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U36" i="10" s="1"/>
  <c r="AM34" i="10" l="1"/>
  <c r="BE34" i="10" s="1"/>
  <c r="BE35" i="10" l="1"/>
  <c r="BE36" i="10" s="1"/>
  <c r="BW34" i="10" s="1"/>
  <c r="BW35" i="10" s="1"/>
  <c r="BW36" i="10" s="1"/>
  <c r="BW37" i="10" s="1"/>
  <c r="BW38" i="10" s="1"/>
  <c r="BW39" i="10" s="1"/>
  <c r="BW40" i="10" s="1"/>
  <c r="BW41" i="10" s="1"/>
  <c r="CO34" i="10" s="1"/>
</calcChain>
</file>

<file path=xl/sharedStrings.xml><?xml version="1.0" encoding="utf-8"?>
<sst xmlns="http://schemas.openxmlformats.org/spreadsheetml/2006/main" count="1107" uniqueCount="632">
  <si>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</si>
  <si>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</si>
  <si>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</si>
  <si>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</si>
  <si>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</si>
  <si>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</si>
  <si>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</si>
  <si>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</si>
  <si>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</si>
  <si>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</si>
  <si>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</si>
  <si>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</si>
  <si>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</si>
  <si>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</si>
  <si>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</si>
  <si>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</si>
  <si>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</si>
  <si>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</si>
  <si>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</si>
  <si>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</si>
  <si>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</si>
  <si>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</si>
  <si>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</si>
  <si>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</si>
  <si>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</si>
  <si>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</si>
  <si>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</si>
  <si>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</si>
  <si>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</si>
  <si>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</si>
  <si>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</si>
  <si>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</si>
  <si>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</si>
  <si>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</si>
  <si>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</si>
  <si>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</si>
  <si>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</si>
  <si>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</si>
  <si>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</si>
  <si>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</si>
  <si>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</si>
  <si>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</si>
  <si>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</si>
  <si>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</si>
  <si>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</si>
  <si>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</si>
  <si>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</si>
  <si>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</si>
  <si>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</si>
  <si>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</si>
  <si>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</si>
  <si>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</si>
  <si>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</si>
  <si>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</si>
  <si>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</si>
  <si>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</si>
  <si>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</si>
  <si>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</si>
  <si>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</si>
  <si>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</si>
  <si>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</si>
  <si>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</si>
  <si>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</si>
  <si>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</si>
  <si>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</si>
  <si>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</si>
  <si>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</si>
  <si>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</si>
  <si>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</si>
  <si>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</si>
  <si>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</si>
  <si>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</si>
  <si>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</si>
  <si>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</si>
  <si>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</si>
  <si>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</si>
  <si>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</si>
  <si>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</si>
  <si>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</si>
  <si>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</si>
  <si>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</si>
  <si>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</si>
  <si>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</si>
  <si>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</si>
  <si>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</si>
  <si>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</si>
  <si>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</si>
  <si>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</si>
  <si>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</si>
  <si>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</si>
  <si>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</si>
  <si>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</si>
  <si>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</si>
  <si>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</si>
  <si>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</si>
  <si>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</si>
  <si>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</si>
  <si>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</si>
  <si>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</si>
  <si>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</si>
  <si>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</si>
  <si>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</si>
  <si>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</si>
  <si>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</si>
  <si>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</si>
  <si>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</si>
  <si>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</si>
  <si>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</si>
  <si>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</si>
  <si>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</si>
  <si>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</si>
  <si>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</si>
  <si>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</si>
  <si>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</si>
  <si>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</si>
  <si>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</si>
  <si>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</si>
  <si>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</si>
  <si>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</si>
  <si>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</si>
  <si>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</si>
  <si>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</si>
  <si>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</si>
  <si>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</si>
  <si>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</si>
  <si>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</si>
  <si>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</si>
  <si>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</si>
  <si>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</si>
  <si>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</si>
  <si>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</si>
  <si>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</si>
  <si>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</si>
  <si>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</si>
  <si>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</si>
  <si>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</si>
  <si>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</si>
  <si>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</si>
  <si>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</si>
  <si>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</si>
  <si>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</si>
  <si>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</si>
  <si>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</si>
  <si>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</si>
  <si>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</si>
  <si>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</si>
  <si>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</si>
  <si>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</si>
  <si>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</si>
  <si>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</si>
  <si>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</si>
  <si>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</si>
  <si>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</si>
  <si>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</si>
  <si>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</si>
  <si>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</si>
  <si>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</si>
  <si>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</si>
  <si>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</si>
  <si>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</si>
  <si>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</si>
  <si>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</si>
  <si>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</si>
  <si>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</si>
  <si>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</si>
  <si>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</si>
  <si>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</si>
  <si>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</si>
  <si>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</si>
  <si>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</si>
  <si>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</si>
  <si>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</si>
  <si>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</si>
  <si>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</si>
  <si>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</si>
  <si>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</si>
  <si>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</si>
  <si>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</si>
  <si>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</si>
  <si>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</si>
  <si>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</si>
  <si>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</si>
  <si>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</si>
  <si>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</si>
  <si>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</si>
  <si>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</si>
  <si>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</si>
  <si>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</si>
  <si>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</si>
  <si>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</si>
  <si>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</si>
  <si>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</si>
  <si>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</si>
  <si>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</si>
  <si>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</si>
  <si>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</si>
  <si>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</si>
  <si>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</si>
  <si>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</si>
  <si>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</si>
  <si>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</si>
  <si>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</si>
  <si>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</si>
  <si>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</si>
  <si>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</si>
  <si>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</si>
  <si>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</si>
  <si>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</si>
  <si>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</si>
  <si>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</si>
  <si>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</si>
  <si>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</si>
  <si>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</si>
  <si>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</si>
  <si>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</si>
  <si>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</si>
  <si>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</si>
  <si>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</si>
  <si>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鹿児島県知名町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</si>
  <si>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</si>
  <si>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</si>
  <si>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</si>
  <si>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</si>
  <si>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</si>
  <si>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</si>
  <si>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</si>
  <si>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</si>
  <si>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</si>
  <si>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</si>
  <si>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</si>
  <si>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</si>
  <si>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</si>
  <si>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</si>
  <si>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</si>
  <si>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</si>
  <si>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</si>
  <si>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</si>
  <si>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</si>
  <si>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</si>
  <si>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</si>
  <si>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</si>
  <si>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</si>
  <si>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</si>
  <si>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</si>
  <si>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</si>
  <si>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</si>
  <si>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</si>
  <si>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</si>
  <si>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</si>
  <si>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</si>
  <si>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</si>
  <si>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</si>
  <si>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</si>
  <si>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</si>
  <si>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</si>
  <si>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</si>
  <si>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</si>
  <si>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</si>
  <si>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</si>
  <si>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</si>
  <si>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</si>
  <si>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</si>
  <si>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</si>
  <si>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</si>
  <si>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</si>
  <si>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</si>
  <si>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</si>
  <si>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</si>
  <si>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</si>
  <si>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</si>
  <si>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</si>
  <si>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</si>
  <si>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</si>
  <si>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</si>
  <si>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</si>
  <si>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</si>
  <si>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</si>
  <si>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</si>
  <si>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</si>
  <si>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</si>
  <si>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</si>
  <si>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</si>
  <si>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</si>
  <si>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</si>
  <si>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</si>
  <si>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</si>
  <si>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</si>
  <si>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</si>
  <si>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</si>
  <si>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</si>
  <si>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</si>
  <si>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</si>
  <si>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</si>
  <si>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</si>
  <si>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</si>
  <si>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</si>
  <si>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</si>
  <si>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</si>
  <si>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</si>
  <si>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</si>
  <si>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</si>
  <si>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</si>
  <si>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</si>
  <si>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</si>
  <si>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</si>
  <si>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</si>
  <si>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</si>
  <si>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</si>
  <si>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</si>
  <si>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</si>
  <si>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</si>
  <si>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</si>
  <si>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</si>
  <si>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</si>
  <si>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</si>
  <si>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</si>
  <si>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</si>
  <si>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</si>
  <si>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</si>
  <si>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</si>
  <si>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</si>
  <si>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</si>
  <si>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</si>
  <si>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</si>
  <si>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</si>
  <si>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</si>
  <si>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</si>
  <si>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</si>
  <si>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</si>
  <si>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</si>
  <si>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</si>
  <si>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</si>
  <si>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</si>
  <si>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</si>
  <si>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</si>
  <si>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</si>
  <si>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</si>
  <si>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</si>
  <si>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</si>
  <si>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</si>
  <si>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</si>
  <si>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</si>
  <si>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</si>
  <si>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</si>
  <si>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</si>
  <si>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</si>
  <si>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</si>
  <si>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</si>
  <si>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</si>
  <si>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</si>
  <si>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</si>
  <si>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</si>
  <si>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</si>
  <si>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</si>
  <si>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</si>
  <si>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</si>
  <si>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</si>
  <si>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</si>
  <si>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</si>
  <si>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</si>
  <si>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</si>
  <si>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</si>
  <si>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</si>
  <si>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</si>
  <si>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</si>
  <si>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</si>
  <si>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</si>
  <si>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</si>
  <si>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</si>
  <si>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</si>
  <si>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</si>
  <si>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</si>
  <si>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鹿児島県知名町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</si>
  <si>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</si>
  <si>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</si>
  <si>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</si>
  <si>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</si>
  <si>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</si>
  <si>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</si>
  <si>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</si>
  <si>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</si>
  <si>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</si>
  <si>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</si>
  <si>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</si>
  <si>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</si>
  <si>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</si>
  <si>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</si>
  <si>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</si>
  <si>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</si>
  <si>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</si>
  <si>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</si>
  <si>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</si>
  <si>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</si>
  <si>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</si>
  <si>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</si>
  <si>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知名町土地改良事業換地清算特別会計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</si>
  <si>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</si>
  <si>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</si>
  <si>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</si>
  <si>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</si>
  <si>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</si>
  <si>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</si>
  <si>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</si>
  <si>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</si>
  <si>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</si>
  <si>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</si>
  <si>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</si>
  <si>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</si>
  <si>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</si>
  <si>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</si>
  <si>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</si>
  <si>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</si>
  <si>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</si>
  <si>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</si>
  <si>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</si>
  <si>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</si>
  <si>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</si>
  <si>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</si>
  <si>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</si>
  <si>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知名町合併処理浄化槽事業特別会計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</si>
  <si>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</si>
  <si>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</si>
  <si>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</si>
  <si>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</si>
  <si>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</si>
  <si>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</si>
  <si>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</si>
  <si>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</si>
  <si>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</si>
  <si>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</si>
  <si>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</si>
  <si>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</si>
  <si>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</si>
  <si>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</si>
  <si>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</si>
  <si>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</si>
  <si>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</si>
  <si>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</si>
  <si>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</si>
  <si>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</si>
  <si>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</si>
  <si>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</si>
  <si>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</si>
  <si>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</si>
  <si>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</si>
  <si>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</si>
  <si>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</si>
  <si>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</si>
  <si>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</si>
  <si>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</si>
  <si>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</si>
  <si>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</si>
  <si>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</si>
  <si>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</si>
  <si>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</si>
  <si>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</si>
  <si>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</si>
  <si>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</si>
  <si>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</si>
  <si>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</si>
  <si>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</si>
  <si>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</si>
  <si>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</si>
  <si>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</si>
  <si>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</si>
  <si>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</si>
  <si>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</si>
  <si>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</si>
  <si>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</si>
  <si>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</si>
  <si>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</si>
  <si>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</si>
  <si>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</si>
  <si>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</si>
  <si>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</si>
  <si>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</si>
  <si>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</si>
  <si>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</si>
  <si>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</si>
  <si>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</si>
  <si>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</si>
  <si>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</si>
  <si>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</si>
  <si>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</si>
  <si>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</si>
  <si>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</si>
  <si>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</si>
  <si>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</si>
  <si>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</si>
  <si>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</si>
  <si>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</si>
  <si>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</si>
  <si>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</si>
  <si>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</si>
  <si>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</si>
  <si>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知名町合併処理浄化槽事業特別会計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</si>
  <si>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</si>
  <si>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</si>
  <si>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</si>
  <si>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</si>
  <si>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</si>
  <si>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</si>
  <si>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</si>
  <si>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</si>
  <si>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</si>
  <si>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</si>
  <si>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</si>
  <si>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</si>
  <si>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</si>
  <si>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</si>
  <si>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</si>
  <si>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</si>
  <si>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</si>
  <si>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</si>
  <si>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</si>
  <si>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</si>
  <si>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</si>
  <si>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</si>
  <si>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</si>
  <si>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</si>
  <si>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</si>
  <si>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</si>
  <si>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</si>
  <si>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</si>
  <si>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</si>
  <si>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</si>
  <si>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</si>
  <si>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</si>
  <si>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</si>
  <si>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</si>
  <si>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</si>
  <si>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</si>
  <si>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</si>
  <si>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</si>
  <si>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</si>
  <si>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</si>
  <si>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</si>
  <si>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</si>
  <si>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</si>
  <si>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</si>
  <si>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</si>
  <si>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</si>
  <si>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</si>
  <si>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</si>
  <si>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</si>
  <si>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</si>
  <si>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</si>
  <si>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</si>
  <si>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</si>
  <si>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</si>
  <si>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</si>
  <si>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</si>
  <si>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</si>
  <si>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</si>
  <si>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</si>
  <si>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</si>
  <si>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</si>
  <si>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</si>
  <si>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</si>
  <si>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</si>
  <si>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</si>
  <si>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</si>
  <si>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</si>
  <si>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</si>
  <si>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</si>
  <si>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</si>
  <si>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</si>
  <si>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</si>
  <si>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</si>
  <si>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</si>
  <si>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</si>
  <si>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</si>
  <si>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</si>
  <si>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</si>
  <si>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</si>
  <si>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</si>
  <si>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</si>
  <si>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</si>
  <si>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</si>
  <si>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</si>
  <si>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</si>
  <si>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</si>
  <si>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</si>
  <si>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</si>
  <si>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国民健康保険特別会計</t>
  </si>
  <si>
    <t>介護保険特別会計</t>
  </si>
  <si>
    <t>知名町土地改良事業換地清算特別会計</t>
  </si>
  <si>
    <t>農業集落排水事業特別会計</t>
  </si>
  <si>
    <t>下水道事業特別会計</t>
  </si>
  <si>
    <t>後期高齢者医療特別会計</t>
  </si>
  <si>
    <t>その他会計（赤字）</t>
  </si>
  <si>
    <t>その他会計（黒字）</t>
  </si>
  <si>
    <t>H26末</t>
    <phoneticPr fontId="5"/>
  </si>
  <si>
    <t>H27末</t>
    <phoneticPr fontId="5"/>
  </si>
  <si>
    <t>H28末</t>
    <phoneticPr fontId="5"/>
  </si>
  <si>
    <t>H29末</t>
    <phoneticPr fontId="5"/>
  </si>
  <si>
    <t>H30末</t>
    <phoneticPr fontId="5"/>
  </si>
  <si>
    <t>沖永良部与論地区広域事務組合（一般会計）</t>
  </si>
  <si>
    <t>沖永良部衛生管理組合（一般会計）</t>
  </si>
  <si>
    <t>沖永良部衛生管理組合（と畜場特別会計）</t>
  </si>
  <si>
    <t>沖永良部バス企業団</t>
  </si>
  <si>
    <t>鹿児島県市町村総合事務組合</t>
  </si>
  <si>
    <t>奄美群島広域事務組合</t>
  </si>
  <si>
    <t>鹿児島県後期高齢者医療広域連合（一般会計）</t>
  </si>
  <si>
    <t>鹿児島県後期高齢者医療広域連合（特別会計）</t>
  </si>
  <si>
    <t>-</t>
    <phoneticPr fontId="2"/>
  </si>
  <si>
    <t>-</t>
    <phoneticPr fontId="2"/>
  </si>
  <si>
    <t>おきえらぶフローラル株式会社</t>
    <rPh sb="10" eb="14">
      <t>カブシキガイシャ</t>
    </rPh>
    <phoneticPr fontId="2"/>
  </si>
  <si>
    <t>庁舎建設基金</t>
    <rPh sb="0" eb="2">
      <t>チョウシャ</t>
    </rPh>
    <rPh sb="2" eb="4">
      <t>ケンセツ</t>
    </rPh>
    <rPh sb="4" eb="6">
      <t>キキン</t>
    </rPh>
    <phoneticPr fontId="5"/>
  </si>
  <si>
    <t>土地改良事業基金</t>
    <rPh sb="0" eb="2">
      <t>トチ</t>
    </rPh>
    <rPh sb="2" eb="4">
      <t>カイリョウ</t>
    </rPh>
    <rPh sb="4" eb="6">
      <t>ジギョウ</t>
    </rPh>
    <rPh sb="6" eb="8">
      <t>キキン</t>
    </rPh>
    <phoneticPr fontId="5"/>
  </si>
  <si>
    <t>ふるさとまちづくり基金</t>
    <rPh sb="9" eb="11">
      <t>キキン</t>
    </rPh>
    <phoneticPr fontId="5"/>
  </si>
  <si>
    <t>神川ふるさと振興基金</t>
    <rPh sb="0" eb="2">
      <t>カミカワ</t>
    </rPh>
    <rPh sb="6" eb="8">
      <t>シンコウ</t>
    </rPh>
    <rPh sb="8" eb="10">
      <t>キキン</t>
    </rPh>
    <phoneticPr fontId="5"/>
  </si>
  <si>
    <t>地域振興基金</t>
    <rPh sb="0" eb="2">
      <t>チイキ</t>
    </rPh>
    <rPh sb="2" eb="4">
      <t>シンコウ</t>
    </rPh>
    <rPh sb="4" eb="6">
      <t>キキン</t>
    </rPh>
    <phoneticPr fontId="5"/>
  </si>
  <si>
    <t>▲9</t>
    <phoneticPr fontId="2"/>
  </si>
  <si>
    <t>▲36</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</si>
  <si>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</si>
  <si>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</si>
  <si>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</si>
  <si>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</si>
  <si>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</si>
  <si>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</si>
  <si>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</si>
  <si>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</si>
  <si>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将来負担比率は、他団体と比べ高く、有形固定資産減価償却率は低い水準にある。
　近年、認定こども園建設や町立中学校屋内運動場の更新等を行ったため、将来負担比率は他団体に比べ高くなっているが、施設更新等を行ったことにより有形固定資産減価償却率は低い水準となっている。今後も施設更新に伴う地方債の活用により将来負担比率が増加に転じることが予想されるため、老朽化している施設の統廃合も行いつつ、各年度の起債発行額に制限を設けるなど計画的な施設の更新を行っていく必要がある。</t>
    <phoneticPr fontId="5"/>
  </si>
  <si>
    <t>将来負担比率</t>
    <phoneticPr fontId="5"/>
  </si>
  <si>
    <t>有形固定資産減価償却率</t>
    <phoneticPr fontId="5"/>
  </si>
  <si>
    <t>類似団体内平均値</t>
    <phoneticPr fontId="5"/>
  </si>
  <si>
    <t>将来負担比率</t>
    <phoneticPr fontId="5"/>
  </si>
  <si>
    <t>実質公債費比率</t>
    <phoneticPr fontId="5"/>
  </si>
  <si>
    <t>将来負担比率</t>
    <phoneticPr fontId="5"/>
  </si>
  <si>
    <t xml:space="preserve"> </t>
    <phoneticPr fontId="5"/>
  </si>
  <si>
    <t xml:space="preserve">  建設事業の実施年度の調整により、将来負担比率は減少し、実質公債費比率は、前年度と同水準であったが、類似団体と比べともに高い状況である。
　近年、認定こども園、公営住宅、学校給食センター、各小中学校屋内運動場の新築、改修等を実施しており、今後も老朽化した庁舎、公営住宅の建設、建替等が順次予定されているため、令和２年度以降、施設建設のための特目基金の取り崩しや公債費の増加により、将来負担比率、実質公債費比率が増加すると想定している。単年度毎の地方債発行額に上限を設けるなど、公債費の適正化と年度ごとの発行額の平準化に取り組んでいく必要がある。</t>
    <rPh sb="43" eb="45">
      <t>スイジュン</t>
    </rPh>
    <rPh sb="86" eb="88">
      <t>ガッコウ</t>
    </rPh>
    <rPh sb="88" eb="90">
      <t>キュウショク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</si>
</sst>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470B-4386-A056-4A155C87D6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148456</c:v>
                </c:pt>
                <c:pt idx="1">
                  <c:v>278735</c:v>
                </c:pt>
                <c:pt idx="2">
                  <c:v>191529</c:v>
                </c:pt>
                <c:pt idx="3">
                  <c:v>131017</c:v>
                </c:pt>
                <c:pt idx="4">
                  <c:v>228182</c:v>
                </c:pt>
              </c:numCache>
            </c:numRef>
          </c:val>
          <c:smooth val="0"/>
          <c:extLst>
            <c:ext xmlns:c16="http://schemas.microsoft.com/office/drawing/2014/chart" uri="{C3380CC4-5D6E-409C-BE32-E72D297353CC}">
              <c16:uniqueId val="{00000001-470B-4386-A056-4A155C87D6D9}"/>
            </c:ext>
          </c:extLst>
        </c:ser>
        <c:dLbls>
          <c:showLegendKey val="0"/>
          <c:showVal val="0"/>
          <c:showCatName val="0"/>
          <c:showSerName val="0"/>
          <c:showPercent val="0"/>
          <c:showBubbleSize val="0"/>
        </c:dLbls>
        <c:marker val="1"/>
        <c:smooth val="0"/>
        <c:axId val="493501112"/>
        <c:axId val="492231432"/>
      </c:lineChart>
      <c:catAx>
        <c:axId val="493501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231432"/>
        <c:crosses val="autoZero"/>
        <c:auto val="1"/>
        <c:lblAlgn val="ctr"/>
        <c:lblOffset val="100"/>
        <c:tickLblSkip val="1"/>
        <c:tickMarkSkip val="1"/>
        <c:noMultiLvlLbl val="0"/>
      </c:catAx>
      <c:valAx>
        <c:axId val="49223143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501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5.33</c:v>
                </c:pt>
                <c:pt idx="1">
                  <c:v>7.5</c:v>
                </c:pt>
                <c:pt idx="2">
                  <c:v>7.44</c:v>
                </c:pt>
                <c:pt idx="3">
                  <c:v>7.93</c:v>
                </c:pt>
                <c:pt idx="4">
                  <c:v>6.2</c:v>
                </c:pt>
              </c:numCache>
            </c:numRef>
          </c:val>
          <c:extLst>
            <c:ext xmlns:c16="http://schemas.microsoft.com/office/drawing/2014/chart" uri="{C3380CC4-5D6E-409C-BE32-E72D297353CC}">
              <c16:uniqueId val="{00000000-5536-4699-99AE-6652B95279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29.71</c:v>
                </c:pt>
                <c:pt idx="1">
                  <c:v>31.95</c:v>
                </c:pt>
                <c:pt idx="2">
                  <c:v>35.090000000000003</c:v>
                </c:pt>
                <c:pt idx="3">
                  <c:v>35.26</c:v>
                </c:pt>
                <c:pt idx="4">
                  <c:v>37.479999999999997</c:v>
                </c:pt>
              </c:numCache>
            </c:numRef>
          </c:val>
          <c:extLst>
            <c:ext xmlns:c16="http://schemas.microsoft.com/office/drawing/2014/chart" uri="{C3380CC4-5D6E-409C-BE32-E72D297353CC}">
              <c16:uniqueId val="{00000001-5536-4699-99AE-6652B95279E8}"/>
            </c:ext>
          </c:extLst>
        </c:ser>
        <c:dLbls>
          <c:showLegendKey val="0"/>
          <c:showVal val="0"/>
          <c:showCatName val="0"/>
          <c:showSerName val="0"/>
          <c:showPercent val="0"/>
          <c:showBubbleSize val="0"/>
        </c:dLbls>
        <c:gapWidth val="250"/>
        <c:overlap val="100"/>
        <c:axId val="492233392"/>
        <c:axId val="492288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5.18</c:v>
                </c:pt>
                <c:pt idx="1">
                  <c:v>4.95</c:v>
                </c:pt>
                <c:pt idx="2">
                  <c:v>3.38</c:v>
                </c:pt>
                <c:pt idx="3">
                  <c:v>1.1200000000000001</c:v>
                </c:pt>
                <c:pt idx="4">
                  <c:v>0.6</c:v>
                </c:pt>
              </c:numCache>
            </c:numRef>
          </c:val>
          <c:smooth val="0"/>
          <c:extLst>
            <c:ext xmlns:c16="http://schemas.microsoft.com/office/drawing/2014/chart" uri="{C3380CC4-5D6E-409C-BE32-E72D297353CC}">
              <c16:uniqueId val="{00000002-5536-4699-99AE-6652B95279E8}"/>
            </c:ext>
          </c:extLst>
        </c:ser>
        <c:dLbls>
          <c:showLegendKey val="0"/>
          <c:showVal val="0"/>
          <c:showCatName val="0"/>
          <c:showSerName val="0"/>
          <c:showPercent val="0"/>
          <c:showBubbleSize val="0"/>
        </c:dLbls>
        <c:marker val="1"/>
        <c:smooth val="0"/>
        <c:axId val="492233392"/>
        <c:axId val="492288464"/>
      </c:lineChart>
      <c:catAx>
        <c:axId val="49223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288464"/>
        <c:crosses val="autoZero"/>
        <c:auto val="1"/>
        <c:lblAlgn val="ctr"/>
        <c:lblOffset val="100"/>
        <c:tickLblSkip val="1"/>
        <c:tickMarkSkip val="1"/>
        <c:noMultiLvlLbl val="0"/>
      </c:catAx>
      <c:valAx>
        <c:axId val="49228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23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0.02</c:v>
                </c:pt>
                <c:pt idx="4">
                  <c:v>#N/A</c:v>
                </c:pt>
                <c:pt idx="5">
                  <c:v>0.04</c:v>
                </c:pt>
                <c:pt idx="6">
                  <c:v>#N/A</c:v>
                </c:pt>
                <c:pt idx="7">
                  <c:v>0.05</c:v>
                </c:pt>
                <c:pt idx="8">
                  <c:v>#N/A</c:v>
                </c:pt>
                <c:pt idx="9">
                  <c:v>0.03</c:v>
                </c:pt>
              </c:numCache>
            </c:numRef>
          </c:val>
          <c:extLst>
            <c:ext xmlns:c16="http://schemas.microsoft.com/office/drawing/2014/chart" uri="{C3380CC4-5D6E-409C-BE32-E72D297353CC}">
              <c16:uniqueId val="{00000000-F6CE-411B-B21C-881B57010E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CE-411B-B21C-881B57010EB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2-F6CE-411B-B21C-881B57010EB4}"/>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0.06</c:v>
                </c:pt>
                <c:pt idx="4">
                  <c:v>#N/A</c:v>
                </c:pt>
                <c:pt idx="5">
                  <c:v>0.08</c:v>
                </c:pt>
                <c:pt idx="6">
                  <c:v>#N/A</c:v>
                </c:pt>
                <c:pt idx="7">
                  <c:v>0.03</c:v>
                </c:pt>
                <c:pt idx="8">
                  <c:v>#N/A</c:v>
                </c:pt>
                <c:pt idx="9">
                  <c:v>0.11</c:v>
                </c:pt>
              </c:numCache>
            </c:numRef>
          </c:val>
          <c:extLst>
            <c:ext xmlns:c16="http://schemas.microsoft.com/office/drawing/2014/chart" uri="{C3380CC4-5D6E-409C-BE32-E72D297353CC}">
              <c16:uniqueId val="{00000003-F6CE-411B-B21C-881B57010EB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0.05</c:v>
                </c:pt>
                <c:pt idx="4">
                  <c:v>#N/A</c:v>
                </c:pt>
                <c:pt idx="5">
                  <c:v>0.1</c:v>
                </c:pt>
                <c:pt idx="6">
                  <c:v>#N/A</c:v>
                </c:pt>
                <c:pt idx="7">
                  <c:v>0.14000000000000001</c:v>
                </c:pt>
                <c:pt idx="8">
                  <c:v>#N/A</c:v>
                </c:pt>
                <c:pt idx="9">
                  <c:v>0.17</c:v>
                </c:pt>
              </c:numCache>
            </c:numRef>
          </c:val>
          <c:extLst>
            <c:ext xmlns:c16="http://schemas.microsoft.com/office/drawing/2014/chart" uri="{C3380CC4-5D6E-409C-BE32-E72D297353CC}">
              <c16:uniqueId val="{00000004-F6CE-411B-B21C-881B57010EB4}"/>
            </c:ext>
          </c:extLst>
        </c:ser>
        <c:ser>
          <c:idx val="5"/>
          <c:order val="5"/>
          <c:tx>
            <c:strRef>
              <c:f>データシート!$A$32</c:f>
              <c:strCache>
                <c:ptCount val="1"/>
                <c:pt idx="0">
                  <c:v>知名町土地改良事業換地清算特別会計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0.35</c:v>
                </c:pt>
                <c:pt idx="2">
                  <c:v>#N/A</c:v>
                </c:pt>
                <c:pt idx="3">
                  <c:v>0.81</c:v>
                </c:pt>
                <c:pt idx="4">
                  <c:v>#N/A</c:v>
                </c:pt>
                <c:pt idx="5">
                  <c:v>0.62</c:v>
                </c:pt>
                <c:pt idx="6">
                  <c:v>#N/A</c:v>
                </c:pt>
                <c:pt idx="7">
                  <c:v>0.66</c:v>
                </c:pt>
                <c:pt idx="8">
                  <c:v>#N/A</c:v>
                </c:pt>
                <c:pt idx="9">
                  <c:v>0.75</c:v>
                </c:pt>
              </c:numCache>
            </c:numRef>
          </c:val>
          <c:extLst>
            <c:ext xmlns:c16="http://schemas.microsoft.com/office/drawing/2014/chart" uri="{C3380CC4-5D6E-409C-BE32-E72D297353CC}">
              <c16:uniqueId val="{00000005-F6CE-411B-B21C-881B57010EB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1.34</c:v>
                </c:pt>
                <c:pt idx="2">
                  <c:v>#N/A</c:v>
                </c:pt>
                <c:pt idx="3">
                  <c:v>0.61</c:v>
                </c:pt>
                <c:pt idx="4">
                  <c:v>#N/A</c:v>
                </c:pt>
                <c:pt idx="5">
                  <c:v>0.5</c:v>
                </c:pt>
                <c:pt idx="6">
                  <c:v>#N/A</c:v>
                </c:pt>
                <c:pt idx="7">
                  <c:v>0.65</c:v>
                </c:pt>
                <c:pt idx="8">
                  <c:v>#N/A</c:v>
                </c:pt>
                <c:pt idx="9">
                  <c:v>0.99</c:v>
                </c:pt>
              </c:numCache>
            </c:numRef>
          </c:val>
          <c:extLst>
            <c:ext xmlns:c16="http://schemas.microsoft.com/office/drawing/2014/chart" uri="{C3380CC4-5D6E-409C-BE32-E72D297353CC}">
              <c16:uniqueId val="{00000006-F6CE-411B-B21C-881B57010EB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0.27</c:v>
                </c:pt>
                <c:pt idx="2">
                  <c:v>#N/A</c:v>
                </c:pt>
                <c:pt idx="3">
                  <c:v>0.22</c:v>
                </c:pt>
                <c:pt idx="4">
                  <c:v>#N/A</c:v>
                </c:pt>
                <c:pt idx="5">
                  <c:v>0.66</c:v>
                </c:pt>
                <c:pt idx="6">
                  <c:v>#N/A</c:v>
                </c:pt>
                <c:pt idx="7">
                  <c:v>1.1499999999999999</c:v>
                </c:pt>
                <c:pt idx="8">
                  <c:v>#N/A</c:v>
                </c:pt>
                <c:pt idx="9">
                  <c:v>2.36</c:v>
                </c:pt>
              </c:numCache>
            </c:numRef>
          </c:val>
          <c:extLst>
            <c:ext xmlns:c16="http://schemas.microsoft.com/office/drawing/2014/chart" uri="{C3380CC4-5D6E-409C-BE32-E72D297353CC}">
              <c16:uniqueId val="{00000007-F6CE-411B-B21C-881B57010E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4.97</c:v>
                </c:pt>
                <c:pt idx="2">
                  <c:v>#N/A</c:v>
                </c:pt>
                <c:pt idx="3">
                  <c:v>6.68</c:v>
                </c:pt>
                <c:pt idx="4">
                  <c:v>#N/A</c:v>
                </c:pt>
                <c:pt idx="5">
                  <c:v>6.79</c:v>
                </c:pt>
                <c:pt idx="6">
                  <c:v>#N/A</c:v>
                </c:pt>
                <c:pt idx="7">
                  <c:v>7.25</c:v>
                </c:pt>
                <c:pt idx="8">
                  <c:v>#N/A</c:v>
                </c:pt>
                <c:pt idx="9">
                  <c:v>5.44</c:v>
                </c:pt>
              </c:numCache>
            </c:numRef>
          </c:val>
          <c:extLst>
            <c:ext xmlns:c16="http://schemas.microsoft.com/office/drawing/2014/chart" uri="{C3380CC4-5D6E-409C-BE32-E72D297353CC}">
              <c16:uniqueId val="{00000008-F6CE-411B-B21C-881B57010EB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6.22</c:v>
                </c:pt>
                <c:pt idx="2">
                  <c:v>#N/A</c:v>
                </c:pt>
                <c:pt idx="3">
                  <c:v>6.04</c:v>
                </c:pt>
                <c:pt idx="4">
                  <c:v>#N/A</c:v>
                </c:pt>
                <c:pt idx="5">
                  <c:v>6.03</c:v>
                </c:pt>
                <c:pt idx="6">
                  <c:v>#N/A</c:v>
                </c:pt>
                <c:pt idx="7">
                  <c:v>6.13</c:v>
                </c:pt>
                <c:pt idx="8">
                  <c:v>#N/A</c:v>
                </c:pt>
                <c:pt idx="9">
                  <c:v>5.96</c:v>
                </c:pt>
              </c:numCache>
            </c:numRef>
          </c:val>
          <c:extLst>
            <c:ext xmlns:c16="http://schemas.microsoft.com/office/drawing/2014/chart" uri="{C3380CC4-5D6E-409C-BE32-E72D297353CC}">
              <c16:uniqueId val="{00000009-F6CE-411B-B21C-881B57010EB4}"/>
            </c:ext>
          </c:extLst>
        </c:ser>
        <c:dLbls>
          <c:showLegendKey val="0"/>
          <c:showVal val="0"/>
          <c:showCatName val="0"/>
          <c:showSerName val="0"/>
          <c:showPercent val="0"/>
          <c:showBubbleSize val="0"/>
        </c:dLbls>
        <c:gapWidth val="150"/>
        <c:overlap val="100"/>
        <c:axId val="492289640"/>
        <c:axId val="164886240"/>
      </c:barChart>
      <c:catAx>
        <c:axId val="492289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886240"/>
        <c:crosses val="autoZero"/>
        <c:auto val="1"/>
        <c:lblAlgn val="ctr"/>
        <c:lblOffset val="100"/>
        <c:tickLblSkip val="1"/>
        <c:tickMarkSkip val="1"/>
        <c:noMultiLvlLbl val="0"/>
      </c:catAx>
      <c:valAx>
        <c:axId val="16488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289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651</c:v>
                </c:pt>
                <c:pt idx="5">
                  <c:v>605</c:v>
                </c:pt>
                <c:pt idx="8">
                  <c:v>604</c:v>
                </c:pt>
                <c:pt idx="11">
                  <c:v>643</c:v>
                </c:pt>
                <c:pt idx="14">
                  <c:v>662</c:v>
                </c:pt>
              </c:numCache>
            </c:numRef>
          </c:val>
          <c:extLst>
            <c:ext xmlns:c16="http://schemas.microsoft.com/office/drawing/2014/chart" uri="{C3380CC4-5D6E-409C-BE32-E72D297353CC}">
              <c16:uniqueId val="{00000000-490E-4AE2-8B1F-9A4833CE6B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0E-4AE2-8B1F-9A4833CE6B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490E-4AE2-8B1F-9A4833CE6B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77</c:v>
                </c:pt>
                <c:pt idx="3">
                  <c:v>45</c:v>
                </c:pt>
                <c:pt idx="6">
                  <c:v>10</c:v>
                </c:pt>
                <c:pt idx="9">
                  <c:v>10</c:v>
                </c:pt>
                <c:pt idx="12">
                  <c:v>10</c:v>
                </c:pt>
              </c:numCache>
            </c:numRef>
          </c:val>
          <c:extLst>
            <c:ext xmlns:c16="http://schemas.microsoft.com/office/drawing/2014/chart" uri="{C3380CC4-5D6E-409C-BE32-E72D297353CC}">
              <c16:uniqueId val="{00000003-490E-4AE2-8B1F-9A4833CE6B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181</c:v>
                </c:pt>
                <c:pt idx="3">
                  <c:v>134</c:v>
                </c:pt>
                <c:pt idx="6">
                  <c:v>141</c:v>
                </c:pt>
                <c:pt idx="9">
                  <c:v>168</c:v>
                </c:pt>
                <c:pt idx="12">
                  <c:v>161</c:v>
                </c:pt>
              </c:numCache>
            </c:numRef>
          </c:val>
          <c:extLst>
            <c:ext xmlns:c16="http://schemas.microsoft.com/office/drawing/2014/chart" uri="{C3380CC4-5D6E-409C-BE32-E72D297353CC}">
              <c16:uniqueId val="{00000004-490E-4AE2-8B1F-9A4833CE6B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0E-4AE2-8B1F-9A4833CE6B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0E-4AE2-8B1F-9A4833CE6B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690</c:v>
                </c:pt>
                <c:pt idx="3">
                  <c:v>759</c:v>
                </c:pt>
                <c:pt idx="6">
                  <c:v>761</c:v>
                </c:pt>
                <c:pt idx="9">
                  <c:v>814</c:v>
                </c:pt>
                <c:pt idx="12">
                  <c:v>827</c:v>
                </c:pt>
              </c:numCache>
            </c:numRef>
          </c:val>
          <c:extLst>
            <c:ext xmlns:c16="http://schemas.microsoft.com/office/drawing/2014/chart" uri="{C3380CC4-5D6E-409C-BE32-E72D297353CC}">
              <c16:uniqueId val="{00000007-490E-4AE2-8B1F-9A4833CE6BC5}"/>
            </c:ext>
          </c:extLst>
        </c:ser>
        <c:dLbls>
          <c:showLegendKey val="0"/>
          <c:showVal val="0"/>
          <c:showCatName val="0"/>
          <c:showSerName val="0"/>
          <c:showPercent val="0"/>
          <c:showBubbleSize val="0"/>
        </c:dLbls>
        <c:gapWidth val="100"/>
        <c:overlap val="100"/>
        <c:axId val="498807832"/>
        <c:axId val="498808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298</c:v>
                </c:pt>
                <c:pt idx="2">
                  <c:v>#N/A</c:v>
                </c:pt>
                <c:pt idx="3">
                  <c:v>#N/A</c:v>
                </c:pt>
                <c:pt idx="4">
                  <c:v>334</c:v>
                </c:pt>
                <c:pt idx="5">
                  <c:v>#N/A</c:v>
                </c:pt>
                <c:pt idx="6">
                  <c:v>#N/A</c:v>
                </c:pt>
                <c:pt idx="7">
                  <c:v>309</c:v>
                </c:pt>
                <c:pt idx="8">
                  <c:v>#N/A</c:v>
                </c:pt>
                <c:pt idx="9">
                  <c:v>#N/A</c:v>
                </c:pt>
                <c:pt idx="10">
                  <c:v>350</c:v>
                </c:pt>
                <c:pt idx="11">
                  <c:v>#N/A</c:v>
                </c:pt>
                <c:pt idx="12">
                  <c:v>#N/A</c:v>
                </c:pt>
                <c:pt idx="13">
                  <c:v>336</c:v>
                </c:pt>
                <c:pt idx="14">
                  <c:v>#N/A</c:v>
                </c:pt>
              </c:numCache>
            </c:numRef>
          </c:val>
          <c:smooth val="0"/>
          <c:extLst>
            <c:ext xmlns:c16="http://schemas.microsoft.com/office/drawing/2014/chart" uri="{C3380CC4-5D6E-409C-BE32-E72D297353CC}">
              <c16:uniqueId val="{00000008-490E-4AE2-8B1F-9A4833CE6BC5}"/>
            </c:ext>
          </c:extLst>
        </c:ser>
        <c:dLbls>
          <c:showLegendKey val="0"/>
          <c:showVal val="0"/>
          <c:showCatName val="0"/>
          <c:showSerName val="0"/>
          <c:showPercent val="0"/>
          <c:showBubbleSize val="0"/>
        </c:dLbls>
        <c:marker val="1"/>
        <c:smooth val="0"/>
        <c:axId val="498807832"/>
        <c:axId val="498808224"/>
      </c:lineChart>
      <c:catAx>
        <c:axId val="49880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808224"/>
        <c:crosses val="autoZero"/>
        <c:auto val="1"/>
        <c:lblAlgn val="ctr"/>
        <c:lblOffset val="100"/>
        <c:tickLblSkip val="1"/>
        <c:tickMarkSkip val="1"/>
        <c:noMultiLvlLbl val="0"/>
      </c:catAx>
      <c:valAx>
        <c:axId val="49880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80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5968</c:v>
                </c:pt>
                <c:pt idx="5">
                  <c:v>6736</c:v>
                </c:pt>
                <c:pt idx="8">
                  <c:v>6694</c:v>
                </c:pt>
                <c:pt idx="11">
                  <c:v>6542</c:v>
                </c:pt>
                <c:pt idx="14">
                  <c:v>6439</c:v>
                </c:pt>
              </c:numCache>
            </c:numRef>
          </c:val>
          <c:extLst>
            <c:ext xmlns:c16="http://schemas.microsoft.com/office/drawing/2014/chart" uri="{C3380CC4-5D6E-409C-BE32-E72D297353CC}">
              <c16:uniqueId val="{00000000-2551-4945-86B3-75C2CA0848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297</c:v>
                </c:pt>
                <c:pt idx="5">
                  <c:v>310</c:v>
                </c:pt>
                <c:pt idx="8">
                  <c:v>327</c:v>
                </c:pt>
                <c:pt idx="11">
                  <c:v>353</c:v>
                </c:pt>
                <c:pt idx="14">
                  <c:v>439</c:v>
                </c:pt>
              </c:numCache>
            </c:numRef>
          </c:val>
          <c:extLst>
            <c:ext xmlns:c16="http://schemas.microsoft.com/office/drawing/2014/chart" uri="{C3380CC4-5D6E-409C-BE32-E72D297353CC}">
              <c16:uniqueId val="{00000001-2551-4945-86B3-75C2CA0848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1706</c:v>
                </c:pt>
                <c:pt idx="5">
                  <c:v>1932</c:v>
                </c:pt>
                <c:pt idx="8">
                  <c:v>2195</c:v>
                </c:pt>
                <c:pt idx="11">
                  <c:v>2291</c:v>
                </c:pt>
                <c:pt idx="14">
                  <c:v>2409</c:v>
                </c:pt>
              </c:numCache>
            </c:numRef>
          </c:val>
          <c:extLst>
            <c:ext xmlns:c16="http://schemas.microsoft.com/office/drawing/2014/chart" uri="{C3380CC4-5D6E-409C-BE32-E72D297353CC}">
              <c16:uniqueId val="{00000002-2551-4945-86B3-75C2CA0848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51-4945-86B3-75C2CA0848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51-4945-86B3-75C2CA0848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71</c:v>
                </c:pt>
                <c:pt idx="3">
                  <c:v>67</c:v>
                </c:pt>
                <c:pt idx="6">
                  <c:v>66</c:v>
                </c:pt>
                <c:pt idx="9">
                  <c:v>65</c:v>
                </c:pt>
                <c:pt idx="12">
                  <c:v>68</c:v>
                </c:pt>
              </c:numCache>
            </c:numRef>
          </c:val>
          <c:extLst>
            <c:ext xmlns:c16="http://schemas.microsoft.com/office/drawing/2014/chart" uri="{C3380CC4-5D6E-409C-BE32-E72D297353CC}">
              <c16:uniqueId val="{00000005-2551-4945-86B3-75C2CA0848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702</c:v>
                </c:pt>
                <c:pt idx="3">
                  <c:v>643</c:v>
                </c:pt>
                <c:pt idx="6">
                  <c:v>557</c:v>
                </c:pt>
                <c:pt idx="9">
                  <c:v>491</c:v>
                </c:pt>
                <c:pt idx="12">
                  <c:v>468</c:v>
                </c:pt>
              </c:numCache>
            </c:numRef>
          </c:val>
          <c:extLst>
            <c:ext xmlns:c16="http://schemas.microsoft.com/office/drawing/2014/chart" uri="{C3380CC4-5D6E-409C-BE32-E72D297353CC}">
              <c16:uniqueId val="{00000006-2551-4945-86B3-75C2CA0848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159</c:v>
                </c:pt>
                <c:pt idx="3">
                  <c:v>115</c:v>
                </c:pt>
                <c:pt idx="6">
                  <c:v>106</c:v>
                </c:pt>
                <c:pt idx="9">
                  <c:v>86</c:v>
                </c:pt>
                <c:pt idx="12">
                  <c:v>87</c:v>
                </c:pt>
              </c:numCache>
            </c:numRef>
          </c:val>
          <c:extLst>
            <c:ext xmlns:c16="http://schemas.microsoft.com/office/drawing/2014/chart" uri="{C3380CC4-5D6E-409C-BE32-E72D297353CC}">
              <c16:uniqueId val="{00000007-2551-4945-86B3-75C2CA0848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2393</c:v>
                </c:pt>
                <c:pt idx="3">
                  <c:v>2239</c:v>
                </c:pt>
                <c:pt idx="6">
                  <c:v>2126</c:v>
                </c:pt>
                <c:pt idx="9">
                  <c:v>1932</c:v>
                </c:pt>
                <c:pt idx="12">
                  <c:v>1828</c:v>
                </c:pt>
              </c:numCache>
            </c:numRef>
          </c:val>
          <c:extLst>
            <c:ext xmlns:c16="http://schemas.microsoft.com/office/drawing/2014/chart" uri="{C3380CC4-5D6E-409C-BE32-E72D297353CC}">
              <c16:uniqueId val="{00000008-2551-4945-86B3-75C2CA0848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51-4945-86B3-75C2CA0848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7449</c:v>
                </c:pt>
                <c:pt idx="3">
                  <c:v>8232</c:v>
                </c:pt>
                <c:pt idx="6">
                  <c:v>8303</c:v>
                </c:pt>
                <c:pt idx="9">
                  <c:v>8314</c:v>
                </c:pt>
                <c:pt idx="12">
                  <c:v>8497</c:v>
                </c:pt>
              </c:numCache>
            </c:numRef>
          </c:val>
          <c:extLst>
            <c:ext xmlns:c16="http://schemas.microsoft.com/office/drawing/2014/chart" uri="{C3380CC4-5D6E-409C-BE32-E72D297353CC}">
              <c16:uniqueId val="{0000000A-2551-4945-86B3-75C2CA084829}"/>
            </c:ext>
          </c:extLst>
        </c:ser>
        <c:dLbls>
          <c:showLegendKey val="0"/>
          <c:showVal val="0"/>
          <c:showCatName val="0"/>
          <c:showSerName val="0"/>
          <c:showPercent val="0"/>
          <c:showBubbleSize val="0"/>
        </c:dLbls>
        <c:gapWidth val="100"/>
        <c:overlap val="100"/>
        <c:axId val="498808616"/>
        <c:axId val="498809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2804</c:v>
                </c:pt>
                <c:pt idx="2">
                  <c:v>#N/A</c:v>
                </c:pt>
                <c:pt idx="3">
                  <c:v>#N/A</c:v>
                </c:pt>
                <c:pt idx="4">
                  <c:v>2319</c:v>
                </c:pt>
                <c:pt idx="5">
                  <c:v>#N/A</c:v>
                </c:pt>
                <c:pt idx="6">
                  <c:v>#N/A</c:v>
                </c:pt>
                <c:pt idx="7">
                  <c:v>1943</c:v>
                </c:pt>
                <c:pt idx="8">
                  <c:v>#N/A</c:v>
                </c:pt>
                <c:pt idx="9">
                  <c:v>#N/A</c:v>
                </c:pt>
                <c:pt idx="10">
                  <c:v>1702</c:v>
                </c:pt>
                <c:pt idx="11">
                  <c:v>#N/A</c:v>
                </c:pt>
                <c:pt idx="12">
                  <c:v>#N/A</c:v>
                </c:pt>
                <c:pt idx="13">
                  <c:v>1662</c:v>
                </c:pt>
                <c:pt idx="14">
                  <c:v>#N/A</c:v>
                </c:pt>
              </c:numCache>
            </c:numRef>
          </c:val>
          <c:smooth val="0"/>
          <c:extLst>
            <c:ext xmlns:c16="http://schemas.microsoft.com/office/drawing/2014/chart" uri="{C3380CC4-5D6E-409C-BE32-E72D297353CC}">
              <c16:uniqueId val="{0000000B-2551-4945-86B3-75C2CA084829}"/>
            </c:ext>
          </c:extLst>
        </c:ser>
        <c:dLbls>
          <c:showLegendKey val="0"/>
          <c:showVal val="0"/>
          <c:showCatName val="0"/>
          <c:showSerName val="0"/>
          <c:showPercent val="0"/>
          <c:showBubbleSize val="0"/>
        </c:dLbls>
        <c:marker val="1"/>
        <c:smooth val="0"/>
        <c:axId val="498808616"/>
        <c:axId val="498809400"/>
      </c:lineChart>
      <c:catAx>
        <c:axId val="498808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8809400"/>
        <c:crosses val="autoZero"/>
        <c:auto val="1"/>
        <c:lblAlgn val="ctr"/>
        <c:lblOffset val="100"/>
        <c:tickLblSkip val="1"/>
        <c:tickMarkSkip val="1"/>
        <c:noMultiLvlLbl val="0"/>
      </c:catAx>
      <c:valAx>
        <c:axId val="498809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808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1209</c:v>
                </c:pt>
                <c:pt idx="1">
                  <c:v>1228</c:v>
                </c:pt>
                <c:pt idx="2">
                  <c:v>1309</c:v>
                </c:pt>
              </c:numCache>
            </c:numRef>
          </c:val>
          <c:extLst>
            <c:ext xmlns:c16="http://schemas.microsoft.com/office/drawing/2014/chart" uri="{C3380CC4-5D6E-409C-BE32-E72D297353CC}">
              <c16:uniqueId val="{00000000-8132-449F-9AB1-98B31EBA82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143</c:v>
                </c:pt>
                <c:pt idx="1">
                  <c:v>143</c:v>
                </c:pt>
                <c:pt idx="2">
                  <c:v>143</c:v>
                </c:pt>
              </c:numCache>
            </c:numRef>
          </c:val>
          <c:extLst>
            <c:ext xmlns:c16="http://schemas.microsoft.com/office/drawing/2014/chart" uri="{C3380CC4-5D6E-409C-BE32-E72D297353CC}">
              <c16:uniqueId val="{00000001-8132-449F-9AB1-98B31EBA82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737</c:v>
                </c:pt>
                <c:pt idx="1">
                  <c:v>811</c:v>
                </c:pt>
                <c:pt idx="2">
                  <c:v>849</c:v>
                </c:pt>
              </c:numCache>
            </c:numRef>
          </c:val>
          <c:extLst>
            <c:ext xmlns:c16="http://schemas.microsoft.com/office/drawing/2014/chart" uri="{C3380CC4-5D6E-409C-BE32-E72D297353CC}">
              <c16:uniqueId val="{00000002-8132-449F-9AB1-98B31EBA82D0}"/>
            </c:ext>
          </c:extLst>
        </c:ser>
        <c:dLbls>
          <c:showLegendKey val="0"/>
          <c:showVal val="0"/>
          <c:showCatName val="0"/>
          <c:showSerName val="0"/>
          <c:showPercent val="0"/>
          <c:showBubbleSize val="0"/>
        </c:dLbls>
        <c:gapWidth val="120"/>
        <c:overlap val="100"/>
        <c:axId val="558069088"/>
        <c:axId val="558069480"/>
      </c:barChart>
      <c:catAx>
        <c:axId val="55806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8069480"/>
        <c:crosses val="autoZero"/>
        <c:auto val="1"/>
        <c:lblAlgn val="ctr"/>
        <c:lblOffset val="100"/>
        <c:tickLblSkip val="1"/>
        <c:tickMarkSkip val="1"/>
        <c:noMultiLvlLbl val="0"/>
      </c:catAx>
      <c:valAx>
        <c:axId val="558069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806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{7CD14A56-EFDA-4FD4-878E-365AD7046D47}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15D-4232-8E32-8B8BF91EB6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{CC687DD7-5A96-4964-A3CB-E6263B3619CC}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5D-4232-8E32-8B8BF91EB6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{7AFB00A8-F9DD-493F-8CBA-B1EDDC3D287A}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5D-4232-8E32-8B8BF91EB6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{5F15BE89-3EF4-4B7B-976C-6547A335CA57}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5D-4232-8E32-8B8BF91EB6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{493D0E8B-2344-434E-9C70-728B7D1E8F72}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5D-4232-8E32-8B8BF91EB6F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{857A5779-92E0-4B49-8CD0-B42C98E92CFB}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15D-4232-8E32-8B8BF91EB6F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{E562BFF3-79AF-4D41-BF53-BFDFEA6F8AE2}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15D-4232-8E32-8B8BF91EB6F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{35B2FCC3-0EAE-4858-BC5C-705F245C27D4}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15D-4232-8E32-8B8BF91EB6F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{A3E33796-802F-4D71-AF97-173B08BDF256}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15D-4232-8E32-8B8BF91EB6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54.3</c:v>
                </c:pt>
                <c:pt idx="16">
                  <c:v>55.4</c:v>
                </c:pt>
                <c:pt idx="24">
                  <c:v>57.3</c:v>
                </c:pt>
                <c:pt idx="32">
                  <c:v>58.2</c:v>
                </c:pt>
              </c:numCache>
            </c:numRef>
          </c:xVal>
          <c:yVal>
            <c:numRef>
              <c:f>公会計指標分析・財政指標組合せ分析表!$BP$51:$DC$51</c:f>
              <c:numCache>
                <c:formatCode>#,##0.0;"▲ "#,##0.0</c:formatCode>
                <c:ptCount val="40"/>
                <c:pt idx="0">
                  <c:v>99.9</c:v>
                </c:pt>
                <c:pt idx="8">
                  <c:v>81.400000000000006</c:v>
                </c:pt>
                <c:pt idx="16">
                  <c:v>67.599999999999994</c:v>
                </c:pt>
                <c:pt idx="24">
                  <c:v>59.3</c:v>
                </c:pt>
                <c:pt idx="32">
                  <c:v>58.1</c:v>
                </c:pt>
              </c:numCache>
            </c:numRef>
          </c:yVal>
          <c:smooth val="0"/>
          <c:extLst>
            <c:ext xmlns:c16="http://schemas.microsoft.com/office/drawing/2014/chart" uri="{C3380CC4-5D6E-409C-BE32-E72D297353CC}">
              <c16:uniqueId val="{00000009-E15D-4232-8E32-8B8BF91EB6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{7E7736D5-38A4-4F00-B22D-054681AB8A65}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15D-4232-8E32-8B8BF91EB6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{6634783A-C01A-47E7-B072-2A0DC7AF1F7A}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5D-4232-8E32-8B8BF91EB6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{D453743A-DE89-4B09-8F8B-C17DB51CE076}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5D-4232-8E32-8B8BF91EB6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{1EA1AB58-6B83-4381-BB0B-2C6E0BCC7D59}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5D-4232-8E32-8B8BF91EB6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{467715AC-908C-4173-BCFD-A086DE5BB40C}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5D-4232-8E32-8B8BF91EB6F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{572AA482-2A38-4BCB-8B03-E47B431AD400}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15D-4232-8E32-8B8BF91EB6F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{09E0C757-5431-43A5-BA4E-F60AA57CA4EC}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15D-4232-8E32-8B8BF91EB6F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{ADB637BB-B20A-4EFF-B247-BD540A7EB1CC}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15D-4232-8E32-8B8BF91EB6F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{D5CE1E0E-BAB0-4CB7-BED8-F20D9FA99B62}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15D-4232-8E32-8B8BF91EB6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15D-4232-8E32-8B8BF91EB6FD}"/>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{4D3EDC1D-DE98-44C0-B49D-D40CB08A3E0D}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DD8-48B1-9E8F-19FCC2B211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{5ECA4C02-4059-4433-82A0-44EA2A1CAEB7}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D8-48B1-9E8F-19FCC2B211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{92A736B1-C4E7-43E2-9722-0E31548AC643}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D8-48B1-9E8F-19FCC2B211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{81ABFF1F-F8E1-4B19-81ED-3B291007F1B4}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D8-48B1-9E8F-19FCC2B211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{9DD82BE4-4779-4EEF-8083-86D2C44182FD}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D8-48B1-9E8F-19FCC2B211A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{842B9EC3-CA22-4511-A47F-27008FB4BC7D}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DD8-48B1-9E8F-19FCC2B211A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{573B2238-C623-4509-AC26-6B16D612C797}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DD8-48B1-9E8F-19FCC2B211A5}"/>
                </c:ext>
              </c:extLst>
            </c:dLbl>
            <c:dLbl>
              <c:idx val="24"/>
              <c:layout>
                <c:manualLayout>
                  <c:x val="-4.5096530706953748E-2"/>
                  <c:y val="-7.771351188808606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{7969B0A9-31A3-4BB6-9D4A-7E2E97EEB225}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DD8-48B1-9E8F-19FCC2B211A5}"/>
                </c:ext>
              </c:extLst>
            </c:dLbl>
            <c:dLbl>
              <c:idx val="32"/>
              <c:layout>
                <c:manualLayout>
                  <c:x val="-1.8171803637232468E-2"/>
                  <c:y val="-4.711978228750191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{77B44C8F-DF11-42C8-B5D1-55E41D786CB9}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DD8-48B1-9E8F-19FCC2B211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11.8</c:v>
                </c:pt>
                <c:pt idx="16">
                  <c:v>11</c:v>
                </c:pt>
                <c:pt idx="24">
                  <c:v>11.5</c:v>
                </c:pt>
                <c:pt idx="32">
                  <c:v>11.5</c:v>
                </c:pt>
              </c:numCache>
            </c:numRef>
          </c:xVal>
          <c:yVal>
            <c:numRef>
              <c:f>公会計指標分析・財政指標組合せ分析表!$BP$73:$DC$73</c:f>
              <c:numCache>
                <c:formatCode>#,##0.0;"▲ "#,##0.0</c:formatCode>
                <c:ptCount val="40"/>
                <c:pt idx="0">
                  <c:v>99.9</c:v>
                </c:pt>
                <c:pt idx="8">
                  <c:v>81.400000000000006</c:v>
                </c:pt>
                <c:pt idx="16">
                  <c:v>67.599999999999994</c:v>
                </c:pt>
                <c:pt idx="24">
                  <c:v>59.3</c:v>
                </c:pt>
                <c:pt idx="32">
                  <c:v>58.1</c:v>
                </c:pt>
              </c:numCache>
            </c:numRef>
          </c:yVal>
          <c:smooth val="0"/>
          <c:extLst>
            <c:ext xmlns:c16="http://schemas.microsoft.com/office/drawing/2014/chart" uri="{C3380CC4-5D6E-409C-BE32-E72D297353CC}">
              <c16:uniqueId val="{00000009-FDD8-48B1-9E8F-19FCC2B211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883948345417654E-2"/>
                  <c:y val="-0.10557949924207509"/>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{B93479A3-4AE1-455C-84F4-B3590634E2BE}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DD8-48B1-9E8F-19FCC2B211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{38B5C156-A272-4291-91BC-803F94279539}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D8-48B1-9E8F-19FCC2B211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{6DD65006-DF31-434D-90CC-BD018F91D579}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D8-48B1-9E8F-19FCC2B211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{CEC74E6E-23B2-469B-A0A3-3C18495A6B78}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D8-48B1-9E8F-19FCC2B211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{18B71333-C649-4EC0-9F66-A77EB2E2C956}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D8-48B1-9E8F-19FCC2B211A5}"/>
                </c:ext>
              </c:extLst>
            </c:dLbl>
            <c:dLbl>
              <c:idx val="8"/>
              <c:layout>
                <c:manualLayout>
                  <c:x val="-3.6512034892803628E-2"/>
                  <c:y val="-9.877992228272074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{C7E56112-6AE8-4F85-AFF5-0E0576F66F2B}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DD8-48B1-9E8F-19FCC2B211A5}"/>
                </c:ext>
              </c:extLst>
            </c:dLbl>
            <c:dLbl>
              <c:idx val="16"/>
              <c:layout>
                <c:manualLayout>
                  <c:x val="-3.1697991619110633E-2"/>
                  <c:y val="3.3255542990067176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{53414A11-E0F8-47C8-9335-E6418EA6696E}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DD8-48B1-9E8F-19FCC2B211A5}"/>
                </c:ext>
              </c:extLst>
            </c:dLbl>
            <c:dLbl>
              <c:idx val="24"/>
              <c:layout>
                <c:manualLayout>
                  <c:x val="-3.1697991619110633E-2"/>
                  <c:y val="-7.294848233483373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{9DF5B62D-2171-44BC-A900-2181060261DB}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DD8-48B1-9E8F-19FCC2B211A5}"/>
                </c:ext>
              </c:extLst>
            </c:dLbl>
            <c:dLbl>
              <c:idx val="32"/>
              <c:layout>
                <c:manualLayout>
                  <c:x val="-3.1570342725075584E-2"/>
                  <c:y val="-3.510703079031746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{92C337D8-CE8A-4DCD-899B-16A4B933DFE6}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DD8-48B1-9E8F-19FCC2B211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DD8-48B1-9E8F-19FCC2B211A5}"/>
            </c:ext>
          </c:extLst>
        </c:ser>
        <c:dLbls>
          <c:showLegendKey val="0"/>
          <c:showVal val="1"/>
          <c:showCatName val="0"/>
          <c:showSerName val="0"/>
          <c:showPercent val="0"/>
          <c:showBubbleSize val="0"/>
        </c:dLbls>
        <c:axId val="84219776"/>
        <c:axId val="84234240"/>
      </c:scatterChart>
      <c:valAx>
        <c:axId val="84219776"/>
        <c:scaling>
          <c:orientation val="minMax"/>
          <c:max val="13.1"/>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28</a:t>
          </a:r>
          <a:r>
            <a:rPr lang="ja-JP" altLang="ja-JP" sz="1000">
              <a:solidFill>
                <a:schemeClr val="dk1"/>
              </a:solidFill>
              <a:effectLst/>
              <a:latin typeface="+mn-lt"/>
              <a:ea typeface="+mn-ea"/>
              <a:cs typeface="+mn-cs"/>
            </a:rPr>
            <a:t>年度において</a:t>
          </a:r>
          <a:r>
            <a:rPr lang="en-US" altLang="ja-JP" sz="1000">
              <a:solidFill>
                <a:schemeClr val="dk1"/>
              </a:solidFill>
              <a:effectLst/>
              <a:latin typeface="+mn-lt"/>
              <a:ea typeface="+mn-ea"/>
              <a:cs typeface="+mn-cs"/>
            </a:rPr>
            <a:t> </a:t>
          </a:r>
          <a:r>
            <a:rPr lang="ja-JP" altLang="ja-JP" sz="1000">
              <a:solidFill>
                <a:schemeClr val="dk1"/>
              </a:solidFill>
              <a:effectLst/>
              <a:latin typeface="+mn-lt"/>
              <a:ea typeface="+mn-ea"/>
              <a:cs typeface="+mn-cs"/>
            </a:rPr>
            <a:t>実質公債費比率の分子が増加している要因は、平成</a:t>
          </a:r>
          <a:r>
            <a:rPr lang="en-US" altLang="ja-JP" sz="1000">
              <a:solidFill>
                <a:schemeClr val="dk1"/>
              </a:solidFill>
              <a:effectLst/>
              <a:latin typeface="+mn-lt"/>
              <a:ea typeface="+mn-ea"/>
              <a:cs typeface="+mn-cs"/>
            </a:rPr>
            <a:t>25</a:t>
          </a:r>
          <a:r>
            <a:rPr lang="ja-JP" altLang="ja-JP" sz="1000">
              <a:solidFill>
                <a:schemeClr val="dk1"/>
              </a:solidFill>
              <a:effectLst/>
              <a:latin typeface="+mn-lt"/>
              <a:ea typeface="+mn-ea"/>
              <a:cs typeface="+mn-cs"/>
            </a:rPr>
            <a:t>年度並びに平成</a:t>
          </a:r>
          <a:r>
            <a:rPr lang="en-US" altLang="ja-JP" sz="1000">
              <a:solidFill>
                <a:schemeClr val="dk1"/>
              </a:solidFill>
              <a:effectLst/>
              <a:latin typeface="+mn-lt"/>
              <a:ea typeface="+mn-ea"/>
              <a:cs typeface="+mn-cs"/>
            </a:rPr>
            <a:t>26</a:t>
          </a:r>
          <a:r>
            <a:rPr lang="ja-JP" altLang="ja-JP" sz="1000">
              <a:solidFill>
                <a:schemeClr val="dk1"/>
              </a:solidFill>
              <a:effectLst/>
              <a:latin typeface="+mn-lt"/>
              <a:ea typeface="+mn-ea"/>
              <a:cs typeface="+mn-cs"/>
            </a:rPr>
            <a:t>年度発行の地方債の一部元金償還開始によるものであったが、平成</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年度については、一部事務組合が起こした地方債の元利償還金に対する負担金が減少したことにより、実質公債比率の分子は減少した。平成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a:t>
          </a:r>
          <a:r>
            <a:rPr lang="ja-JP" altLang="en-US" sz="1000">
              <a:solidFill>
                <a:schemeClr val="dk1"/>
              </a:solidFill>
              <a:effectLst/>
              <a:latin typeface="+mn-lt"/>
              <a:ea typeface="+mn-ea"/>
              <a:cs typeface="+mn-cs"/>
            </a:rPr>
            <a:t>については</a:t>
          </a:r>
          <a:r>
            <a:rPr lang="ja-JP" altLang="ja-JP" sz="1000">
              <a:solidFill>
                <a:schemeClr val="dk1"/>
              </a:solidFill>
              <a:effectLst/>
              <a:latin typeface="+mn-lt"/>
              <a:ea typeface="+mn-ea"/>
              <a:cs typeface="+mn-cs"/>
            </a:rPr>
            <a:t>、下水道事業特別会計発行の地方債の元金償還額</a:t>
          </a:r>
          <a:r>
            <a:rPr lang="ja-JP" altLang="en-US" sz="1000">
              <a:solidFill>
                <a:schemeClr val="dk1"/>
              </a:solidFill>
              <a:effectLst/>
              <a:latin typeface="+mn-lt"/>
              <a:ea typeface="+mn-ea"/>
              <a:cs typeface="+mn-cs"/>
            </a:rPr>
            <a:t>の</a:t>
          </a:r>
          <a:r>
            <a:rPr lang="ja-JP" altLang="ja-JP" sz="1000">
              <a:solidFill>
                <a:schemeClr val="dk1"/>
              </a:solidFill>
              <a:effectLst/>
              <a:latin typeface="+mn-lt"/>
              <a:ea typeface="+mn-ea"/>
              <a:cs typeface="+mn-cs"/>
            </a:rPr>
            <a:t>増</a:t>
          </a:r>
          <a:r>
            <a:rPr lang="ja-JP" altLang="en-US" sz="1000">
              <a:solidFill>
                <a:schemeClr val="dk1"/>
              </a:solidFill>
              <a:effectLst/>
              <a:latin typeface="+mn-lt"/>
              <a:ea typeface="+mn-ea"/>
              <a:cs typeface="+mn-cs"/>
            </a:rPr>
            <a:t>及び</a:t>
          </a:r>
          <a:r>
            <a:rPr lang="ja-JP" altLang="ja-JP" sz="1000">
              <a:solidFill>
                <a:schemeClr val="dk1"/>
              </a:solidFill>
              <a:effectLst/>
              <a:latin typeface="+mn-lt"/>
              <a:ea typeface="+mn-ea"/>
              <a:cs typeface="+mn-cs"/>
            </a:rPr>
            <a:t>、一般会計における平成</a:t>
          </a:r>
          <a:r>
            <a:rPr lang="en-US" altLang="ja-JP" sz="1000">
              <a:solidFill>
                <a:schemeClr val="dk1"/>
              </a:solidFill>
              <a:effectLst/>
              <a:latin typeface="+mn-lt"/>
              <a:ea typeface="+mn-ea"/>
              <a:cs typeface="+mn-cs"/>
            </a:rPr>
            <a:t>26</a:t>
          </a:r>
          <a:r>
            <a:rPr lang="ja-JP" altLang="ja-JP" sz="1000">
              <a:solidFill>
                <a:schemeClr val="dk1"/>
              </a:solidFill>
              <a:effectLst/>
              <a:latin typeface="+mn-lt"/>
              <a:ea typeface="+mn-ea"/>
              <a:cs typeface="+mn-cs"/>
            </a:rPr>
            <a:t>年度発行地方債の</a:t>
          </a:r>
          <a:r>
            <a:rPr lang="ja-JP" altLang="en-US" sz="1000">
              <a:solidFill>
                <a:schemeClr val="dk1"/>
              </a:solidFill>
              <a:effectLst/>
              <a:latin typeface="+mn-lt"/>
              <a:ea typeface="+mn-ea"/>
              <a:cs typeface="+mn-cs"/>
            </a:rPr>
            <a:t>元金</a:t>
          </a:r>
          <a:r>
            <a:rPr lang="ja-JP" altLang="ja-JP" sz="1000">
              <a:solidFill>
                <a:schemeClr val="dk1"/>
              </a:solidFill>
              <a:effectLst/>
              <a:latin typeface="+mn-lt"/>
              <a:ea typeface="+mn-ea"/>
              <a:cs typeface="+mn-cs"/>
            </a:rPr>
            <a:t>償還開始による。</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　令和元年度については、認定こども園建設及び中学校体育館建設に伴う元金償還が開始したたものの、過疎債等の交付税措置のある元金償還開始により算入公債費等が増えたことにより実質公債費比率の分子が減少した。</a:t>
          </a:r>
          <a:endParaRPr lang="ja-JP" altLang="ja-JP" sz="1100">
            <a:effectLst/>
          </a:endParaRPr>
        </a:p>
        <a:p>
          <a:r>
            <a:rPr lang="ja-JP" altLang="ja-JP" sz="1000">
              <a:solidFill>
                <a:schemeClr val="dk1"/>
              </a:solidFill>
              <a:effectLst/>
              <a:latin typeface="+mn-lt"/>
              <a:ea typeface="+mn-ea"/>
              <a:cs typeface="+mn-cs"/>
            </a:rPr>
            <a:t>　</a:t>
          </a:r>
          <a:r>
            <a:rPr lang="en-US" altLang="ja-JP" sz="1000" baseline="0">
              <a:solidFill>
                <a:schemeClr val="dk1"/>
              </a:solidFill>
              <a:effectLst/>
              <a:latin typeface="+mn-lt"/>
              <a:ea typeface="+mn-ea"/>
              <a:cs typeface="+mn-cs"/>
            </a:rPr>
            <a:t> </a:t>
          </a:r>
          <a:r>
            <a:rPr lang="ja-JP" altLang="en-US" sz="1000" baseline="0">
              <a:solidFill>
                <a:schemeClr val="dk1"/>
              </a:solidFill>
              <a:effectLst/>
              <a:latin typeface="+mn-lt"/>
              <a:ea typeface="+mn-ea"/>
              <a:cs typeface="+mn-cs"/>
            </a:rPr>
            <a:t>しかし、</a:t>
          </a:r>
          <a:r>
            <a:rPr lang="ja-JP" altLang="ja-JP" sz="1000" baseline="0">
              <a:solidFill>
                <a:schemeClr val="dk1"/>
              </a:solidFill>
              <a:effectLst/>
              <a:latin typeface="+mn-lt"/>
              <a:ea typeface="+mn-ea"/>
              <a:cs typeface="+mn-cs"/>
            </a:rPr>
            <a:t>令和４年度までは公債費は高止まりするため、</a:t>
          </a:r>
          <a:r>
            <a:rPr lang="ja-JP" altLang="ja-JP" sz="1000">
              <a:solidFill>
                <a:schemeClr val="dk1"/>
              </a:solidFill>
              <a:effectLst/>
              <a:latin typeface="+mn-lt"/>
              <a:ea typeface="+mn-ea"/>
              <a:cs typeface="+mn-cs"/>
            </a:rPr>
            <a:t>今後も交付税措置の有利な地方債の発行に努めるとともに</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地方債発行の抑制を行いつつ、実質公債費比率の減を図る。</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減債基金残高のうち、実質公債比率の算定に用いる満期一括償還地方債の償還の財源として積み立てた額はない。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将来負担比率の分子が年々減少している要因は、</a:t>
          </a:r>
          <a:r>
            <a:rPr lang="ja-JP" altLang="en-US" sz="1100">
              <a:solidFill>
                <a:schemeClr val="dk1"/>
              </a:solidFill>
              <a:effectLst/>
              <a:latin typeface="+mn-lt"/>
              <a:ea typeface="+mn-ea"/>
              <a:cs typeface="+mn-cs"/>
            </a:rPr>
            <a:t>交付税措置のある</a:t>
          </a:r>
          <a:r>
            <a:rPr lang="ja-JP" altLang="ja-JP" sz="1100">
              <a:solidFill>
                <a:schemeClr val="dk1"/>
              </a:solidFill>
              <a:effectLst/>
              <a:latin typeface="+mn-lt"/>
              <a:ea typeface="+mn-ea"/>
              <a:cs typeface="+mn-cs"/>
            </a:rPr>
            <a:t>地方債の活用による基準財政需要額への算入、充当可能基金が大幅に増加したこと等によるものであるが、類似団体に比べると基金残高は低いため、今後もより一層の経費削減に努め、充当可能基金残高の増を目指すとともに、地方債の残高についても、事業の緊急性・重要性を</a:t>
          </a:r>
          <a:r>
            <a:rPr lang="ja-JP" altLang="en-US" sz="1100">
              <a:solidFill>
                <a:schemeClr val="dk1"/>
              </a:solidFill>
              <a:effectLst/>
              <a:latin typeface="+mn-lt"/>
              <a:ea typeface="+mn-ea"/>
              <a:cs typeface="+mn-cs"/>
            </a:rPr>
            <a:t>精査</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単年度毎の地方債発行額に上限を設けるなどして適正な水準になるように努める。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鹿児島県知名町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300">
              <a:solidFill>
                <a:schemeClr val="dk1"/>
              </a:solidFill>
              <a:effectLst/>
              <a:latin typeface="+mn-lt"/>
              <a:ea typeface="+mn-ea"/>
              <a:cs typeface="+mn-cs"/>
            </a:rPr>
            <a:t>基金の増加要因は、</a:t>
          </a:r>
          <a:r>
            <a:rPr lang="ja-JP" altLang="en-US" sz="1300">
              <a:solidFill>
                <a:schemeClr val="dk1"/>
              </a:solidFill>
              <a:effectLst/>
              <a:latin typeface="+mn-lt"/>
              <a:ea typeface="+mn-ea"/>
              <a:cs typeface="+mn-cs"/>
            </a:rPr>
            <a:t>令和元</a:t>
          </a:r>
          <a:r>
            <a:rPr lang="ja-JP" altLang="ja-JP" sz="1300">
              <a:solidFill>
                <a:schemeClr val="dk1"/>
              </a:solidFill>
              <a:effectLst/>
              <a:latin typeface="+mn-lt"/>
              <a:ea typeface="+mn-ea"/>
              <a:cs typeface="+mn-cs"/>
            </a:rPr>
            <a:t>年度の地方交付税</a:t>
          </a:r>
          <a:r>
            <a:rPr lang="en-US" altLang="ja-JP" sz="1300">
              <a:solidFill>
                <a:schemeClr val="dk1"/>
              </a:solidFill>
              <a:effectLst/>
              <a:latin typeface="+mn-lt"/>
              <a:ea typeface="+mn-ea"/>
              <a:cs typeface="+mn-cs"/>
            </a:rPr>
            <a:t>31</a:t>
          </a:r>
          <a:r>
            <a:rPr lang="ja-JP" altLang="ja-JP" sz="1300">
              <a:solidFill>
                <a:schemeClr val="dk1"/>
              </a:solidFill>
              <a:effectLst/>
              <a:latin typeface="+mn-lt"/>
              <a:ea typeface="+mn-ea"/>
              <a:cs typeface="+mn-cs"/>
            </a:rPr>
            <a:t>百万円増（対前年度）、繰越額</a:t>
          </a:r>
          <a:r>
            <a:rPr lang="en-US" altLang="ja-JP" sz="1300">
              <a:solidFill>
                <a:schemeClr val="dk1"/>
              </a:solidFill>
              <a:effectLst/>
              <a:latin typeface="+mn-lt"/>
              <a:ea typeface="+mn-ea"/>
              <a:cs typeface="+mn-cs"/>
            </a:rPr>
            <a:t>300</a:t>
          </a:r>
          <a:r>
            <a:rPr lang="ja-JP" altLang="ja-JP" sz="1300">
              <a:solidFill>
                <a:schemeClr val="dk1"/>
              </a:solidFill>
              <a:effectLst/>
              <a:latin typeface="+mn-lt"/>
              <a:ea typeface="+mn-ea"/>
              <a:cs typeface="+mn-cs"/>
            </a:rPr>
            <a:t>百万円確保されたことにより、財政調整基金及びその他特定目的基金に積み立てたことによる</a:t>
          </a:r>
          <a:r>
            <a:rPr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300">
              <a:solidFill>
                <a:schemeClr val="dk1"/>
              </a:solidFill>
              <a:effectLst/>
              <a:latin typeface="+mn-lt"/>
              <a:ea typeface="+mn-ea"/>
              <a:cs typeface="+mn-cs"/>
            </a:rPr>
            <a:t>役場新庁舎の建設、公営住宅の更新、各公共施設の長寿命化等を予定しており、これらの各公共施設の老朽化対策事業の実施、公債費の償還ピークへの対応財源、災害等への対応、高齢化や子育て支援等に係る費用増加に対応するため、支出の抑制</a:t>
          </a:r>
          <a:r>
            <a:rPr lang="ja-JP" altLang="en-US" sz="1300">
              <a:solidFill>
                <a:schemeClr val="dk1"/>
              </a:solidFill>
              <a:effectLst/>
              <a:latin typeface="+mn-lt"/>
              <a:ea typeface="+mn-ea"/>
              <a:cs typeface="+mn-cs"/>
            </a:rPr>
            <a:t>及び</a:t>
          </a:r>
          <a:r>
            <a:rPr lang="ja-JP" altLang="ja-JP" sz="1300">
              <a:solidFill>
                <a:schemeClr val="dk1"/>
              </a:solidFill>
              <a:effectLst/>
              <a:latin typeface="+mn-lt"/>
              <a:ea typeface="+mn-ea"/>
              <a:cs typeface="+mn-cs"/>
            </a:rPr>
            <a:t>事業の</a:t>
          </a:r>
          <a:r>
            <a:rPr lang="ja-JP" altLang="en-US" sz="1300">
              <a:solidFill>
                <a:schemeClr val="dk1"/>
              </a:solidFill>
              <a:effectLst/>
              <a:latin typeface="+mn-lt"/>
              <a:ea typeface="+mn-ea"/>
              <a:cs typeface="+mn-cs"/>
            </a:rPr>
            <a:t>効率的な執行に努め</a:t>
          </a:r>
          <a:r>
            <a:rPr lang="ja-JP" altLang="ja-JP" sz="1300">
              <a:solidFill>
                <a:schemeClr val="dk1"/>
              </a:solidFill>
              <a:effectLst/>
              <a:latin typeface="+mn-lt"/>
              <a:ea typeface="+mn-ea"/>
              <a:cs typeface="+mn-cs"/>
            </a:rPr>
            <a:t>、基金の積立を適切に行う。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mn-lt"/>
              <a:ea typeface="+mn-ea"/>
              <a:cs typeface="+mn-cs"/>
            </a:rPr>
            <a:t>・庁舎建設基金は、庁舎建設積立準備金として設置している。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・土地改良事業基金は、国営地下ダム建設事業地元負担金に充てることを目的として設置して</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る。</a:t>
          </a:r>
          <a:endParaRPr lang="ja-JP" altLang="ja-JP" sz="1300">
            <a:effectLst/>
          </a:endParaRPr>
        </a:p>
        <a:p>
          <a:r>
            <a:rPr kumimoji="1" lang="ja-JP" altLang="ja-JP" sz="1300">
              <a:solidFill>
                <a:schemeClr val="dk1"/>
              </a:solidFill>
              <a:effectLst/>
              <a:latin typeface="+mn-lt"/>
              <a:ea typeface="+mn-ea"/>
              <a:cs typeface="+mn-cs"/>
            </a:rPr>
            <a:t>・知名町ふるさとまちづくり基金は、ふるさと納税（寄附金）を財源として、知名町の地域活性化、環境保全、保健・福祉、人材育成、その他に資する事業に充てること</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目的に設置している。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　増加要因は、財政調整基金を取り崩し、財源不足を補うとともに、庁舎建設基金への積み替えを行ったことによる。また、ふるさと納税により、ふるさとまちづくり基金が増加したことによる。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庁舎建設基金等のその他特定目的基金については、事業の実施に伴い、適切に取り崩しを行う予定である。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財政調整基金残高の増加要因は、財源補填のため財政調整基金を</a:t>
          </a:r>
          <a:r>
            <a:rPr lang="en-US" altLang="ja-JP" sz="1300">
              <a:solidFill>
                <a:schemeClr val="dk1"/>
              </a:solidFill>
              <a:effectLst/>
              <a:latin typeface="+mn-lt"/>
              <a:ea typeface="+mn-ea"/>
              <a:cs typeface="+mn-cs"/>
            </a:rPr>
            <a:t>50</a:t>
          </a:r>
          <a:r>
            <a:rPr lang="ja-JP" altLang="ja-JP" sz="1300">
              <a:solidFill>
                <a:schemeClr val="dk1"/>
              </a:solidFill>
              <a:effectLst/>
              <a:latin typeface="+mn-lt"/>
              <a:ea typeface="+mn-ea"/>
              <a:cs typeface="+mn-cs"/>
            </a:rPr>
            <a:t>百万円取り崩しを行ったものの、職員</a:t>
          </a:r>
          <a:r>
            <a:rPr lang="ja-JP" altLang="en-US" sz="1300">
              <a:solidFill>
                <a:schemeClr val="dk1"/>
              </a:solidFill>
              <a:effectLst/>
              <a:latin typeface="+mn-lt"/>
              <a:ea typeface="+mn-ea"/>
              <a:cs typeface="+mn-cs"/>
            </a:rPr>
            <a:t>の支出経費節制</a:t>
          </a:r>
          <a:r>
            <a:rPr lang="ja-JP" altLang="ja-JP" sz="1300">
              <a:solidFill>
                <a:schemeClr val="dk1"/>
              </a:solidFill>
              <a:effectLst/>
              <a:latin typeface="+mn-lt"/>
              <a:ea typeface="+mn-ea"/>
              <a:cs typeface="+mn-cs"/>
            </a:rPr>
            <a:t>及び</a:t>
          </a:r>
          <a:r>
            <a:rPr lang="ja-JP" altLang="en-US" sz="1300">
              <a:solidFill>
                <a:schemeClr val="dk1"/>
              </a:solidFill>
              <a:effectLst/>
              <a:latin typeface="+mn-lt"/>
              <a:ea typeface="+mn-ea"/>
              <a:cs typeface="+mn-cs"/>
            </a:rPr>
            <a:t>令和元</a:t>
          </a:r>
          <a:r>
            <a:rPr lang="ja-JP" altLang="ja-JP" sz="1300">
              <a:solidFill>
                <a:schemeClr val="dk1"/>
              </a:solidFill>
              <a:effectLst/>
              <a:latin typeface="+mn-lt"/>
              <a:ea typeface="+mn-ea"/>
              <a:cs typeface="+mn-cs"/>
            </a:rPr>
            <a:t>年度の地方交付税の</a:t>
          </a:r>
          <a:r>
            <a:rPr lang="en-US" altLang="ja-JP" sz="1300">
              <a:solidFill>
                <a:schemeClr val="dk1"/>
              </a:solidFill>
              <a:effectLst/>
              <a:latin typeface="+mn-lt"/>
              <a:ea typeface="+mn-ea"/>
              <a:cs typeface="+mn-cs"/>
            </a:rPr>
            <a:t>31</a:t>
          </a:r>
          <a:r>
            <a:rPr lang="ja-JP" altLang="ja-JP" sz="1300">
              <a:solidFill>
                <a:schemeClr val="dk1"/>
              </a:solidFill>
              <a:effectLst/>
              <a:latin typeface="+mn-lt"/>
              <a:ea typeface="+mn-ea"/>
              <a:cs typeface="+mn-cs"/>
            </a:rPr>
            <a:t>百万円増</a:t>
          </a:r>
          <a:r>
            <a:rPr lang="ja-JP" altLang="en-US" sz="1300">
              <a:solidFill>
                <a:schemeClr val="dk1"/>
              </a:solidFill>
              <a:effectLst/>
              <a:latin typeface="+mn-lt"/>
              <a:ea typeface="+mn-ea"/>
              <a:cs typeface="+mn-cs"/>
            </a:rPr>
            <a:t>及び</a:t>
          </a:r>
          <a:r>
            <a:rPr lang="ja-JP" altLang="ja-JP" sz="1300">
              <a:solidFill>
                <a:schemeClr val="dk1"/>
              </a:solidFill>
              <a:effectLst/>
              <a:latin typeface="+mn-lt"/>
              <a:ea typeface="+mn-ea"/>
              <a:cs typeface="+mn-cs"/>
            </a:rPr>
            <a:t>繰越額</a:t>
          </a:r>
          <a:r>
            <a:rPr lang="en-US" altLang="ja-JP" sz="1300">
              <a:solidFill>
                <a:schemeClr val="dk1"/>
              </a:solidFill>
              <a:effectLst/>
              <a:latin typeface="+mn-lt"/>
              <a:ea typeface="+mn-ea"/>
              <a:cs typeface="+mn-cs"/>
            </a:rPr>
            <a:t>300</a:t>
          </a:r>
          <a:r>
            <a:rPr lang="ja-JP" altLang="ja-JP" sz="1300">
              <a:solidFill>
                <a:schemeClr val="dk1"/>
              </a:solidFill>
              <a:effectLst/>
              <a:latin typeface="+mn-lt"/>
              <a:ea typeface="+mn-ea"/>
              <a:cs typeface="+mn-cs"/>
            </a:rPr>
            <a:t>百万円の確保などにより、</a:t>
          </a:r>
          <a:r>
            <a:rPr lang="en-US" altLang="ja-JP" sz="1300">
              <a:solidFill>
                <a:schemeClr val="dk1"/>
              </a:solidFill>
              <a:effectLst/>
              <a:latin typeface="+mn-lt"/>
              <a:ea typeface="+mn-ea"/>
              <a:cs typeface="+mn-cs"/>
            </a:rPr>
            <a:t> 131</a:t>
          </a:r>
          <a:r>
            <a:rPr lang="ja-JP" altLang="ja-JP" sz="1300">
              <a:solidFill>
                <a:schemeClr val="dk1"/>
              </a:solidFill>
              <a:effectLst/>
              <a:latin typeface="+mn-lt"/>
              <a:ea typeface="+mn-ea"/>
              <a:cs typeface="+mn-cs"/>
            </a:rPr>
            <a:t>百万円積み立てたことによる。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各公共施設の老朽化対策事業の実施、公債費の償還ピークへの対応財源、災害等への対応、高齢化や子育て支援等に係る費用増加に対応するため、支出の抑制</a:t>
          </a:r>
          <a:r>
            <a:rPr lang="ja-JP" altLang="en-US" sz="1300">
              <a:solidFill>
                <a:schemeClr val="dk1"/>
              </a:solidFill>
              <a:effectLst/>
              <a:latin typeface="+mn-lt"/>
              <a:ea typeface="+mn-ea"/>
              <a:cs typeface="+mn-cs"/>
            </a:rPr>
            <a:t>及び</a:t>
          </a:r>
          <a:r>
            <a:rPr lang="ja-JP" altLang="ja-JP" sz="1300">
              <a:solidFill>
                <a:schemeClr val="dk1"/>
              </a:solidFill>
              <a:effectLst/>
              <a:latin typeface="+mn-lt"/>
              <a:ea typeface="+mn-ea"/>
              <a:cs typeface="+mn-cs"/>
            </a:rPr>
            <a:t>事業の</a:t>
          </a:r>
          <a:r>
            <a:rPr lang="ja-JP" altLang="en-US" sz="1300">
              <a:solidFill>
                <a:schemeClr val="dk1"/>
              </a:solidFill>
              <a:effectLst/>
              <a:latin typeface="+mn-lt"/>
              <a:ea typeface="+mn-ea"/>
              <a:cs typeface="+mn-cs"/>
            </a:rPr>
            <a:t>効率的な執行に努め</a:t>
          </a:r>
          <a:r>
            <a:rPr lang="ja-JP" altLang="ja-JP" sz="1300">
              <a:solidFill>
                <a:schemeClr val="dk1"/>
              </a:solidFill>
              <a:effectLst/>
              <a:latin typeface="+mn-lt"/>
              <a:ea typeface="+mn-ea"/>
              <a:cs typeface="+mn-cs"/>
            </a:rPr>
            <a:t>、基金の積立を適切に行う。</a:t>
          </a:r>
          <a:endParaRPr lang="ja-JP" altLang="ja-JP" sz="1300">
            <a:effectLst/>
          </a:endParaRPr>
        </a:p>
        <a:p>
          <a:pPr eaLnBrk="1" fontAlgn="auto" latinLnBrk="0" hangingPunct="1"/>
          <a:r>
            <a:rPr lang="ja-JP" altLang="ja-JP" sz="1300">
              <a:solidFill>
                <a:schemeClr val="dk1"/>
              </a:solidFill>
              <a:effectLst/>
              <a:latin typeface="+mn-lt"/>
              <a:ea typeface="+mn-ea"/>
              <a:cs typeface="+mn-cs"/>
            </a:rPr>
            <a:t>　特に令和２年度から令和４年度までは公債費が</a:t>
          </a:r>
          <a:r>
            <a:rPr lang="en-US" altLang="ja-JP" sz="1300">
              <a:solidFill>
                <a:schemeClr val="dk1"/>
              </a:solidFill>
              <a:effectLst/>
              <a:latin typeface="+mn-lt"/>
              <a:ea typeface="+mn-ea"/>
              <a:cs typeface="+mn-cs"/>
            </a:rPr>
            <a:t>10</a:t>
          </a:r>
          <a:r>
            <a:rPr lang="ja-JP" altLang="ja-JP" sz="1300">
              <a:solidFill>
                <a:schemeClr val="dk1"/>
              </a:solidFill>
              <a:effectLst/>
              <a:latin typeface="+mn-lt"/>
              <a:ea typeface="+mn-ea"/>
              <a:cs typeface="+mn-cs"/>
            </a:rPr>
            <a:t>億円前後</a:t>
          </a:r>
          <a:r>
            <a:rPr lang="ja-JP" altLang="en-US" sz="1300">
              <a:solidFill>
                <a:schemeClr val="dk1"/>
              </a:solidFill>
              <a:effectLst/>
              <a:latin typeface="+mn-lt"/>
              <a:ea typeface="+mn-ea"/>
              <a:cs typeface="+mn-cs"/>
            </a:rPr>
            <a:t>で</a:t>
          </a:r>
          <a:r>
            <a:rPr lang="ja-JP" altLang="ja-JP" sz="1300">
              <a:solidFill>
                <a:schemeClr val="dk1"/>
              </a:solidFill>
              <a:effectLst/>
              <a:latin typeface="+mn-lt"/>
              <a:ea typeface="+mn-ea"/>
              <a:cs typeface="+mn-cs"/>
            </a:rPr>
            <a:t>高止まりするため、財源</a:t>
          </a:r>
          <a:r>
            <a:rPr lang="ja-JP" altLang="en-US" sz="1300">
              <a:solidFill>
                <a:schemeClr val="dk1"/>
              </a:solidFill>
              <a:effectLst/>
              <a:latin typeface="+mn-lt"/>
              <a:ea typeface="+mn-ea"/>
              <a:cs typeface="+mn-cs"/>
            </a:rPr>
            <a:t>不足に対応するため</a:t>
          </a:r>
          <a:r>
            <a:rPr lang="ja-JP" altLang="ja-JP" sz="1300">
              <a:solidFill>
                <a:schemeClr val="dk1"/>
              </a:solidFill>
              <a:effectLst/>
              <a:latin typeface="+mn-lt"/>
              <a:ea typeface="+mn-ea"/>
              <a:cs typeface="+mn-cs"/>
            </a:rPr>
            <a:t>基金の取り崩しも想定される。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a:t>
          </a:r>
          <a:r>
            <a:rPr kumimoji="1" lang="ja-JP" altLang="en-US" sz="1300">
              <a:solidFill>
                <a:schemeClr val="dk1"/>
              </a:solidFill>
              <a:effectLst/>
              <a:latin typeface="+mn-lt"/>
              <a:ea typeface="+mn-ea"/>
              <a:cs typeface="+mn-cs"/>
            </a:rPr>
            <a:t>費</a:t>
          </a:r>
          <a:r>
            <a:rPr kumimoji="1" lang="ja-JP" altLang="ja-JP" sz="1300">
              <a:solidFill>
                <a:schemeClr val="dk1"/>
              </a:solidFill>
              <a:effectLst/>
              <a:latin typeface="+mn-lt"/>
              <a:ea typeface="+mn-ea"/>
              <a:cs typeface="+mn-cs"/>
            </a:rPr>
            <a:t>償還財源として設置しているが、近年は、庁舎建設基金等のその他特定目的基金への積立を優先しており、過去</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ヵ年では基金利子分のみ増加している。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今後しばらくは、施設更新等の財源とするためにその他特定目的基金への積立を優先するため、増減は行わない予定。</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5,871
5,809
53.30
6,289,299
6,034,687
216,609
3,492,947
8,497,437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有形固定資産減価償却率が、類似団体と比べ低くなっているが、近年、小中学校校舎屋内運動場、校舎等の新築、改修等が計画的に実施されたことによる。</a:t>
          </a:r>
          <a:endParaRPr lang="ja-JP" altLang="ja-JP">
            <a:effectLst/>
          </a:endParaRPr>
        </a:p>
        <a:p>
          <a:r>
            <a:rPr kumimoji="1" lang="ja-JP" altLang="ja-JP" sz="1100" baseline="0">
              <a:solidFill>
                <a:schemeClr val="dk1"/>
              </a:solidFill>
              <a:effectLst/>
              <a:latin typeface="+mn-lt"/>
              <a:ea typeface="+mn-ea"/>
              <a:cs typeface="+mn-cs"/>
            </a:rPr>
            <a:t>　新庁舎建設並びに老朽化した公営住宅等の更新も順次予定しているため、個別施設管理計画策定後、計画に基づく適正な固定資産の管理を実施する。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0" name="有形固定資産減価償却率平均値テキスト"/>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81" name="楕円 80"/>
        <xdr:cNvSpPr/>
      </xdr:nvSpPr>
      <xdr:spPr>
        <a:xfrm>
          <a:off x="47117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57167</xdr:rowOff>
    </xdr:from>
    <xdr:ext cx="405111" cy="259045"/>
    <xdr:sp macro="" textlink="">
      <xdr:nvSpPr>
        <xdr:cNvPr id="82" name="有形固定資産減価償却率該当値テキスト"/>
        <xdr:cNvSpPr txBox="1"/>
      </xdr:nvSpPr>
      <xdr:spPr>
        <a:xfrm>
          <a:off x="4813300" y="580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18097</xdr:rowOff>
    </xdr:from>
    <xdr:to>
      <xdr:col>19</xdr:col>
      <xdr:colOff>187325</xdr:colOff>
      <xdr:row>30</xdr:row>
      <xdr:rowOff>119697</xdr:rowOff>
    </xdr:to>
    <xdr:sp macro="" textlink="">
      <xdr:nvSpPr>
        <xdr:cNvPr id="83" name="楕円 82"/>
        <xdr:cNvSpPr/>
      </xdr:nvSpPr>
      <xdr:spPr>
        <a:xfrm>
          <a:off x="40005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68897</xdr:rowOff>
    </xdr:from>
    <xdr:to>
      <xdr:col>23</xdr:col>
      <xdr:colOff>85725</xdr:colOff>
      <xdr:row>30</xdr:row>
      <xdr:rowOff>85090</xdr:rowOff>
    </xdr:to>
    <xdr:cxnSp macro="">
      <xdr:nvCxnSpPr>
        <xdr:cNvPr id="84" name="直線コネクタ 83"/>
        <xdr:cNvCxnSpPr/>
      </xdr:nvCxnSpPr>
      <xdr:spPr>
        <a:xfrm>
          <a:off x="4051300" y="5983922"/>
          <a:ext cx="711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155363</xdr:rowOff>
    </xdr:from>
    <xdr:to>
      <xdr:col>15</xdr:col>
      <xdr:colOff>187325</xdr:colOff>
      <xdr:row>30</xdr:row>
      <xdr:rowOff>85513</xdr:rowOff>
    </xdr:to>
    <xdr:sp macro="" textlink="">
      <xdr:nvSpPr>
        <xdr:cNvPr id="85" name="楕円 84"/>
        <xdr:cNvSpPr/>
      </xdr:nvSpPr>
      <xdr:spPr>
        <a:xfrm>
          <a:off x="3238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34713</xdr:rowOff>
    </xdr:from>
    <xdr:to>
      <xdr:col>19</xdr:col>
      <xdr:colOff>136525</xdr:colOff>
      <xdr:row>30</xdr:row>
      <xdr:rowOff>68897</xdr:rowOff>
    </xdr:to>
    <xdr:cxnSp macro="">
      <xdr:nvCxnSpPr>
        <xdr:cNvPr id="86" name="直線コネクタ 85"/>
        <xdr:cNvCxnSpPr/>
      </xdr:nvCxnSpPr>
      <xdr:spPr>
        <a:xfrm>
          <a:off x="3289300" y="5949738"/>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135572</xdr:rowOff>
    </xdr:from>
    <xdr:to>
      <xdr:col>11</xdr:col>
      <xdr:colOff>187325</xdr:colOff>
      <xdr:row>30</xdr:row>
      <xdr:rowOff>65722</xdr:rowOff>
    </xdr:to>
    <xdr:sp macro="" textlink="">
      <xdr:nvSpPr>
        <xdr:cNvPr id="87" name="楕円 86"/>
        <xdr:cNvSpPr/>
      </xdr:nvSpPr>
      <xdr:spPr>
        <a:xfrm>
          <a:off x="2476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14922</xdr:rowOff>
    </xdr:from>
    <xdr:to>
      <xdr:col>15</xdr:col>
      <xdr:colOff>136525</xdr:colOff>
      <xdr:row>30</xdr:row>
      <xdr:rowOff>34713</xdr:rowOff>
    </xdr:to>
    <xdr:cxnSp macro="">
      <xdr:nvCxnSpPr>
        <xdr:cNvPr id="88" name="直線コネクタ 87"/>
        <xdr:cNvCxnSpPr/>
      </xdr:nvCxnSpPr>
      <xdr:spPr>
        <a:xfrm>
          <a:off x="2527300" y="5929947"/>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121179</xdr:rowOff>
    </xdr:from>
    <xdr:to>
      <xdr:col>7</xdr:col>
      <xdr:colOff>187325</xdr:colOff>
      <xdr:row>30</xdr:row>
      <xdr:rowOff>51329</xdr:rowOff>
    </xdr:to>
    <xdr:sp macro="" textlink="">
      <xdr:nvSpPr>
        <xdr:cNvPr id="89" name="楕円 88"/>
        <xdr:cNvSpPr/>
      </xdr:nvSpPr>
      <xdr:spPr>
        <a:xfrm>
          <a:off x="1714500" y="58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529</xdr:rowOff>
    </xdr:from>
    <xdr:to>
      <xdr:col>11</xdr:col>
      <xdr:colOff>136525</xdr:colOff>
      <xdr:row>30</xdr:row>
      <xdr:rowOff>14922</xdr:rowOff>
    </xdr:to>
    <xdr:cxnSp macro="">
      <xdr:nvCxnSpPr>
        <xdr:cNvPr id="90" name="直線コネクタ 89"/>
        <xdr:cNvCxnSpPr/>
      </xdr:nvCxnSpPr>
      <xdr:spPr>
        <a:xfrm>
          <a:off x="1765300" y="5915554"/>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1" name="n_1ave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2" name="n_2aveValue有形固定資産減価償却率"/>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3"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94" name="n_4aveValue有形固定資産減価償却率"/>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136224</xdr:rowOff>
    </xdr:from>
    <xdr:ext cx="405111" cy="259045"/>
    <xdr:sp macro="" textlink="">
      <xdr:nvSpPr>
        <xdr:cNvPr id="95" name="n_1mainValue有形固定資産減価償却率"/>
        <xdr:cNvSpPr txBox="1"/>
      </xdr:nvSpPr>
      <xdr:spPr>
        <a:xfrm>
          <a:off x="3836044" y="570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96" name="n_2mainValue有形固定資産減価償却率"/>
        <xdr:cNvSpPr txBox="1"/>
      </xdr:nvSpPr>
      <xdr:spPr>
        <a:xfrm>
          <a:off x="3086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82249</xdr:rowOff>
    </xdr:from>
    <xdr:ext cx="405111" cy="259045"/>
    <xdr:sp macro="" textlink="">
      <xdr:nvSpPr>
        <xdr:cNvPr id="97" name="n_3mainValue有形固定資産減価償却率"/>
        <xdr:cNvSpPr txBox="1"/>
      </xdr:nvSpPr>
      <xdr:spPr>
        <a:xfrm>
          <a:off x="2324744" y="565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67856</xdr:rowOff>
    </xdr:from>
    <xdr:ext cx="405111" cy="259045"/>
    <xdr:sp macro="" textlink="">
      <xdr:nvSpPr>
        <xdr:cNvPr id="98" name="n_4mainValue有形固定資産減価償却率"/>
        <xdr:cNvSpPr txBox="1"/>
      </xdr:nvSpPr>
      <xdr:spPr>
        <a:xfrm>
          <a:off x="1562744" y="563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債務償還比率が類似団体より高くなっているのは、標準財政規模が他団体に比べ小さいことや充当可能な基金等が少ないことによる。</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離島ゆえ行政コストが高いことが要因として上げられるが、経費削減と財源の確保に努めつつ、充当可能基金の増を図る。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9" name="フローチャート: 判断 138"/>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69832</xdr:rowOff>
    </xdr:from>
    <xdr:to>
      <xdr:col>76</xdr:col>
      <xdr:colOff>73025</xdr:colOff>
      <xdr:row>32</xdr:row>
      <xdr:rowOff>171432</xdr:rowOff>
    </xdr:to>
    <xdr:sp macro="" textlink="">
      <xdr:nvSpPr>
        <xdr:cNvPr id="145" name="楕円 144"/>
        <xdr:cNvSpPr/>
      </xdr:nvSpPr>
      <xdr:spPr>
        <a:xfrm>
          <a:off x="14744700" y="632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48259</xdr:rowOff>
    </xdr:from>
    <xdr:ext cx="469744" cy="259045"/>
    <xdr:sp macro="" textlink="">
      <xdr:nvSpPr>
        <xdr:cNvPr id="146" name="債務償還比率該当値テキスト"/>
        <xdr:cNvSpPr txBox="1"/>
      </xdr:nvSpPr>
      <xdr:spPr>
        <a:xfrm>
          <a:off x="14846300" y="630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92501</xdr:rowOff>
    </xdr:from>
    <xdr:to>
      <xdr:col>72</xdr:col>
      <xdr:colOff>123825</xdr:colOff>
      <xdr:row>33</xdr:row>
      <xdr:rowOff>22651</xdr:rowOff>
    </xdr:to>
    <xdr:sp macro="" textlink="">
      <xdr:nvSpPr>
        <xdr:cNvPr id="147" name="楕円 146"/>
        <xdr:cNvSpPr/>
      </xdr:nvSpPr>
      <xdr:spPr>
        <a:xfrm>
          <a:off x="14033500" y="63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120632</xdr:rowOff>
    </xdr:from>
    <xdr:to>
      <xdr:col>76</xdr:col>
      <xdr:colOff>22225</xdr:colOff>
      <xdr:row>32</xdr:row>
      <xdr:rowOff>143301</xdr:rowOff>
    </xdr:to>
    <xdr:cxnSp macro="">
      <xdr:nvCxnSpPr>
        <xdr:cNvPr id="148" name="直線コネクタ 147"/>
        <xdr:cNvCxnSpPr/>
      </xdr:nvCxnSpPr>
      <xdr:spPr>
        <a:xfrm flipV="1">
          <a:off x="14084300" y="6378557"/>
          <a:ext cx="711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99287</xdr:rowOff>
    </xdr:from>
    <xdr:to>
      <xdr:col>68</xdr:col>
      <xdr:colOff>123825</xdr:colOff>
      <xdr:row>33</xdr:row>
      <xdr:rowOff>29437</xdr:rowOff>
    </xdr:to>
    <xdr:sp macro="" textlink="">
      <xdr:nvSpPr>
        <xdr:cNvPr id="149" name="楕円 148"/>
        <xdr:cNvSpPr/>
      </xdr:nvSpPr>
      <xdr:spPr>
        <a:xfrm>
          <a:off x="13271500" y="63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143301</xdr:rowOff>
    </xdr:from>
    <xdr:to>
      <xdr:col>72</xdr:col>
      <xdr:colOff>73025</xdr:colOff>
      <xdr:row>32</xdr:row>
      <xdr:rowOff>150087</xdr:rowOff>
    </xdr:to>
    <xdr:cxnSp macro="">
      <xdr:nvCxnSpPr>
        <xdr:cNvPr id="150" name="直線コネクタ 149"/>
        <xdr:cNvCxnSpPr/>
      </xdr:nvCxnSpPr>
      <xdr:spPr>
        <a:xfrm flipV="1">
          <a:off x="13322300" y="6401226"/>
          <a:ext cx="762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137995</xdr:rowOff>
    </xdr:from>
    <xdr:to>
      <xdr:col>64</xdr:col>
      <xdr:colOff>123825</xdr:colOff>
      <xdr:row>33</xdr:row>
      <xdr:rowOff>68145</xdr:rowOff>
    </xdr:to>
    <xdr:sp macro="" textlink="">
      <xdr:nvSpPr>
        <xdr:cNvPr id="151" name="楕円 150"/>
        <xdr:cNvSpPr/>
      </xdr:nvSpPr>
      <xdr:spPr>
        <a:xfrm>
          <a:off x="12509500" y="639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150087</xdr:rowOff>
    </xdr:from>
    <xdr:to>
      <xdr:col>68</xdr:col>
      <xdr:colOff>73025</xdr:colOff>
      <xdr:row>33</xdr:row>
      <xdr:rowOff>17345</xdr:rowOff>
    </xdr:to>
    <xdr:cxnSp macro="">
      <xdr:nvCxnSpPr>
        <xdr:cNvPr id="152" name="直線コネクタ 151"/>
        <xdr:cNvCxnSpPr/>
      </xdr:nvCxnSpPr>
      <xdr:spPr>
        <a:xfrm flipV="1">
          <a:off x="12560300" y="6408012"/>
          <a:ext cx="762000" cy="3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103759</xdr:rowOff>
    </xdr:from>
    <xdr:to>
      <xdr:col>60</xdr:col>
      <xdr:colOff>123825</xdr:colOff>
      <xdr:row>33</xdr:row>
      <xdr:rowOff>33909</xdr:rowOff>
    </xdr:to>
    <xdr:sp macro="" textlink="">
      <xdr:nvSpPr>
        <xdr:cNvPr id="153" name="楕円 152"/>
        <xdr:cNvSpPr/>
      </xdr:nvSpPr>
      <xdr:spPr>
        <a:xfrm>
          <a:off x="11747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154559</xdr:rowOff>
    </xdr:from>
    <xdr:to>
      <xdr:col>64</xdr:col>
      <xdr:colOff>73025</xdr:colOff>
      <xdr:row>33</xdr:row>
      <xdr:rowOff>17345</xdr:rowOff>
    </xdr:to>
    <xdr:cxnSp macro="">
      <xdr:nvCxnSpPr>
        <xdr:cNvPr id="154" name="直線コネクタ 153"/>
        <xdr:cNvCxnSpPr/>
      </xdr:nvCxnSpPr>
      <xdr:spPr>
        <a:xfrm>
          <a:off x="11798300" y="6412484"/>
          <a:ext cx="762000" cy="3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5"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13778</xdr:rowOff>
    </xdr:from>
    <xdr:ext cx="469744" cy="259045"/>
    <xdr:sp macro="" textlink="">
      <xdr:nvSpPr>
        <xdr:cNvPr id="159" name="n_1mainValue債務償還比率"/>
        <xdr:cNvSpPr txBox="1"/>
      </xdr:nvSpPr>
      <xdr:spPr>
        <a:xfrm>
          <a:off x="13836727" y="6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20564</xdr:rowOff>
    </xdr:from>
    <xdr:ext cx="469744" cy="259045"/>
    <xdr:sp macro="" textlink="">
      <xdr:nvSpPr>
        <xdr:cNvPr id="160" name="n_2mainValue債務償還比率"/>
        <xdr:cNvSpPr txBox="1"/>
      </xdr:nvSpPr>
      <xdr:spPr>
        <a:xfrm>
          <a:off x="13087427" y="644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59272</xdr:rowOff>
    </xdr:from>
    <xdr:ext cx="469744" cy="259045"/>
    <xdr:sp macro="" textlink="">
      <xdr:nvSpPr>
        <xdr:cNvPr id="161" name="n_3mainValue債務償還比率"/>
        <xdr:cNvSpPr txBox="1"/>
      </xdr:nvSpPr>
      <xdr:spPr>
        <a:xfrm>
          <a:off x="12325427" y="648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25036</xdr:rowOff>
    </xdr:from>
    <xdr:ext cx="469744" cy="259045"/>
    <xdr:sp macro="" textlink="">
      <xdr:nvSpPr>
        <xdr:cNvPr id="162" name="n_4mainValue債務償還比率"/>
        <xdr:cNvSpPr txBox="1"/>
      </xdr:nvSpPr>
      <xdr:spPr>
        <a:xfrm>
          <a:off x="11563427"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5,871
5,809
53.30
6,289,299
6,034,687
216,609
3,492,947
8,497,437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89081</xdr:rowOff>
    </xdr:from>
    <xdr:to>
      <xdr:col>24</xdr:col>
      <xdr:colOff>114300</xdr:colOff>
      <xdr:row>39</xdr:row>
      <xdr:rowOff>19231</xdr:rowOff>
    </xdr:to>
    <xdr:sp macro="" textlink="">
      <xdr:nvSpPr>
        <xdr:cNvPr id="74" name="楕円 73"/>
        <xdr:cNvSpPr/>
      </xdr:nvSpPr>
      <xdr:spPr>
        <a:xfrm>
          <a:off x="4584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111958</xdr:rowOff>
    </xdr:from>
    <xdr:ext cx="405111" cy="259045"/>
    <xdr:sp macro="" textlink="">
      <xdr:nvSpPr>
        <xdr:cNvPr id="75" name="【道路】&#10;有形固定資産減価償却率該当値テキスト"/>
        <xdr:cNvSpPr txBox="1"/>
      </xdr:nvSpPr>
      <xdr:spPr>
        <a:xfrm>
          <a:off x="4673600" y="645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6" name="楕円 75"/>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139881</xdr:rowOff>
    </xdr:to>
    <xdr:cxnSp macro="">
      <xdr:nvCxnSpPr>
        <xdr:cNvPr id="77" name="直線コネクタ 76"/>
        <xdr:cNvCxnSpPr/>
      </xdr:nvCxnSpPr>
      <xdr:spPr>
        <a:xfrm>
          <a:off x="3797300" y="662559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27033</xdr:rowOff>
    </xdr:from>
    <xdr:to>
      <xdr:col>15</xdr:col>
      <xdr:colOff>101600</xdr:colOff>
      <xdr:row>38</xdr:row>
      <xdr:rowOff>128633</xdr:rowOff>
    </xdr:to>
    <xdr:sp macro="" textlink="">
      <xdr:nvSpPr>
        <xdr:cNvPr id="78" name="楕円 77"/>
        <xdr:cNvSpPr/>
      </xdr:nvSpPr>
      <xdr:spPr>
        <a:xfrm>
          <a:off x="2857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77833</xdr:rowOff>
    </xdr:from>
    <xdr:to>
      <xdr:col>19</xdr:col>
      <xdr:colOff>177800</xdr:colOff>
      <xdr:row>38</xdr:row>
      <xdr:rowOff>110490</xdr:rowOff>
    </xdr:to>
    <xdr:cxnSp macro="">
      <xdr:nvCxnSpPr>
        <xdr:cNvPr id="79" name="直線コネクタ 78"/>
        <xdr:cNvCxnSpPr/>
      </xdr:nvCxnSpPr>
      <xdr:spPr>
        <a:xfrm>
          <a:off x="2908300" y="65929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167459</xdr:rowOff>
    </xdr:from>
    <xdr:to>
      <xdr:col>10</xdr:col>
      <xdr:colOff>165100</xdr:colOff>
      <xdr:row>38</xdr:row>
      <xdr:rowOff>97609</xdr:rowOff>
    </xdr:to>
    <xdr:sp macro="" textlink="">
      <xdr:nvSpPr>
        <xdr:cNvPr id="80" name="楕円 79"/>
        <xdr:cNvSpPr/>
      </xdr:nvSpPr>
      <xdr:spPr>
        <a:xfrm>
          <a:off x="1968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46809</xdr:rowOff>
    </xdr:from>
    <xdr:to>
      <xdr:col>15</xdr:col>
      <xdr:colOff>50800</xdr:colOff>
      <xdr:row>38</xdr:row>
      <xdr:rowOff>77833</xdr:rowOff>
    </xdr:to>
    <xdr:cxnSp macro="">
      <xdr:nvCxnSpPr>
        <xdr:cNvPr id="81" name="直線コネクタ 80"/>
        <xdr:cNvCxnSpPr/>
      </xdr:nvCxnSpPr>
      <xdr:spPr>
        <a:xfrm>
          <a:off x="2019300" y="65619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30299</xdr:rowOff>
    </xdr:from>
    <xdr:to>
      <xdr:col>6</xdr:col>
      <xdr:colOff>38100</xdr:colOff>
      <xdr:row>38</xdr:row>
      <xdr:rowOff>131899</xdr:rowOff>
    </xdr:to>
    <xdr:sp macro="" textlink="">
      <xdr:nvSpPr>
        <xdr:cNvPr id="82" name="楕円 81"/>
        <xdr:cNvSpPr/>
      </xdr:nvSpPr>
      <xdr:spPr>
        <a:xfrm>
          <a:off x="1079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46809</xdr:rowOff>
    </xdr:from>
    <xdr:to>
      <xdr:col>10</xdr:col>
      <xdr:colOff>114300</xdr:colOff>
      <xdr:row>38</xdr:row>
      <xdr:rowOff>81099</xdr:rowOff>
    </xdr:to>
    <xdr:cxnSp macro="">
      <xdr:nvCxnSpPr>
        <xdr:cNvPr id="83" name="直線コネクタ 82"/>
        <xdr:cNvCxnSpPr/>
      </xdr:nvCxnSpPr>
      <xdr:spPr>
        <a:xfrm flipV="1">
          <a:off x="1130300" y="65619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6367</xdr:rowOff>
    </xdr:from>
    <xdr:ext cx="405111" cy="259045"/>
    <xdr:sp macro="" textlink="">
      <xdr:nvSpPr>
        <xdr:cNvPr id="88" name="n_1mainValue【道路】&#10;有形固定資産減価償却率"/>
        <xdr:cNvSpPr txBox="1"/>
      </xdr:nvSpPr>
      <xdr:spPr>
        <a:xfrm>
          <a:off x="3582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145160</xdr:rowOff>
    </xdr:from>
    <xdr:ext cx="405111" cy="259045"/>
    <xdr:sp macro="" textlink="">
      <xdr:nvSpPr>
        <xdr:cNvPr id="89" name="n_2mainValue【道路】&#10;有形固定資産減価償却率"/>
        <xdr:cNvSpPr txBox="1"/>
      </xdr:nvSpPr>
      <xdr:spPr>
        <a:xfrm>
          <a:off x="2705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114135</xdr:rowOff>
    </xdr:from>
    <xdr:ext cx="405111" cy="259045"/>
    <xdr:sp macro="" textlink="">
      <xdr:nvSpPr>
        <xdr:cNvPr id="90" name="n_3mainValue【道路】&#10;有形固定資産減価償却率"/>
        <xdr:cNvSpPr txBox="1"/>
      </xdr:nvSpPr>
      <xdr:spPr>
        <a:xfrm>
          <a:off x="1816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91" name="n_4mainValue【道路】&#10;有形固定資産減価償却率"/>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16165</xdr:rowOff>
    </xdr:from>
    <xdr:to>
      <xdr:col>55</xdr:col>
      <xdr:colOff>50800</xdr:colOff>
      <xdr:row>41</xdr:row>
      <xdr:rowOff>117765</xdr:rowOff>
    </xdr:to>
    <xdr:sp macro="" textlink="">
      <xdr:nvSpPr>
        <xdr:cNvPr id="131" name="楕円 130"/>
        <xdr:cNvSpPr/>
      </xdr:nvSpPr>
      <xdr:spPr>
        <a:xfrm>
          <a:off x="10426700" y="70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166042</xdr:rowOff>
    </xdr:from>
    <xdr:ext cx="534377" cy="259045"/>
    <xdr:sp macro="" textlink="">
      <xdr:nvSpPr>
        <xdr:cNvPr id="132" name="【道路】&#10;一人当たり延長該当値テキスト"/>
        <xdr:cNvSpPr txBox="1"/>
      </xdr:nvSpPr>
      <xdr:spPr>
        <a:xfrm>
          <a:off x="10515600" y="702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18443</xdr:rowOff>
    </xdr:from>
    <xdr:to>
      <xdr:col>50</xdr:col>
      <xdr:colOff>165100</xdr:colOff>
      <xdr:row>41</xdr:row>
      <xdr:rowOff>120043</xdr:rowOff>
    </xdr:to>
    <xdr:sp macro="" textlink="">
      <xdr:nvSpPr>
        <xdr:cNvPr id="133" name="楕円 132"/>
        <xdr:cNvSpPr/>
      </xdr:nvSpPr>
      <xdr:spPr>
        <a:xfrm>
          <a:off x="9588500" y="70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66965</xdr:rowOff>
    </xdr:from>
    <xdr:to>
      <xdr:col>55</xdr:col>
      <xdr:colOff>0</xdr:colOff>
      <xdr:row>41</xdr:row>
      <xdr:rowOff>69243</xdr:rowOff>
    </xdr:to>
    <xdr:cxnSp macro="">
      <xdr:nvCxnSpPr>
        <xdr:cNvPr id="134" name="直線コネクタ 133"/>
        <xdr:cNvCxnSpPr/>
      </xdr:nvCxnSpPr>
      <xdr:spPr>
        <a:xfrm flipV="1">
          <a:off x="9639300" y="7096415"/>
          <a:ext cx="8382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19251</xdr:rowOff>
    </xdr:from>
    <xdr:to>
      <xdr:col>46</xdr:col>
      <xdr:colOff>38100</xdr:colOff>
      <xdr:row>41</xdr:row>
      <xdr:rowOff>120851</xdr:rowOff>
    </xdr:to>
    <xdr:sp macro="" textlink="">
      <xdr:nvSpPr>
        <xdr:cNvPr id="135" name="楕円 134"/>
        <xdr:cNvSpPr/>
      </xdr:nvSpPr>
      <xdr:spPr>
        <a:xfrm>
          <a:off x="8699500" y="704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69243</xdr:rowOff>
    </xdr:from>
    <xdr:to>
      <xdr:col>50</xdr:col>
      <xdr:colOff>114300</xdr:colOff>
      <xdr:row>41</xdr:row>
      <xdr:rowOff>70051</xdr:rowOff>
    </xdr:to>
    <xdr:cxnSp macro="">
      <xdr:nvCxnSpPr>
        <xdr:cNvPr id="136" name="直線コネクタ 135"/>
        <xdr:cNvCxnSpPr/>
      </xdr:nvCxnSpPr>
      <xdr:spPr>
        <a:xfrm flipV="1">
          <a:off x="8750300" y="7098693"/>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133421</xdr:rowOff>
    </xdr:from>
    <xdr:to>
      <xdr:col>41</xdr:col>
      <xdr:colOff>101600</xdr:colOff>
      <xdr:row>41</xdr:row>
      <xdr:rowOff>63571</xdr:rowOff>
    </xdr:to>
    <xdr:sp macro="" textlink="">
      <xdr:nvSpPr>
        <xdr:cNvPr id="137" name="楕円 136"/>
        <xdr:cNvSpPr/>
      </xdr:nvSpPr>
      <xdr:spPr>
        <a:xfrm>
          <a:off x="7810500" y="69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12771</xdr:rowOff>
    </xdr:from>
    <xdr:to>
      <xdr:col>45</xdr:col>
      <xdr:colOff>177800</xdr:colOff>
      <xdr:row>41</xdr:row>
      <xdr:rowOff>70051</xdr:rowOff>
    </xdr:to>
    <xdr:cxnSp macro="">
      <xdr:nvCxnSpPr>
        <xdr:cNvPr id="138" name="直線コネクタ 137"/>
        <xdr:cNvCxnSpPr/>
      </xdr:nvCxnSpPr>
      <xdr:spPr>
        <a:xfrm>
          <a:off x="7861300" y="7042221"/>
          <a:ext cx="889000" cy="5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24654</xdr:rowOff>
    </xdr:from>
    <xdr:to>
      <xdr:col>36</xdr:col>
      <xdr:colOff>165100</xdr:colOff>
      <xdr:row>41</xdr:row>
      <xdr:rowOff>126254</xdr:rowOff>
    </xdr:to>
    <xdr:sp macro="" textlink="">
      <xdr:nvSpPr>
        <xdr:cNvPr id="139" name="楕円 138"/>
        <xdr:cNvSpPr/>
      </xdr:nvSpPr>
      <xdr:spPr>
        <a:xfrm>
          <a:off x="6921500" y="70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12771</xdr:rowOff>
    </xdr:from>
    <xdr:to>
      <xdr:col>41</xdr:col>
      <xdr:colOff>50800</xdr:colOff>
      <xdr:row>41</xdr:row>
      <xdr:rowOff>75454</xdr:rowOff>
    </xdr:to>
    <xdr:cxnSp macro="">
      <xdr:nvCxnSpPr>
        <xdr:cNvPr id="140" name="直線コネクタ 139"/>
        <xdr:cNvCxnSpPr/>
      </xdr:nvCxnSpPr>
      <xdr:spPr>
        <a:xfrm flipV="1">
          <a:off x="6972300" y="7042221"/>
          <a:ext cx="889000" cy="6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111170</xdr:rowOff>
    </xdr:from>
    <xdr:ext cx="534377" cy="259045"/>
    <xdr:sp macro="" textlink="">
      <xdr:nvSpPr>
        <xdr:cNvPr id="145" name="n_1mainValue【道路】&#10;一人当たり延長"/>
        <xdr:cNvSpPr txBox="1"/>
      </xdr:nvSpPr>
      <xdr:spPr>
        <a:xfrm>
          <a:off x="9359411" y="714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111978</xdr:rowOff>
    </xdr:from>
    <xdr:ext cx="534377" cy="259045"/>
    <xdr:sp macro="" textlink="">
      <xdr:nvSpPr>
        <xdr:cNvPr id="146" name="n_2mainValue【道路】&#10;一人当たり延長"/>
        <xdr:cNvSpPr txBox="1"/>
      </xdr:nvSpPr>
      <xdr:spPr>
        <a:xfrm>
          <a:off x="8483111" y="714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54698</xdr:rowOff>
    </xdr:from>
    <xdr:ext cx="534377" cy="259045"/>
    <xdr:sp macro="" textlink="">
      <xdr:nvSpPr>
        <xdr:cNvPr id="147" name="n_3mainValue【道路】&#10;一人当たり延長"/>
        <xdr:cNvSpPr txBox="1"/>
      </xdr:nvSpPr>
      <xdr:spPr>
        <a:xfrm>
          <a:off x="7594111" y="708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117381</xdr:rowOff>
    </xdr:from>
    <xdr:ext cx="534377" cy="259045"/>
    <xdr:sp macro="" textlink="">
      <xdr:nvSpPr>
        <xdr:cNvPr id="148" name="n_4mainValue【道路】&#10;一人当たり延長"/>
        <xdr:cNvSpPr txBox="1"/>
      </xdr:nvSpPr>
      <xdr:spPr>
        <a:xfrm>
          <a:off x="6705111" y="714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90" name="楕円 189"/>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91" name="【橋りょう・トンネ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92" name="楕円 191"/>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102870</xdr:rowOff>
    </xdr:to>
    <xdr:cxnSp macro="">
      <xdr:nvCxnSpPr>
        <xdr:cNvPr id="193" name="直線コネクタ 192"/>
        <xdr:cNvCxnSpPr/>
      </xdr:nvCxnSpPr>
      <xdr:spPr>
        <a:xfrm>
          <a:off x="3797300" y="1054009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94" name="楕円 193"/>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53884</xdr:rowOff>
    </xdr:from>
    <xdr:to>
      <xdr:col>19</xdr:col>
      <xdr:colOff>177800</xdr:colOff>
      <xdr:row>61</xdr:row>
      <xdr:rowOff>81643</xdr:rowOff>
    </xdr:to>
    <xdr:cxnSp macro="">
      <xdr:nvCxnSpPr>
        <xdr:cNvPr id="195" name="直線コネクタ 194"/>
        <xdr:cNvCxnSpPr/>
      </xdr:nvCxnSpPr>
      <xdr:spPr>
        <a:xfrm>
          <a:off x="2908300" y="105123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148409</xdr:rowOff>
    </xdr:from>
    <xdr:to>
      <xdr:col>10</xdr:col>
      <xdr:colOff>165100</xdr:colOff>
      <xdr:row>61</xdr:row>
      <xdr:rowOff>78559</xdr:rowOff>
    </xdr:to>
    <xdr:sp macro="" textlink="">
      <xdr:nvSpPr>
        <xdr:cNvPr id="196" name="楕円 195"/>
        <xdr:cNvSpPr/>
      </xdr:nvSpPr>
      <xdr:spPr>
        <a:xfrm>
          <a:off x="196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27759</xdr:rowOff>
    </xdr:from>
    <xdr:to>
      <xdr:col>15</xdr:col>
      <xdr:colOff>50800</xdr:colOff>
      <xdr:row>61</xdr:row>
      <xdr:rowOff>53884</xdr:rowOff>
    </xdr:to>
    <xdr:cxnSp macro="">
      <xdr:nvCxnSpPr>
        <xdr:cNvPr id="197" name="直線コネクタ 196"/>
        <xdr:cNvCxnSpPr/>
      </xdr:nvCxnSpPr>
      <xdr:spPr>
        <a:xfrm>
          <a:off x="2019300" y="104862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133713</xdr:rowOff>
    </xdr:from>
    <xdr:to>
      <xdr:col>6</xdr:col>
      <xdr:colOff>38100</xdr:colOff>
      <xdr:row>61</xdr:row>
      <xdr:rowOff>63863</xdr:rowOff>
    </xdr:to>
    <xdr:sp macro="" textlink="">
      <xdr:nvSpPr>
        <xdr:cNvPr id="198" name="楕円 197"/>
        <xdr:cNvSpPr/>
      </xdr:nvSpPr>
      <xdr:spPr>
        <a:xfrm>
          <a:off x="107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13063</xdr:rowOff>
    </xdr:from>
    <xdr:to>
      <xdr:col>10</xdr:col>
      <xdr:colOff>114300</xdr:colOff>
      <xdr:row>61</xdr:row>
      <xdr:rowOff>27759</xdr:rowOff>
    </xdr:to>
    <xdr:cxnSp macro="">
      <xdr:nvCxnSpPr>
        <xdr:cNvPr id="199" name="直線コネクタ 198"/>
        <xdr:cNvCxnSpPr/>
      </xdr:nvCxnSpPr>
      <xdr:spPr>
        <a:xfrm>
          <a:off x="1130300" y="104715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204" name="n_1mainValue【橋りょう・トンネル】&#10;有形固定資産減価償却率"/>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95811</xdr:rowOff>
    </xdr:from>
    <xdr:ext cx="405111" cy="259045"/>
    <xdr:sp macro="" textlink="">
      <xdr:nvSpPr>
        <xdr:cNvPr id="205" name="n_2mainValue【橋りょう・トンネル】&#10;有形固定資産減価償却率"/>
        <xdr:cNvSpPr txBox="1"/>
      </xdr:nvSpPr>
      <xdr:spPr>
        <a:xfrm>
          <a:off x="2705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69686</xdr:rowOff>
    </xdr:from>
    <xdr:ext cx="405111" cy="259045"/>
    <xdr:sp macro="" textlink="">
      <xdr:nvSpPr>
        <xdr:cNvPr id="206" name="n_3mainValue【橋りょう・トンネル】&#10;有形固定資産減価償却率"/>
        <xdr:cNvSpPr txBox="1"/>
      </xdr:nvSpPr>
      <xdr:spPr>
        <a:xfrm>
          <a:off x="1816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7" name="n_4mainValue【橋りょう・トンネル】&#10;有形固定資産減価償却率"/>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15227</xdr:rowOff>
    </xdr:from>
    <xdr:to>
      <xdr:col>55</xdr:col>
      <xdr:colOff>50800</xdr:colOff>
      <xdr:row>64</xdr:row>
      <xdr:rowOff>116827</xdr:rowOff>
    </xdr:to>
    <xdr:sp macro="" textlink="">
      <xdr:nvSpPr>
        <xdr:cNvPr id="247" name="楕円 246"/>
        <xdr:cNvSpPr/>
      </xdr:nvSpPr>
      <xdr:spPr>
        <a:xfrm>
          <a:off x="10426700" y="1098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101604</xdr:rowOff>
    </xdr:from>
    <xdr:ext cx="534377" cy="259045"/>
    <xdr:sp macro="" textlink="">
      <xdr:nvSpPr>
        <xdr:cNvPr id="248" name="【橋りょう・トンネル】&#10;一人当たり有形固定資産（償却資産）額該当値テキスト"/>
        <xdr:cNvSpPr txBox="1"/>
      </xdr:nvSpPr>
      <xdr:spPr>
        <a:xfrm>
          <a:off x="10515600" y="1090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15470</xdr:rowOff>
    </xdr:from>
    <xdr:to>
      <xdr:col>50</xdr:col>
      <xdr:colOff>165100</xdr:colOff>
      <xdr:row>64</xdr:row>
      <xdr:rowOff>117070</xdr:rowOff>
    </xdr:to>
    <xdr:sp macro="" textlink="">
      <xdr:nvSpPr>
        <xdr:cNvPr id="249" name="楕円 248"/>
        <xdr:cNvSpPr/>
      </xdr:nvSpPr>
      <xdr:spPr>
        <a:xfrm>
          <a:off x="9588500" y="109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66027</xdr:rowOff>
    </xdr:from>
    <xdr:to>
      <xdr:col>55</xdr:col>
      <xdr:colOff>0</xdr:colOff>
      <xdr:row>64</xdr:row>
      <xdr:rowOff>66270</xdr:rowOff>
    </xdr:to>
    <xdr:cxnSp macro="">
      <xdr:nvCxnSpPr>
        <xdr:cNvPr id="250" name="直線コネクタ 249"/>
        <xdr:cNvCxnSpPr/>
      </xdr:nvCxnSpPr>
      <xdr:spPr>
        <a:xfrm flipV="1">
          <a:off x="9639300" y="11038827"/>
          <a:ext cx="8382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15570</xdr:rowOff>
    </xdr:from>
    <xdr:to>
      <xdr:col>46</xdr:col>
      <xdr:colOff>38100</xdr:colOff>
      <xdr:row>64</xdr:row>
      <xdr:rowOff>117170</xdr:rowOff>
    </xdr:to>
    <xdr:sp macro="" textlink="">
      <xdr:nvSpPr>
        <xdr:cNvPr id="251" name="楕円 250"/>
        <xdr:cNvSpPr/>
      </xdr:nvSpPr>
      <xdr:spPr>
        <a:xfrm>
          <a:off x="8699500" y="1098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66270</xdr:rowOff>
    </xdr:from>
    <xdr:to>
      <xdr:col>50</xdr:col>
      <xdr:colOff>114300</xdr:colOff>
      <xdr:row>64</xdr:row>
      <xdr:rowOff>66370</xdr:rowOff>
    </xdr:to>
    <xdr:cxnSp macro="">
      <xdr:nvCxnSpPr>
        <xdr:cNvPr id="252" name="直線コネクタ 251"/>
        <xdr:cNvCxnSpPr/>
      </xdr:nvCxnSpPr>
      <xdr:spPr>
        <a:xfrm flipV="1">
          <a:off x="8750300" y="11039070"/>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15800</xdr:rowOff>
    </xdr:from>
    <xdr:to>
      <xdr:col>41</xdr:col>
      <xdr:colOff>101600</xdr:colOff>
      <xdr:row>64</xdr:row>
      <xdr:rowOff>117400</xdr:rowOff>
    </xdr:to>
    <xdr:sp macro="" textlink="">
      <xdr:nvSpPr>
        <xdr:cNvPr id="253" name="楕円 252"/>
        <xdr:cNvSpPr/>
      </xdr:nvSpPr>
      <xdr:spPr>
        <a:xfrm>
          <a:off x="7810500" y="109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66370</xdr:rowOff>
    </xdr:from>
    <xdr:to>
      <xdr:col>45</xdr:col>
      <xdr:colOff>177800</xdr:colOff>
      <xdr:row>64</xdr:row>
      <xdr:rowOff>66600</xdr:rowOff>
    </xdr:to>
    <xdr:cxnSp macro="">
      <xdr:nvCxnSpPr>
        <xdr:cNvPr id="254" name="直線コネクタ 253"/>
        <xdr:cNvCxnSpPr/>
      </xdr:nvCxnSpPr>
      <xdr:spPr>
        <a:xfrm flipV="1">
          <a:off x="7861300" y="11039170"/>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23658</xdr:rowOff>
    </xdr:from>
    <xdr:to>
      <xdr:col>36</xdr:col>
      <xdr:colOff>165100</xdr:colOff>
      <xdr:row>64</xdr:row>
      <xdr:rowOff>125258</xdr:rowOff>
    </xdr:to>
    <xdr:sp macro="" textlink="">
      <xdr:nvSpPr>
        <xdr:cNvPr id="255" name="楕円 254"/>
        <xdr:cNvSpPr/>
      </xdr:nvSpPr>
      <xdr:spPr>
        <a:xfrm>
          <a:off x="6921500" y="109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66600</xdr:rowOff>
    </xdr:from>
    <xdr:to>
      <xdr:col>41</xdr:col>
      <xdr:colOff>50800</xdr:colOff>
      <xdr:row>64</xdr:row>
      <xdr:rowOff>74458</xdr:rowOff>
    </xdr:to>
    <xdr:cxnSp macro="">
      <xdr:nvCxnSpPr>
        <xdr:cNvPr id="256" name="直線コネクタ 255"/>
        <xdr:cNvCxnSpPr/>
      </xdr:nvCxnSpPr>
      <xdr:spPr>
        <a:xfrm flipV="1">
          <a:off x="6972300" y="11039400"/>
          <a:ext cx="889000" cy="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108197</xdr:rowOff>
    </xdr:from>
    <xdr:ext cx="534377" cy="259045"/>
    <xdr:sp macro="" textlink="">
      <xdr:nvSpPr>
        <xdr:cNvPr id="261" name="n_1mainValue【橋りょう・トンネル】&#10;一人当たり有形固定資産（償却資産）額"/>
        <xdr:cNvSpPr txBox="1"/>
      </xdr:nvSpPr>
      <xdr:spPr>
        <a:xfrm>
          <a:off x="9359411" y="110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108297</xdr:rowOff>
    </xdr:from>
    <xdr:ext cx="534377" cy="259045"/>
    <xdr:sp macro="" textlink="">
      <xdr:nvSpPr>
        <xdr:cNvPr id="262" name="n_2mainValue【橋りょう・トンネル】&#10;一人当たり有形固定資産（償却資産）額"/>
        <xdr:cNvSpPr txBox="1"/>
      </xdr:nvSpPr>
      <xdr:spPr>
        <a:xfrm>
          <a:off x="8483111" y="110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108527</xdr:rowOff>
    </xdr:from>
    <xdr:ext cx="534377" cy="259045"/>
    <xdr:sp macro="" textlink="">
      <xdr:nvSpPr>
        <xdr:cNvPr id="263" name="n_3mainValue【橋りょう・トンネル】&#10;一人当たり有形固定資産（償却資産）額"/>
        <xdr:cNvSpPr txBox="1"/>
      </xdr:nvSpPr>
      <xdr:spPr>
        <a:xfrm>
          <a:off x="7594111" y="110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116385</xdr:rowOff>
    </xdr:from>
    <xdr:ext cx="469744" cy="259045"/>
    <xdr:sp macro="" textlink="">
      <xdr:nvSpPr>
        <xdr:cNvPr id="264" name="n_4mainValue【橋りょう・トンネル】&#10;一人当たり有形固定資産（償却資産）額"/>
        <xdr:cNvSpPr txBox="1"/>
      </xdr:nvSpPr>
      <xdr:spPr>
        <a:xfrm>
          <a:off x="6737428" y="110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140788</xdr:rowOff>
    </xdr:from>
    <xdr:to>
      <xdr:col>24</xdr:col>
      <xdr:colOff>114300</xdr:colOff>
      <xdr:row>83</xdr:row>
      <xdr:rowOff>70938</xdr:rowOff>
    </xdr:to>
    <xdr:sp macro="" textlink="">
      <xdr:nvSpPr>
        <xdr:cNvPr id="306" name="楕円 305"/>
        <xdr:cNvSpPr/>
      </xdr:nvSpPr>
      <xdr:spPr>
        <a:xfrm>
          <a:off x="4584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163665</xdr:rowOff>
    </xdr:from>
    <xdr:ext cx="405111" cy="259045"/>
    <xdr:sp macro="" textlink="">
      <xdr:nvSpPr>
        <xdr:cNvPr id="307" name="【公営住宅】&#10;有形固定資産減価償却率該当値テキスト"/>
        <xdr:cNvSpPr txBox="1"/>
      </xdr:nvSpPr>
      <xdr:spPr>
        <a:xfrm>
          <a:off x="4673600" y="1405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165281</xdr:rowOff>
    </xdr:from>
    <xdr:to>
      <xdr:col>20</xdr:col>
      <xdr:colOff>38100</xdr:colOff>
      <xdr:row>83</xdr:row>
      <xdr:rowOff>95431</xdr:rowOff>
    </xdr:to>
    <xdr:sp macro="" textlink="">
      <xdr:nvSpPr>
        <xdr:cNvPr id="308" name="楕円 307"/>
        <xdr:cNvSpPr/>
      </xdr:nvSpPr>
      <xdr:spPr>
        <a:xfrm>
          <a:off x="3746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20138</xdr:rowOff>
    </xdr:from>
    <xdr:to>
      <xdr:col>24</xdr:col>
      <xdr:colOff>63500</xdr:colOff>
      <xdr:row>83</xdr:row>
      <xdr:rowOff>44631</xdr:rowOff>
    </xdr:to>
    <xdr:cxnSp macro="">
      <xdr:nvCxnSpPr>
        <xdr:cNvPr id="309" name="直線コネクタ 308"/>
        <xdr:cNvCxnSpPr/>
      </xdr:nvCxnSpPr>
      <xdr:spPr>
        <a:xfrm flipV="1">
          <a:off x="3797300" y="1425048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130992</xdr:rowOff>
    </xdr:from>
    <xdr:to>
      <xdr:col>15</xdr:col>
      <xdr:colOff>101600</xdr:colOff>
      <xdr:row>83</xdr:row>
      <xdr:rowOff>61142</xdr:rowOff>
    </xdr:to>
    <xdr:sp macro="" textlink="">
      <xdr:nvSpPr>
        <xdr:cNvPr id="310" name="楕円 309"/>
        <xdr:cNvSpPr/>
      </xdr:nvSpPr>
      <xdr:spPr>
        <a:xfrm>
          <a:off x="2857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10342</xdr:rowOff>
    </xdr:from>
    <xdr:to>
      <xdr:col>19</xdr:col>
      <xdr:colOff>177800</xdr:colOff>
      <xdr:row>83</xdr:row>
      <xdr:rowOff>44631</xdr:rowOff>
    </xdr:to>
    <xdr:cxnSp macro="">
      <xdr:nvCxnSpPr>
        <xdr:cNvPr id="311" name="直線コネクタ 310"/>
        <xdr:cNvCxnSpPr/>
      </xdr:nvCxnSpPr>
      <xdr:spPr>
        <a:xfrm>
          <a:off x="2908300" y="142406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109764</xdr:rowOff>
    </xdr:from>
    <xdr:to>
      <xdr:col>10</xdr:col>
      <xdr:colOff>165100</xdr:colOff>
      <xdr:row>83</xdr:row>
      <xdr:rowOff>39914</xdr:rowOff>
    </xdr:to>
    <xdr:sp macro="" textlink="">
      <xdr:nvSpPr>
        <xdr:cNvPr id="312" name="楕円 311"/>
        <xdr:cNvSpPr/>
      </xdr:nvSpPr>
      <xdr:spPr>
        <a:xfrm>
          <a:off x="1968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160564</xdr:rowOff>
    </xdr:from>
    <xdr:to>
      <xdr:col>15</xdr:col>
      <xdr:colOff>50800</xdr:colOff>
      <xdr:row>83</xdr:row>
      <xdr:rowOff>10342</xdr:rowOff>
    </xdr:to>
    <xdr:cxnSp macro="">
      <xdr:nvCxnSpPr>
        <xdr:cNvPr id="313" name="直線コネクタ 312"/>
        <xdr:cNvCxnSpPr/>
      </xdr:nvCxnSpPr>
      <xdr:spPr>
        <a:xfrm>
          <a:off x="2019300" y="142194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139156</xdr:rowOff>
    </xdr:from>
    <xdr:to>
      <xdr:col>6</xdr:col>
      <xdr:colOff>38100</xdr:colOff>
      <xdr:row>83</xdr:row>
      <xdr:rowOff>69306</xdr:rowOff>
    </xdr:to>
    <xdr:sp macro="" textlink="">
      <xdr:nvSpPr>
        <xdr:cNvPr id="314" name="楕円 313"/>
        <xdr:cNvSpPr/>
      </xdr:nvSpPr>
      <xdr:spPr>
        <a:xfrm>
          <a:off x="1079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160564</xdr:rowOff>
    </xdr:from>
    <xdr:to>
      <xdr:col>10</xdr:col>
      <xdr:colOff>114300</xdr:colOff>
      <xdr:row>83</xdr:row>
      <xdr:rowOff>18506</xdr:rowOff>
    </xdr:to>
    <xdr:cxnSp macro="">
      <xdr:nvCxnSpPr>
        <xdr:cNvPr id="315" name="直線コネクタ 314"/>
        <xdr:cNvCxnSpPr/>
      </xdr:nvCxnSpPr>
      <xdr:spPr>
        <a:xfrm flipV="1">
          <a:off x="1130300" y="142194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111958</xdr:rowOff>
    </xdr:from>
    <xdr:ext cx="405111" cy="259045"/>
    <xdr:sp macro="" textlink="">
      <xdr:nvSpPr>
        <xdr:cNvPr id="320" name="n_1mainValue【公営住宅】&#10;有形固定資産減価償却率"/>
        <xdr:cNvSpPr txBox="1"/>
      </xdr:nvSpPr>
      <xdr:spPr>
        <a:xfrm>
          <a:off x="35820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321" name="n_2mainValue【公営住宅】&#10;有形固定資産減価償却率"/>
        <xdr:cNvSpPr txBox="1"/>
      </xdr:nvSpPr>
      <xdr:spPr>
        <a:xfrm>
          <a:off x="2705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56441</xdr:rowOff>
    </xdr:from>
    <xdr:ext cx="405111" cy="259045"/>
    <xdr:sp macro="" textlink="">
      <xdr:nvSpPr>
        <xdr:cNvPr id="322" name="n_3mainValue【公営住宅】&#10;有形固定資産減価償却率"/>
        <xdr:cNvSpPr txBox="1"/>
      </xdr:nvSpPr>
      <xdr:spPr>
        <a:xfrm>
          <a:off x="1816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85833</xdr:rowOff>
    </xdr:from>
    <xdr:ext cx="405111" cy="259045"/>
    <xdr:sp macro="" textlink="">
      <xdr:nvSpPr>
        <xdr:cNvPr id="323" name="n_4mainValue【公営住宅】&#10;有形固定資産減価償却率"/>
        <xdr:cNvSpPr txBox="1"/>
      </xdr:nvSpPr>
      <xdr:spPr>
        <a:xfrm>
          <a:off x="927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46659</xdr:rowOff>
    </xdr:from>
    <xdr:to>
      <xdr:col>55</xdr:col>
      <xdr:colOff>50800</xdr:colOff>
      <xdr:row>85</xdr:row>
      <xdr:rowOff>148259</xdr:rowOff>
    </xdr:to>
    <xdr:sp macro="" textlink="">
      <xdr:nvSpPr>
        <xdr:cNvPr id="363" name="楕円 362"/>
        <xdr:cNvSpPr/>
      </xdr:nvSpPr>
      <xdr:spPr>
        <a:xfrm>
          <a:off x="10426700" y="146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25086</xdr:rowOff>
    </xdr:from>
    <xdr:ext cx="469744" cy="259045"/>
    <xdr:sp macro="" textlink="">
      <xdr:nvSpPr>
        <xdr:cNvPr id="364" name="【公営住宅】&#10;一人当たり面積該当値テキスト"/>
        <xdr:cNvSpPr txBox="1"/>
      </xdr:nvSpPr>
      <xdr:spPr>
        <a:xfrm>
          <a:off x="10515600" y="1459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50394</xdr:rowOff>
    </xdr:from>
    <xdr:to>
      <xdr:col>50</xdr:col>
      <xdr:colOff>165100</xdr:colOff>
      <xdr:row>85</xdr:row>
      <xdr:rowOff>151994</xdr:rowOff>
    </xdr:to>
    <xdr:sp macro="" textlink="">
      <xdr:nvSpPr>
        <xdr:cNvPr id="365" name="楕円 364"/>
        <xdr:cNvSpPr/>
      </xdr:nvSpPr>
      <xdr:spPr>
        <a:xfrm>
          <a:off x="9588500" y="146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97459</xdr:rowOff>
    </xdr:from>
    <xdr:to>
      <xdr:col>55</xdr:col>
      <xdr:colOff>0</xdr:colOff>
      <xdr:row>85</xdr:row>
      <xdr:rowOff>101194</xdr:rowOff>
    </xdr:to>
    <xdr:cxnSp macro="">
      <xdr:nvCxnSpPr>
        <xdr:cNvPr id="366" name="直線コネクタ 365"/>
        <xdr:cNvCxnSpPr/>
      </xdr:nvCxnSpPr>
      <xdr:spPr>
        <a:xfrm flipV="1">
          <a:off x="9639300" y="14670709"/>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52223</xdr:rowOff>
    </xdr:from>
    <xdr:to>
      <xdr:col>46</xdr:col>
      <xdr:colOff>38100</xdr:colOff>
      <xdr:row>85</xdr:row>
      <xdr:rowOff>153823</xdr:rowOff>
    </xdr:to>
    <xdr:sp macro="" textlink="">
      <xdr:nvSpPr>
        <xdr:cNvPr id="367" name="楕円 366"/>
        <xdr:cNvSpPr/>
      </xdr:nvSpPr>
      <xdr:spPr>
        <a:xfrm>
          <a:off x="86995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101194</xdr:rowOff>
    </xdr:from>
    <xdr:to>
      <xdr:col>50</xdr:col>
      <xdr:colOff>114300</xdr:colOff>
      <xdr:row>85</xdr:row>
      <xdr:rowOff>103023</xdr:rowOff>
    </xdr:to>
    <xdr:cxnSp macro="">
      <xdr:nvCxnSpPr>
        <xdr:cNvPr id="368" name="直線コネクタ 367"/>
        <xdr:cNvCxnSpPr/>
      </xdr:nvCxnSpPr>
      <xdr:spPr>
        <a:xfrm flipV="1">
          <a:off x="8750300" y="146744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32183</xdr:rowOff>
    </xdr:from>
    <xdr:to>
      <xdr:col>41</xdr:col>
      <xdr:colOff>101600</xdr:colOff>
      <xdr:row>85</xdr:row>
      <xdr:rowOff>133783</xdr:rowOff>
    </xdr:to>
    <xdr:sp macro="" textlink="">
      <xdr:nvSpPr>
        <xdr:cNvPr id="369" name="楕円 368"/>
        <xdr:cNvSpPr/>
      </xdr:nvSpPr>
      <xdr:spPr>
        <a:xfrm>
          <a:off x="7810500" y="1460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82983</xdr:rowOff>
    </xdr:from>
    <xdr:to>
      <xdr:col>45</xdr:col>
      <xdr:colOff>177800</xdr:colOff>
      <xdr:row>85</xdr:row>
      <xdr:rowOff>103023</xdr:rowOff>
    </xdr:to>
    <xdr:cxnSp macro="">
      <xdr:nvCxnSpPr>
        <xdr:cNvPr id="370" name="直線コネクタ 369"/>
        <xdr:cNvCxnSpPr/>
      </xdr:nvCxnSpPr>
      <xdr:spPr>
        <a:xfrm>
          <a:off x="7861300" y="14656233"/>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62357</xdr:rowOff>
    </xdr:from>
    <xdr:to>
      <xdr:col>36</xdr:col>
      <xdr:colOff>165100</xdr:colOff>
      <xdr:row>85</xdr:row>
      <xdr:rowOff>163957</xdr:rowOff>
    </xdr:to>
    <xdr:sp macro="" textlink="">
      <xdr:nvSpPr>
        <xdr:cNvPr id="371" name="楕円 370"/>
        <xdr:cNvSpPr/>
      </xdr:nvSpPr>
      <xdr:spPr>
        <a:xfrm>
          <a:off x="6921500" y="146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82983</xdr:rowOff>
    </xdr:from>
    <xdr:to>
      <xdr:col>41</xdr:col>
      <xdr:colOff>50800</xdr:colOff>
      <xdr:row>85</xdr:row>
      <xdr:rowOff>113157</xdr:rowOff>
    </xdr:to>
    <xdr:cxnSp macro="">
      <xdr:nvCxnSpPr>
        <xdr:cNvPr id="372" name="直線コネクタ 371"/>
        <xdr:cNvCxnSpPr/>
      </xdr:nvCxnSpPr>
      <xdr:spPr>
        <a:xfrm flipV="1">
          <a:off x="6972300" y="14656233"/>
          <a:ext cx="8890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143121</xdr:rowOff>
    </xdr:from>
    <xdr:ext cx="469744" cy="259045"/>
    <xdr:sp macro="" textlink="">
      <xdr:nvSpPr>
        <xdr:cNvPr id="377" name="n_1mainValue【公営住宅】&#10;一人当たり面積"/>
        <xdr:cNvSpPr txBox="1"/>
      </xdr:nvSpPr>
      <xdr:spPr>
        <a:xfrm>
          <a:off x="9391727" y="1471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144950</xdr:rowOff>
    </xdr:from>
    <xdr:ext cx="469744" cy="259045"/>
    <xdr:sp macro="" textlink="">
      <xdr:nvSpPr>
        <xdr:cNvPr id="378" name="n_2mainValue【公営住宅】&#10;一人当たり面積"/>
        <xdr:cNvSpPr txBox="1"/>
      </xdr:nvSpPr>
      <xdr:spPr>
        <a:xfrm>
          <a:off x="8515427" y="14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150310</xdr:rowOff>
    </xdr:from>
    <xdr:ext cx="469744" cy="259045"/>
    <xdr:sp macro="" textlink="">
      <xdr:nvSpPr>
        <xdr:cNvPr id="379" name="n_3mainValue【公営住宅】&#10;一人当たり面積"/>
        <xdr:cNvSpPr txBox="1"/>
      </xdr:nvSpPr>
      <xdr:spPr>
        <a:xfrm>
          <a:off x="7626427" y="1438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155084</xdr:rowOff>
    </xdr:from>
    <xdr:ext cx="469744" cy="259045"/>
    <xdr:sp macro="" textlink="">
      <xdr:nvSpPr>
        <xdr:cNvPr id="380" name="n_4mainValue【公営住宅】&#10;一人当たり面積"/>
        <xdr:cNvSpPr txBox="1"/>
      </xdr:nvSpPr>
      <xdr:spPr>
        <a:xfrm>
          <a:off x="6737427" y="1472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406" name="直線コネクタ 405"/>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9"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0" name="直線コネクタ 409"/>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11"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12" name="フローチャート: 判断 411"/>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413" name="フローチャート: 判断 412"/>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415" name="フローチャート: 判断 414"/>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16" name="フローチャート: 判断 415"/>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422" name="楕円 421"/>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48277</xdr:rowOff>
    </xdr:from>
    <xdr:ext cx="405111" cy="259045"/>
    <xdr:sp macro="" textlink="">
      <xdr:nvSpPr>
        <xdr:cNvPr id="423" name="【港湾・漁港】&#10;有形固定資産減価償却率該当値テキスト"/>
        <xdr:cNvSpPr txBox="1"/>
      </xdr:nvSpPr>
      <xdr:spPr>
        <a:xfrm>
          <a:off x="4673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164193</xdr:rowOff>
    </xdr:from>
    <xdr:to>
      <xdr:col>20</xdr:col>
      <xdr:colOff>38100</xdr:colOff>
      <xdr:row>104</xdr:row>
      <xdr:rowOff>94343</xdr:rowOff>
    </xdr:to>
    <xdr:sp macro="" textlink="">
      <xdr:nvSpPr>
        <xdr:cNvPr id="424" name="楕円 423"/>
        <xdr:cNvSpPr/>
      </xdr:nvSpPr>
      <xdr:spPr>
        <a:xfrm>
          <a:off x="3746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43543</xdr:rowOff>
    </xdr:from>
    <xdr:to>
      <xdr:col>24</xdr:col>
      <xdr:colOff>63500</xdr:colOff>
      <xdr:row>104</xdr:row>
      <xdr:rowOff>76200</xdr:rowOff>
    </xdr:to>
    <xdr:cxnSp macro="">
      <xdr:nvCxnSpPr>
        <xdr:cNvPr id="425" name="直線コネクタ 424"/>
        <xdr:cNvCxnSpPr/>
      </xdr:nvCxnSpPr>
      <xdr:spPr>
        <a:xfrm>
          <a:off x="3797300" y="1787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131536</xdr:rowOff>
    </xdr:from>
    <xdr:to>
      <xdr:col>15</xdr:col>
      <xdr:colOff>101600</xdr:colOff>
      <xdr:row>104</xdr:row>
      <xdr:rowOff>61686</xdr:rowOff>
    </xdr:to>
    <xdr:sp macro="" textlink="">
      <xdr:nvSpPr>
        <xdr:cNvPr id="426" name="楕円 425"/>
        <xdr:cNvSpPr/>
      </xdr:nvSpPr>
      <xdr:spPr>
        <a:xfrm>
          <a:off x="2857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10886</xdr:rowOff>
    </xdr:from>
    <xdr:to>
      <xdr:col>19</xdr:col>
      <xdr:colOff>177800</xdr:colOff>
      <xdr:row>104</xdr:row>
      <xdr:rowOff>43543</xdr:rowOff>
    </xdr:to>
    <xdr:cxnSp macro="">
      <xdr:nvCxnSpPr>
        <xdr:cNvPr id="427" name="直線コネクタ 426"/>
        <xdr:cNvCxnSpPr/>
      </xdr:nvCxnSpPr>
      <xdr:spPr>
        <a:xfrm>
          <a:off x="2908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28" name="楕円 427"/>
        <xdr:cNvSpPr/>
      </xdr:nvSpPr>
      <xdr:spPr>
        <a:xfrm>
          <a:off x="1968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149679</xdr:rowOff>
    </xdr:from>
    <xdr:to>
      <xdr:col>15</xdr:col>
      <xdr:colOff>50800</xdr:colOff>
      <xdr:row>104</xdr:row>
      <xdr:rowOff>10886</xdr:rowOff>
    </xdr:to>
    <xdr:cxnSp macro="">
      <xdr:nvCxnSpPr>
        <xdr:cNvPr id="429" name="直線コネクタ 428"/>
        <xdr:cNvCxnSpPr/>
      </xdr:nvCxnSpPr>
      <xdr:spPr>
        <a:xfrm>
          <a:off x="2019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66221</xdr:rowOff>
    </xdr:from>
    <xdr:to>
      <xdr:col>6</xdr:col>
      <xdr:colOff>38100</xdr:colOff>
      <xdr:row>103</xdr:row>
      <xdr:rowOff>167821</xdr:rowOff>
    </xdr:to>
    <xdr:sp macro="" textlink="">
      <xdr:nvSpPr>
        <xdr:cNvPr id="430" name="楕円 429"/>
        <xdr:cNvSpPr/>
      </xdr:nvSpPr>
      <xdr:spPr>
        <a:xfrm>
          <a:off x="1079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117021</xdr:rowOff>
    </xdr:from>
    <xdr:to>
      <xdr:col>10</xdr:col>
      <xdr:colOff>114300</xdr:colOff>
      <xdr:row>103</xdr:row>
      <xdr:rowOff>149679</xdr:rowOff>
    </xdr:to>
    <xdr:cxnSp macro="">
      <xdr:nvCxnSpPr>
        <xdr:cNvPr id="431" name="直線コネクタ 430"/>
        <xdr:cNvCxnSpPr/>
      </xdr:nvCxnSpPr>
      <xdr:spPr>
        <a:xfrm>
          <a:off x="1130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32" name="n_1aveValue【港湾・漁港】&#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港湾・漁港】&#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34" name="n_3aveValue【港湾・漁港】&#10;有形固定資産減価償却率"/>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35" name="n_4aveValue【港湾・漁港】&#10;有形固定資産減価償却率"/>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110870</xdr:rowOff>
    </xdr:from>
    <xdr:ext cx="405111" cy="259045"/>
    <xdr:sp macro="" textlink="">
      <xdr:nvSpPr>
        <xdr:cNvPr id="436" name="n_1mainValue【港湾・漁港】&#10;有形固定資産減価償却率"/>
        <xdr:cNvSpPr txBox="1"/>
      </xdr:nvSpPr>
      <xdr:spPr>
        <a:xfrm>
          <a:off x="3582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437" name="n_2mainValue【港湾・漁港】&#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38" name="n_3mainValue【港湾・漁港】&#10;有形固定資産減価償却率"/>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158948</xdr:rowOff>
    </xdr:from>
    <xdr:ext cx="405111" cy="259045"/>
    <xdr:sp macro="" textlink="">
      <xdr:nvSpPr>
        <xdr:cNvPr id="439" name="n_4mainValue【港湾・漁港】&#10;有形固定資産減価償却率"/>
        <xdr:cNvSpPr txBox="1"/>
      </xdr:nvSpPr>
      <xdr:spPr>
        <a:xfrm>
          <a:off x="9277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61" name="直線コネクタ 460"/>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62" name="【港湾・漁港】&#10;一人当たり有形固定資産（償却資産）額最小値テキスト"/>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63" name="直線コネクタ 462"/>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64" name="【港湾・漁港】&#10;一人当たり有形固定資産（償却資産）額最大値テキスト"/>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65" name="直線コネクタ 464"/>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149017</xdr:rowOff>
    </xdr:from>
    <xdr:ext cx="599010" cy="259045"/>
    <xdr:sp macro="" textlink="">
      <xdr:nvSpPr>
        <xdr:cNvPr id="466" name="【港湾・漁港】&#10;一人当たり有形固定資産（償却資産）額平均値テキスト"/>
        <xdr:cNvSpPr txBox="1"/>
      </xdr:nvSpPr>
      <xdr:spPr>
        <a:xfrm>
          <a:off x="10515600" y="18322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67" name="フローチャート: 判断 466"/>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68" name="フローチャート: 判断 467"/>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69" name="フローチャート: 判断 468"/>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70" name="フローチャート: 判断 469"/>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71" name="フローチャート: 判断 470"/>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40650</xdr:rowOff>
    </xdr:from>
    <xdr:to>
      <xdr:col>55</xdr:col>
      <xdr:colOff>50800</xdr:colOff>
      <xdr:row>106</xdr:row>
      <xdr:rowOff>142250</xdr:rowOff>
    </xdr:to>
    <xdr:sp macro="" textlink="">
      <xdr:nvSpPr>
        <xdr:cNvPr id="477" name="楕円 476"/>
        <xdr:cNvSpPr/>
      </xdr:nvSpPr>
      <xdr:spPr>
        <a:xfrm>
          <a:off x="10426700" y="18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63527</xdr:rowOff>
    </xdr:from>
    <xdr:ext cx="690189" cy="259045"/>
    <xdr:sp macro="" textlink="">
      <xdr:nvSpPr>
        <xdr:cNvPr id="478" name="【港湾・漁港】&#10;一人当たり有形固定資産（償却資産）額該当値テキスト"/>
        <xdr:cNvSpPr txBox="1"/>
      </xdr:nvSpPr>
      <xdr:spPr>
        <a:xfrm>
          <a:off x="10515600" y="180657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48493</xdr:rowOff>
    </xdr:from>
    <xdr:to>
      <xdr:col>50</xdr:col>
      <xdr:colOff>165100</xdr:colOff>
      <xdr:row>106</xdr:row>
      <xdr:rowOff>150093</xdr:rowOff>
    </xdr:to>
    <xdr:sp macro="" textlink="">
      <xdr:nvSpPr>
        <xdr:cNvPr id="479" name="楕円 478"/>
        <xdr:cNvSpPr/>
      </xdr:nvSpPr>
      <xdr:spPr>
        <a:xfrm>
          <a:off x="9588500" y="182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91450</xdr:rowOff>
    </xdr:from>
    <xdr:to>
      <xdr:col>55</xdr:col>
      <xdr:colOff>0</xdr:colOff>
      <xdr:row>106</xdr:row>
      <xdr:rowOff>99293</xdr:rowOff>
    </xdr:to>
    <xdr:cxnSp macro="">
      <xdr:nvCxnSpPr>
        <xdr:cNvPr id="480" name="直線コネクタ 479"/>
        <xdr:cNvCxnSpPr/>
      </xdr:nvCxnSpPr>
      <xdr:spPr>
        <a:xfrm flipV="1">
          <a:off x="9639300" y="18265150"/>
          <a:ext cx="838200" cy="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51704</xdr:rowOff>
    </xdr:from>
    <xdr:to>
      <xdr:col>46</xdr:col>
      <xdr:colOff>38100</xdr:colOff>
      <xdr:row>106</xdr:row>
      <xdr:rowOff>153304</xdr:rowOff>
    </xdr:to>
    <xdr:sp macro="" textlink="">
      <xdr:nvSpPr>
        <xdr:cNvPr id="481" name="楕円 480"/>
        <xdr:cNvSpPr/>
      </xdr:nvSpPr>
      <xdr:spPr>
        <a:xfrm>
          <a:off x="8699500" y="182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99293</xdr:rowOff>
    </xdr:from>
    <xdr:to>
      <xdr:col>50</xdr:col>
      <xdr:colOff>114300</xdr:colOff>
      <xdr:row>106</xdr:row>
      <xdr:rowOff>102504</xdr:rowOff>
    </xdr:to>
    <xdr:cxnSp macro="">
      <xdr:nvCxnSpPr>
        <xdr:cNvPr id="482" name="直線コネクタ 481"/>
        <xdr:cNvCxnSpPr/>
      </xdr:nvCxnSpPr>
      <xdr:spPr>
        <a:xfrm flipV="1">
          <a:off x="8750300" y="18272993"/>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59083</xdr:rowOff>
    </xdr:from>
    <xdr:to>
      <xdr:col>41</xdr:col>
      <xdr:colOff>101600</xdr:colOff>
      <xdr:row>106</xdr:row>
      <xdr:rowOff>160683</xdr:rowOff>
    </xdr:to>
    <xdr:sp macro="" textlink="">
      <xdr:nvSpPr>
        <xdr:cNvPr id="483" name="楕円 482"/>
        <xdr:cNvSpPr/>
      </xdr:nvSpPr>
      <xdr:spPr>
        <a:xfrm>
          <a:off x="7810500" y="182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102504</xdr:rowOff>
    </xdr:from>
    <xdr:to>
      <xdr:col>45</xdr:col>
      <xdr:colOff>177800</xdr:colOff>
      <xdr:row>106</xdr:row>
      <xdr:rowOff>109883</xdr:rowOff>
    </xdr:to>
    <xdr:cxnSp macro="">
      <xdr:nvCxnSpPr>
        <xdr:cNvPr id="484" name="直線コネクタ 483"/>
        <xdr:cNvCxnSpPr/>
      </xdr:nvCxnSpPr>
      <xdr:spPr>
        <a:xfrm flipV="1">
          <a:off x="7861300" y="18276204"/>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63976</xdr:rowOff>
    </xdr:from>
    <xdr:to>
      <xdr:col>36</xdr:col>
      <xdr:colOff>165100</xdr:colOff>
      <xdr:row>106</xdr:row>
      <xdr:rowOff>165576</xdr:rowOff>
    </xdr:to>
    <xdr:sp macro="" textlink="">
      <xdr:nvSpPr>
        <xdr:cNvPr id="485" name="楕円 484"/>
        <xdr:cNvSpPr/>
      </xdr:nvSpPr>
      <xdr:spPr>
        <a:xfrm>
          <a:off x="6921500" y="182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109883</xdr:rowOff>
    </xdr:from>
    <xdr:to>
      <xdr:col>41</xdr:col>
      <xdr:colOff>50800</xdr:colOff>
      <xdr:row>106</xdr:row>
      <xdr:rowOff>114776</xdr:rowOff>
    </xdr:to>
    <xdr:cxnSp macro="">
      <xdr:nvCxnSpPr>
        <xdr:cNvPr id="486" name="直線コネクタ 485"/>
        <xdr:cNvCxnSpPr/>
      </xdr:nvCxnSpPr>
      <xdr:spPr>
        <a:xfrm flipV="1">
          <a:off x="6972300" y="18283583"/>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90829</xdr:rowOff>
    </xdr:from>
    <xdr:ext cx="599010" cy="259045"/>
    <xdr:sp macro="" textlink="">
      <xdr:nvSpPr>
        <xdr:cNvPr id="487" name="n_1aveValue【港湾・漁港】&#10;一人当たり有形固定資産（償却資産）額"/>
        <xdr:cNvSpPr txBox="1"/>
      </xdr:nvSpPr>
      <xdr:spPr>
        <a:xfrm>
          <a:off x="9327095" y="1843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87318</xdr:rowOff>
    </xdr:from>
    <xdr:ext cx="599010" cy="259045"/>
    <xdr:sp macro="" textlink="">
      <xdr:nvSpPr>
        <xdr:cNvPr id="488" name="n_2aveValue【港湾・漁港】&#10;一人当たり有形固定資産（償却資産）額"/>
        <xdr:cNvSpPr txBox="1"/>
      </xdr:nvSpPr>
      <xdr:spPr>
        <a:xfrm>
          <a:off x="84507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70894</xdr:rowOff>
    </xdr:from>
    <xdr:ext cx="599010" cy="259045"/>
    <xdr:sp macro="" textlink="">
      <xdr:nvSpPr>
        <xdr:cNvPr id="489" name="n_3aveValue【港湾・漁港】&#10;一人当たり有形固定資産（償却資産）額"/>
        <xdr:cNvSpPr txBox="1"/>
      </xdr:nvSpPr>
      <xdr:spPr>
        <a:xfrm>
          <a:off x="7561795" y="1841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167695</xdr:rowOff>
    </xdr:from>
    <xdr:ext cx="690189" cy="259045"/>
    <xdr:sp macro="" textlink="">
      <xdr:nvSpPr>
        <xdr:cNvPr id="490" name="n_4aveValue【港湾・漁港】&#10;一人当たり有形固定資産（償却資産）額"/>
        <xdr:cNvSpPr txBox="1"/>
      </xdr:nvSpPr>
      <xdr:spPr>
        <a:xfrm>
          <a:off x="6627205"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104</xdr:row>
      <xdr:rowOff>166620</xdr:rowOff>
    </xdr:from>
    <xdr:ext cx="690189" cy="259045"/>
    <xdr:sp macro="" textlink="">
      <xdr:nvSpPr>
        <xdr:cNvPr id="491" name="n_1mainValue【港湾・漁港】&#10;一人当たり有形固定資産（償却資産）額"/>
        <xdr:cNvSpPr txBox="1"/>
      </xdr:nvSpPr>
      <xdr:spPr>
        <a:xfrm>
          <a:off x="9281505" y="17997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104</xdr:row>
      <xdr:rowOff>169831</xdr:rowOff>
    </xdr:from>
    <xdr:ext cx="690189" cy="259045"/>
    <xdr:sp macro="" textlink="">
      <xdr:nvSpPr>
        <xdr:cNvPr id="492" name="n_2mainValue【港湾・漁港】&#10;一人当たり有形固定資産（償却資産）額"/>
        <xdr:cNvSpPr txBox="1"/>
      </xdr:nvSpPr>
      <xdr:spPr>
        <a:xfrm>
          <a:off x="8405205" y="180006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5760</xdr:rowOff>
    </xdr:from>
    <xdr:ext cx="690189" cy="259045"/>
    <xdr:sp macro="" textlink="">
      <xdr:nvSpPr>
        <xdr:cNvPr id="493" name="n_3mainValue【港湾・漁港】&#10;一人当たり有形固定資産（償却資産）額"/>
        <xdr:cNvSpPr txBox="1"/>
      </xdr:nvSpPr>
      <xdr:spPr>
        <a:xfrm>
          <a:off x="7516205" y="180080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10653</xdr:rowOff>
    </xdr:from>
    <xdr:ext cx="690189" cy="259045"/>
    <xdr:sp macro="" textlink="">
      <xdr:nvSpPr>
        <xdr:cNvPr id="494" name="n_4mainValue【港湾・漁港】&#10;一人当たり有形固定資産（償却資産）額"/>
        <xdr:cNvSpPr txBox="1"/>
      </xdr:nvSpPr>
      <xdr:spPr>
        <a:xfrm>
          <a:off x="6627205" y="18012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520" name="直線コネクタ 519"/>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523"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24" name="直線コネクタ 523"/>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525" name="【認定こども園・幼稚園・保育所】&#10;有形固定資産減価償却率平均値テキスト"/>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26" name="フローチャート: 判断 525"/>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27" name="フローチャート: 判断 526"/>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28" name="フローチャート: 判断 527"/>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29" name="フローチャート: 判断 528"/>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530" name="フローチャート: 判断 529"/>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90714</xdr:rowOff>
    </xdr:from>
    <xdr:to>
      <xdr:col>85</xdr:col>
      <xdr:colOff>177800</xdr:colOff>
      <xdr:row>34</xdr:row>
      <xdr:rowOff>20864</xdr:rowOff>
    </xdr:to>
    <xdr:sp macro="" textlink="">
      <xdr:nvSpPr>
        <xdr:cNvPr id="536" name="楕円 535"/>
        <xdr:cNvSpPr/>
      </xdr:nvSpPr>
      <xdr:spPr>
        <a:xfrm>
          <a:off x="162687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25780</xdr:rowOff>
    </xdr:from>
    <xdr:ext cx="340478" cy="259045"/>
    <xdr:sp macro="" textlink="">
      <xdr:nvSpPr>
        <xdr:cNvPr id="537" name="【認定こども園・幼稚園・保育所】&#10;有形固定資産減価償却率該当値テキスト"/>
        <xdr:cNvSpPr txBox="1"/>
      </xdr:nvSpPr>
      <xdr:spPr>
        <a:xfrm>
          <a:off x="16357600" y="5683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54792</xdr:rowOff>
    </xdr:from>
    <xdr:to>
      <xdr:col>81</xdr:col>
      <xdr:colOff>101600</xdr:colOff>
      <xdr:row>33</xdr:row>
      <xdr:rowOff>156392</xdr:rowOff>
    </xdr:to>
    <xdr:sp macro="" textlink="">
      <xdr:nvSpPr>
        <xdr:cNvPr id="538" name="楕円 537"/>
        <xdr:cNvSpPr/>
      </xdr:nvSpPr>
      <xdr:spPr>
        <a:xfrm>
          <a:off x="154305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105592</xdr:rowOff>
    </xdr:from>
    <xdr:to>
      <xdr:col>85</xdr:col>
      <xdr:colOff>127000</xdr:colOff>
      <xdr:row>33</xdr:row>
      <xdr:rowOff>141514</xdr:rowOff>
    </xdr:to>
    <xdr:cxnSp macro="">
      <xdr:nvCxnSpPr>
        <xdr:cNvPr id="539" name="直線コネクタ 538"/>
        <xdr:cNvCxnSpPr/>
      </xdr:nvCxnSpPr>
      <xdr:spPr>
        <a:xfrm>
          <a:off x="15481300" y="57634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15603</xdr:rowOff>
    </xdr:from>
    <xdr:to>
      <xdr:col>76</xdr:col>
      <xdr:colOff>165100</xdr:colOff>
      <xdr:row>33</xdr:row>
      <xdr:rowOff>117203</xdr:rowOff>
    </xdr:to>
    <xdr:sp macro="" textlink="">
      <xdr:nvSpPr>
        <xdr:cNvPr id="540" name="楕円 539"/>
        <xdr:cNvSpPr/>
      </xdr:nvSpPr>
      <xdr:spPr>
        <a:xfrm>
          <a:off x="14541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66403</xdr:rowOff>
    </xdr:from>
    <xdr:to>
      <xdr:col>81</xdr:col>
      <xdr:colOff>50800</xdr:colOff>
      <xdr:row>33</xdr:row>
      <xdr:rowOff>105592</xdr:rowOff>
    </xdr:to>
    <xdr:cxnSp macro="">
      <xdr:nvCxnSpPr>
        <xdr:cNvPr id="541" name="直線コネクタ 540"/>
        <xdr:cNvCxnSpPr/>
      </xdr:nvCxnSpPr>
      <xdr:spPr>
        <a:xfrm>
          <a:off x="14592300" y="572425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59690</xdr:rowOff>
    </xdr:from>
    <xdr:to>
      <xdr:col>72</xdr:col>
      <xdr:colOff>38100</xdr:colOff>
      <xdr:row>35</xdr:row>
      <xdr:rowOff>161290</xdr:rowOff>
    </xdr:to>
    <xdr:sp macro="" textlink="">
      <xdr:nvSpPr>
        <xdr:cNvPr id="542" name="楕円 541"/>
        <xdr:cNvSpPr/>
      </xdr:nvSpPr>
      <xdr:spPr>
        <a:xfrm>
          <a:off x="1365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66403</xdr:rowOff>
    </xdr:from>
    <xdr:to>
      <xdr:col>76</xdr:col>
      <xdr:colOff>114300</xdr:colOff>
      <xdr:row>35</xdr:row>
      <xdr:rowOff>110490</xdr:rowOff>
    </xdr:to>
    <xdr:cxnSp macro="">
      <xdr:nvCxnSpPr>
        <xdr:cNvPr id="543" name="直線コネクタ 542"/>
        <xdr:cNvCxnSpPr/>
      </xdr:nvCxnSpPr>
      <xdr:spPr>
        <a:xfrm flipV="1">
          <a:off x="13703300" y="5724253"/>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17235</xdr:rowOff>
    </xdr:from>
    <xdr:to>
      <xdr:col>67</xdr:col>
      <xdr:colOff>101600</xdr:colOff>
      <xdr:row>39</xdr:row>
      <xdr:rowOff>118835</xdr:rowOff>
    </xdr:to>
    <xdr:sp macro="" textlink="">
      <xdr:nvSpPr>
        <xdr:cNvPr id="544" name="楕円 543"/>
        <xdr:cNvSpPr/>
      </xdr:nvSpPr>
      <xdr:spPr>
        <a:xfrm>
          <a:off x="12763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110490</xdr:rowOff>
    </xdr:from>
    <xdr:to>
      <xdr:col>71</xdr:col>
      <xdr:colOff>177800</xdr:colOff>
      <xdr:row>39</xdr:row>
      <xdr:rowOff>68035</xdr:rowOff>
    </xdr:to>
    <xdr:cxnSp macro="">
      <xdr:nvCxnSpPr>
        <xdr:cNvPr id="545" name="直線コネクタ 544"/>
        <xdr:cNvCxnSpPr/>
      </xdr:nvCxnSpPr>
      <xdr:spPr>
        <a:xfrm flipV="1">
          <a:off x="12814300" y="6111240"/>
          <a:ext cx="889000" cy="6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546" name="n_1aveValue【認定こども園・幼稚園・保育所】&#10;有形固定資産減価償却率"/>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547" name="n_2aveValue【認定こども園・幼稚園・保育所】&#10;有形固定資産減価償却率"/>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548" name="n_3aveValue【認定こども園・幼稚園・保育所】&#10;有形固定資産減価償却率"/>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549"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1469</xdr:rowOff>
    </xdr:from>
    <xdr:ext cx="340478" cy="259045"/>
    <xdr:sp macro="" textlink="">
      <xdr:nvSpPr>
        <xdr:cNvPr id="550" name="n_1mainValue【認定こども園・幼稚園・保育所】&#10;有形固定資産減価償却率"/>
        <xdr:cNvSpPr txBox="1"/>
      </xdr:nvSpPr>
      <xdr:spPr>
        <a:xfrm>
          <a:off x="15298361" y="548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133730</xdr:rowOff>
    </xdr:from>
    <xdr:ext cx="340478" cy="259045"/>
    <xdr:sp macro="" textlink="">
      <xdr:nvSpPr>
        <xdr:cNvPr id="551" name="n_2mainValue【認定こども園・幼稚園・保育所】&#10;有形固定資産減価償却率"/>
        <xdr:cNvSpPr txBox="1"/>
      </xdr:nvSpPr>
      <xdr:spPr>
        <a:xfrm>
          <a:off x="14422061" y="5448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6367</xdr:rowOff>
    </xdr:from>
    <xdr:ext cx="405111" cy="259045"/>
    <xdr:sp macro="" textlink="">
      <xdr:nvSpPr>
        <xdr:cNvPr id="552" name="n_3mainValue【認定こども園・幼稚園・保育所】&#10;有形固定資産減価償却率"/>
        <xdr:cNvSpPr txBox="1"/>
      </xdr:nvSpPr>
      <xdr:spPr>
        <a:xfrm>
          <a:off x="13500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109962</xdr:rowOff>
    </xdr:from>
    <xdr:ext cx="405111" cy="259045"/>
    <xdr:sp macro="" textlink="">
      <xdr:nvSpPr>
        <xdr:cNvPr id="553" name="n_4mainValue【認定こども園・幼稚園・保育所】&#10;有形固定資産減価償却率"/>
        <xdr:cNvSpPr txBox="1"/>
      </xdr:nvSpPr>
      <xdr:spPr>
        <a:xfrm>
          <a:off x="12611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75" name="直線コネクタ 574"/>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78"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79" name="直線コネクタ 578"/>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82" name="フローチャート: 判断 581"/>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83" name="フローチャート: 判断 582"/>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84" name="フローチャート: 判断 583"/>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85" name="フローチャート: 判断 584"/>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81635</xdr:rowOff>
    </xdr:from>
    <xdr:to>
      <xdr:col>116</xdr:col>
      <xdr:colOff>114300</xdr:colOff>
      <xdr:row>40</xdr:row>
      <xdr:rowOff>11785</xdr:rowOff>
    </xdr:to>
    <xdr:sp macro="" textlink="">
      <xdr:nvSpPr>
        <xdr:cNvPr id="591" name="楕円 590"/>
        <xdr:cNvSpPr/>
      </xdr:nvSpPr>
      <xdr:spPr>
        <a:xfrm>
          <a:off x="22110700" y="67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104512</xdr:rowOff>
    </xdr:from>
    <xdr:ext cx="469744" cy="259045"/>
    <xdr:sp macro="" textlink="">
      <xdr:nvSpPr>
        <xdr:cNvPr id="592" name="【認定こども園・幼稚園・保育所】&#10;一人当たり面積該当値テキスト"/>
        <xdr:cNvSpPr txBox="1"/>
      </xdr:nvSpPr>
      <xdr:spPr>
        <a:xfrm>
          <a:off x="22199600" y="66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89865</xdr:rowOff>
    </xdr:from>
    <xdr:to>
      <xdr:col>112</xdr:col>
      <xdr:colOff>38100</xdr:colOff>
      <xdr:row>40</xdr:row>
      <xdr:rowOff>20015</xdr:rowOff>
    </xdr:to>
    <xdr:sp macro="" textlink="">
      <xdr:nvSpPr>
        <xdr:cNvPr id="593" name="楕円 592"/>
        <xdr:cNvSpPr/>
      </xdr:nvSpPr>
      <xdr:spPr>
        <a:xfrm>
          <a:off x="21272500" y="67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132435</xdr:rowOff>
    </xdr:from>
    <xdr:to>
      <xdr:col>116</xdr:col>
      <xdr:colOff>63500</xdr:colOff>
      <xdr:row>39</xdr:row>
      <xdr:rowOff>140665</xdr:rowOff>
    </xdr:to>
    <xdr:cxnSp macro="">
      <xdr:nvCxnSpPr>
        <xdr:cNvPr id="594" name="直線コネクタ 593"/>
        <xdr:cNvCxnSpPr/>
      </xdr:nvCxnSpPr>
      <xdr:spPr>
        <a:xfrm flipV="1">
          <a:off x="21323300" y="6818985"/>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93523</xdr:rowOff>
    </xdr:from>
    <xdr:to>
      <xdr:col>107</xdr:col>
      <xdr:colOff>101600</xdr:colOff>
      <xdr:row>40</xdr:row>
      <xdr:rowOff>23673</xdr:rowOff>
    </xdr:to>
    <xdr:sp macro="" textlink="">
      <xdr:nvSpPr>
        <xdr:cNvPr id="595" name="楕円 594"/>
        <xdr:cNvSpPr/>
      </xdr:nvSpPr>
      <xdr:spPr>
        <a:xfrm>
          <a:off x="20383500" y="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140665</xdr:rowOff>
    </xdr:from>
    <xdr:to>
      <xdr:col>111</xdr:col>
      <xdr:colOff>177800</xdr:colOff>
      <xdr:row>39</xdr:row>
      <xdr:rowOff>144323</xdr:rowOff>
    </xdr:to>
    <xdr:cxnSp macro="">
      <xdr:nvCxnSpPr>
        <xdr:cNvPr id="596" name="直線コネクタ 595"/>
        <xdr:cNvCxnSpPr/>
      </xdr:nvCxnSpPr>
      <xdr:spPr>
        <a:xfrm flipV="1">
          <a:off x="20434300" y="682721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131928</xdr:rowOff>
    </xdr:from>
    <xdr:to>
      <xdr:col>102</xdr:col>
      <xdr:colOff>165100</xdr:colOff>
      <xdr:row>40</xdr:row>
      <xdr:rowOff>62078</xdr:rowOff>
    </xdr:to>
    <xdr:sp macro="" textlink="">
      <xdr:nvSpPr>
        <xdr:cNvPr id="597" name="楕円 596"/>
        <xdr:cNvSpPr/>
      </xdr:nvSpPr>
      <xdr:spPr>
        <a:xfrm>
          <a:off x="194945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144323</xdr:rowOff>
    </xdr:from>
    <xdr:to>
      <xdr:col>107</xdr:col>
      <xdr:colOff>50800</xdr:colOff>
      <xdr:row>40</xdr:row>
      <xdr:rowOff>11278</xdr:rowOff>
    </xdr:to>
    <xdr:cxnSp macro="">
      <xdr:nvCxnSpPr>
        <xdr:cNvPr id="598" name="直線コネクタ 597"/>
        <xdr:cNvCxnSpPr/>
      </xdr:nvCxnSpPr>
      <xdr:spPr>
        <a:xfrm flipV="1">
          <a:off x="19545300" y="683087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43231</xdr:rowOff>
    </xdr:from>
    <xdr:to>
      <xdr:col>98</xdr:col>
      <xdr:colOff>38100</xdr:colOff>
      <xdr:row>39</xdr:row>
      <xdr:rowOff>144831</xdr:rowOff>
    </xdr:to>
    <xdr:sp macro="" textlink="">
      <xdr:nvSpPr>
        <xdr:cNvPr id="599" name="楕円 598"/>
        <xdr:cNvSpPr/>
      </xdr:nvSpPr>
      <xdr:spPr>
        <a:xfrm>
          <a:off x="18605500" y="67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94031</xdr:rowOff>
    </xdr:from>
    <xdr:to>
      <xdr:col>102</xdr:col>
      <xdr:colOff>114300</xdr:colOff>
      <xdr:row>40</xdr:row>
      <xdr:rowOff>11278</xdr:rowOff>
    </xdr:to>
    <xdr:cxnSp macro="">
      <xdr:nvCxnSpPr>
        <xdr:cNvPr id="600" name="直線コネクタ 599"/>
        <xdr:cNvCxnSpPr/>
      </xdr:nvCxnSpPr>
      <xdr:spPr>
        <a:xfrm>
          <a:off x="18656300" y="6780581"/>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601"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602" name="n_2aveValue【認定こども園・幼稚園・保育所】&#10;一人当たり面積"/>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603"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604" name="n_4aveValue【認定こども園・幼稚園・保育所】&#10;一人当たり面積"/>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11142</xdr:rowOff>
    </xdr:from>
    <xdr:ext cx="469744" cy="259045"/>
    <xdr:sp macro="" textlink="">
      <xdr:nvSpPr>
        <xdr:cNvPr id="605" name="n_1mainValue【認定こども園・幼稚園・保育所】&#10;一人当たり面積"/>
        <xdr:cNvSpPr txBox="1"/>
      </xdr:nvSpPr>
      <xdr:spPr>
        <a:xfrm>
          <a:off x="21075727" y="686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40200</xdr:rowOff>
    </xdr:from>
    <xdr:ext cx="469744" cy="259045"/>
    <xdr:sp macro="" textlink="">
      <xdr:nvSpPr>
        <xdr:cNvPr id="606" name="n_2mainValue【認定こども園・幼稚園・保育所】&#10;一人当たり面積"/>
        <xdr:cNvSpPr txBox="1"/>
      </xdr:nvSpPr>
      <xdr:spPr>
        <a:xfrm>
          <a:off x="20199427" y="655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53205</xdr:rowOff>
    </xdr:from>
    <xdr:ext cx="469744" cy="259045"/>
    <xdr:sp macro="" textlink="">
      <xdr:nvSpPr>
        <xdr:cNvPr id="607" name="n_3mainValue【認定こども園・幼稚園・保育所】&#10;一人当たり面積"/>
        <xdr:cNvSpPr txBox="1"/>
      </xdr:nvSpPr>
      <xdr:spPr>
        <a:xfrm>
          <a:off x="19310427" y="69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161358</xdr:rowOff>
    </xdr:from>
    <xdr:ext cx="469744" cy="259045"/>
    <xdr:sp macro="" textlink="">
      <xdr:nvSpPr>
        <xdr:cNvPr id="608" name="n_4mainValue【認定こども園・幼稚園・保育所】&#10;一人当たり面積"/>
        <xdr:cNvSpPr txBox="1"/>
      </xdr:nvSpPr>
      <xdr:spPr>
        <a:xfrm>
          <a:off x="18421427" y="65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633" name="直線コネクタ 632"/>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34"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35" name="直線コネクタ 634"/>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636"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637" name="直線コネクタ 636"/>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638"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39" name="フローチャート: 判断 63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640" name="フローチャート: 判断 639"/>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41" name="フローチャート: 判断 640"/>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42" name="フローチャート: 判断 641"/>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43" name="フローチャート: 判断 642"/>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153035</xdr:rowOff>
    </xdr:from>
    <xdr:to>
      <xdr:col>85</xdr:col>
      <xdr:colOff>177800</xdr:colOff>
      <xdr:row>57</xdr:row>
      <xdr:rowOff>83185</xdr:rowOff>
    </xdr:to>
    <xdr:sp macro="" textlink="">
      <xdr:nvSpPr>
        <xdr:cNvPr id="649" name="楕円 648"/>
        <xdr:cNvSpPr/>
      </xdr:nvSpPr>
      <xdr:spPr>
        <a:xfrm>
          <a:off x="162687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4462</xdr:rowOff>
    </xdr:from>
    <xdr:ext cx="405111" cy="259045"/>
    <xdr:sp macro="" textlink="">
      <xdr:nvSpPr>
        <xdr:cNvPr id="650" name="【学校施設】&#10;有形固定資産減価償却率該当値テキスト"/>
        <xdr:cNvSpPr txBox="1"/>
      </xdr:nvSpPr>
      <xdr:spPr>
        <a:xfrm>
          <a:off x="16357600"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48260</xdr:rowOff>
    </xdr:from>
    <xdr:to>
      <xdr:col>81</xdr:col>
      <xdr:colOff>101600</xdr:colOff>
      <xdr:row>57</xdr:row>
      <xdr:rowOff>149860</xdr:rowOff>
    </xdr:to>
    <xdr:sp macro="" textlink="">
      <xdr:nvSpPr>
        <xdr:cNvPr id="651" name="楕円 650"/>
        <xdr:cNvSpPr/>
      </xdr:nvSpPr>
      <xdr:spPr>
        <a:xfrm>
          <a:off x="15430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32385</xdr:rowOff>
    </xdr:from>
    <xdr:to>
      <xdr:col>85</xdr:col>
      <xdr:colOff>127000</xdr:colOff>
      <xdr:row>57</xdr:row>
      <xdr:rowOff>99060</xdr:rowOff>
    </xdr:to>
    <xdr:cxnSp macro="">
      <xdr:nvCxnSpPr>
        <xdr:cNvPr id="652" name="直線コネクタ 651"/>
        <xdr:cNvCxnSpPr/>
      </xdr:nvCxnSpPr>
      <xdr:spPr>
        <a:xfrm flipV="1">
          <a:off x="15481300" y="980503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653" name="楕円 652"/>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99060</xdr:rowOff>
    </xdr:to>
    <xdr:cxnSp macro="">
      <xdr:nvCxnSpPr>
        <xdr:cNvPr id="654" name="直線コネクタ 653"/>
        <xdr:cNvCxnSpPr/>
      </xdr:nvCxnSpPr>
      <xdr:spPr>
        <a:xfrm>
          <a:off x="14592300" y="9829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168275</xdr:rowOff>
    </xdr:from>
    <xdr:to>
      <xdr:col>72</xdr:col>
      <xdr:colOff>38100</xdr:colOff>
      <xdr:row>57</xdr:row>
      <xdr:rowOff>98425</xdr:rowOff>
    </xdr:to>
    <xdr:sp macro="" textlink="">
      <xdr:nvSpPr>
        <xdr:cNvPr id="655" name="楕円 654"/>
        <xdr:cNvSpPr/>
      </xdr:nvSpPr>
      <xdr:spPr>
        <a:xfrm>
          <a:off x="13652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47625</xdr:rowOff>
    </xdr:from>
    <xdr:to>
      <xdr:col>76</xdr:col>
      <xdr:colOff>114300</xdr:colOff>
      <xdr:row>57</xdr:row>
      <xdr:rowOff>57150</xdr:rowOff>
    </xdr:to>
    <xdr:cxnSp macro="">
      <xdr:nvCxnSpPr>
        <xdr:cNvPr id="656" name="直線コネクタ 655"/>
        <xdr:cNvCxnSpPr/>
      </xdr:nvCxnSpPr>
      <xdr:spPr>
        <a:xfrm>
          <a:off x="13703300" y="9820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48260</xdr:rowOff>
    </xdr:from>
    <xdr:to>
      <xdr:col>67</xdr:col>
      <xdr:colOff>101600</xdr:colOff>
      <xdr:row>57</xdr:row>
      <xdr:rowOff>149860</xdr:rowOff>
    </xdr:to>
    <xdr:sp macro="" textlink="">
      <xdr:nvSpPr>
        <xdr:cNvPr id="657" name="楕円 656"/>
        <xdr:cNvSpPr/>
      </xdr:nvSpPr>
      <xdr:spPr>
        <a:xfrm>
          <a:off x="12763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47625</xdr:rowOff>
    </xdr:from>
    <xdr:to>
      <xdr:col>71</xdr:col>
      <xdr:colOff>177800</xdr:colOff>
      <xdr:row>57</xdr:row>
      <xdr:rowOff>99060</xdr:rowOff>
    </xdr:to>
    <xdr:cxnSp macro="">
      <xdr:nvCxnSpPr>
        <xdr:cNvPr id="658" name="直線コネクタ 657"/>
        <xdr:cNvCxnSpPr/>
      </xdr:nvCxnSpPr>
      <xdr:spPr>
        <a:xfrm flipV="1">
          <a:off x="12814300" y="98202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659"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660"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661"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662" name="n_4aveValue【学校施設】&#10;有形固定資産減価償却率"/>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166387</xdr:rowOff>
    </xdr:from>
    <xdr:ext cx="405111" cy="259045"/>
    <xdr:sp macro="" textlink="">
      <xdr:nvSpPr>
        <xdr:cNvPr id="663" name="n_1mainValue【学校施設】&#10;有形固定資産減価償却率"/>
        <xdr:cNvSpPr txBox="1"/>
      </xdr:nvSpPr>
      <xdr:spPr>
        <a:xfrm>
          <a:off x="152660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664" name="n_2mainValue【学校施設】&#10;有形固定資産減価償却率"/>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114952</xdr:rowOff>
    </xdr:from>
    <xdr:ext cx="405111" cy="259045"/>
    <xdr:sp macro="" textlink="">
      <xdr:nvSpPr>
        <xdr:cNvPr id="665" name="n_3mainValue【学校施設】&#10;有形固定資産減価償却率"/>
        <xdr:cNvSpPr txBox="1"/>
      </xdr:nvSpPr>
      <xdr:spPr>
        <a:xfrm>
          <a:off x="13500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166387</xdr:rowOff>
    </xdr:from>
    <xdr:ext cx="405111" cy="259045"/>
    <xdr:sp macro="" textlink="">
      <xdr:nvSpPr>
        <xdr:cNvPr id="666" name="n_4mainValue【学校施設】&#10;有形固定資産減価償却率"/>
        <xdr:cNvSpPr txBox="1"/>
      </xdr:nvSpPr>
      <xdr:spPr>
        <a:xfrm>
          <a:off x="12611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90" name="直線コネクタ 689"/>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91"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92" name="直線コネクタ 691"/>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93"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94" name="直線コネクタ 693"/>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695" name="【学校施設】&#10;一人当たり面積平均値テキスト"/>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96" name="フローチャート: 判断 695"/>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97" name="フローチャート: 判断 696"/>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98" name="フローチャート: 判断 697"/>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99" name="フローチャート: 判断 698"/>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700" name="フローチャート: 判断 699"/>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41249</xdr:rowOff>
    </xdr:from>
    <xdr:to>
      <xdr:col>116</xdr:col>
      <xdr:colOff>114300</xdr:colOff>
      <xdr:row>62</xdr:row>
      <xdr:rowOff>142849</xdr:rowOff>
    </xdr:to>
    <xdr:sp macro="" textlink="">
      <xdr:nvSpPr>
        <xdr:cNvPr id="706" name="楕円 705"/>
        <xdr:cNvSpPr/>
      </xdr:nvSpPr>
      <xdr:spPr>
        <a:xfrm>
          <a:off x="22110700" y="106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64126</xdr:rowOff>
    </xdr:from>
    <xdr:ext cx="469744" cy="259045"/>
    <xdr:sp macro="" textlink="">
      <xdr:nvSpPr>
        <xdr:cNvPr id="707" name="【学校施設】&#10;一人当たり面積該当値テキスト"/>
        <xdr:cNvSpPr txBox="1"/>
      </xdr:nvSpPr>
      <xdr:spPr>
        <a:xfrm>
          <a:off x="22199600" y="1052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66624</xdr:rowOff>
    </xdr:from>
    <xdr:to>
      <xdr:col>112</xdr:col>
      <xdr:colOff>38100</xdr:colOff>
      <xdr:row>62</xdr:row>
      <xdr:rowOff>168224</xdr:rowOff>
    </xdr:to>
    <xdr:sp macro="" textlink="">
      <xdr:nvSpPr>
        <xdr:cNvPr id="708" name="楕円 707"/>
        <xdr:cNvSpPr/>
      </xdr:nvSpPr>
      <xdr:spPr>
        <a:xfrm>
          <a:off x="21272500" y="106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92049</xdr:rowOff>
    </xdr:from>
    <xdr:to>
      <xdr:col>116</xdr:col>
      <xdr:colOff>63500</xdr:colOff>
      <xdr:row>62</xdr:row>
      <xdr:rowOff>117424</xdr:rowOff>
    </xdr:to>
    <xdr:cxnSp macro="">
      <xdr:nvCxnSpPr>
        <xdr:cNvPr id="709" name="直線コネクタ 708"/>
        <xdr:cNvCxnSpPr/>
      </xdr:nvCxnSpPr>
      <xdr:spPr>
        <a:xfrm flipV="1">
          <a:off x="21323300" y="10721949"/>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69672</xdr:rowOff>
    </xdr:from>
    <xdr:to>
      <xdr:col>107</xdr:col>
      <xdr:colOff>101600</xdr:colOff>
      <xdr:row>62</xdr:row>
      <xdr:rowOff>171272</xdr:rowOff>
    </xdr:to>
    <xdr:sp macro="" textlink="">
      <xdr:nvSpPr>
        <xdr:cNvPr id="710" name="楕円 709"/>
        <xdr:cNvSpPr/>
      </xdr:nvSpPr>
      <xdr:spPr>
        <a:xfrm>
          <a:off x="20383500" y="1069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117424</xdr:rowOff>
    </xdr:from>
    <xdr:to>
      <xdr:col>111</xdr:col>
      <xdr:colOff>177800</xdr:colOff>
      <xdr:row>62</xdr:row>
      <xdr:rowOff>120472</xdr:rowOff>
    </xdr:to>
    <xdr:cxnSp macro="">
      <xdr:nvCxnSpPr>
        <xdr:cNvPr id="711" name="直線コネクタ 710"/>
        <xdr:cNvCxnSpPr/>
      </xdr:nvCxnSpPr>
      <xdr:spPr>
        <a:xfrm flipV="1">
          <a:off x="20434300" y="1074732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71806</xdr:rowOff>
    </xdr:from>
    <xdr:to>
      <xdr:col>102</xdr:col>
      <xdr:colOff>165100</xdr:colOff>
      <xdr:row>63</xdr:row>
      <xdr:rowOff>1956</xdr:rowOff>
    </xdr:to>
    <xdr:sp macro="" textlink="">
      <xdr:nvSpPr>
        <xdr:cNvPr id="712" name="楕円 711"/>
        <xdr:cNvSpPr/>
      </xdr:nvSpPr>
      <xdr:spPr>
        <a:xfrm>
          <a:off x="19494500" y="107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120472</xdr:rowOff>
    </xdr:from>
    <xdr:to>
      <xdr:col>107</xdr:col>
      <xdr:colOff>50800</xdr:colOff>
      <xdr:row>62</xdr:row>
      <xdr:rowOff>122606</xdr:rowOff>
    </xdr:to>
    <xdr:cxnSp macro="">
      <xdr:nvCxnSpPr>
        <xdr:cNvPr id="713" name="直線コネクタ 712"/>
        <xdr:cNvCxnSpPr/>
      </xdr:nvCxnSpPr>
      <xdr:spPr>
        <a:xfrm flipV="1">
          <a:off x="19545300" y="10750372"/>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56261</xdr:rowOff>
    </xdr:from>
    <xdr:to>
      <xdr:col>98</xdr:col>
      <xdr:colOff>38100</xdr:colOff>
      <xdr:row>62</xdr:row>
      <xdr:rowOff>157861</xdr:rowOff>
    </xdr:to>
    <xdr:sp macro="" textlink="">
      <xdr:nvSpPr>
        <xdr:cNvPr id="714" name="楕円 713"/>
        <xdr:cNvSpPr/>
      </xdr:nvSpPr>
      <xdr:spPr>
        <a:xfrm>
          <a:off x="18605500" y="106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107061</xdr:rowOff>
    </xdr:from>
    <xdr:to>
      <xdr:col>102</xdr:col>
      <xdr:colOff>114300</xdr:colOff>
      <xdr:row>62</xdr:row>
      <xdr:rowOff>122606</xdr:rowOff>
    </xdr:to>
    <xdr:cxnSp macro="">
      <xdr:nvCxnSpPr>
        <xdr:cNvPr id="715" name="直線コネクタ 714"/>
        <xdr:cNvCxnSpPr/>
      </xdr:nvCxnSpPr>
      <xdr:spPr>
        <a:xfrm>
          <a:off x="18656300" y="1073696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716" name="n_1aveValue【学校施設】&#10;一人当たり面積"/>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717" name="n_2aveValue【学校施設】&#10;一人当たり面積"/>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718" name="n_3aveValue【学校施設】&#10;一人当たり面積"/>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719" name="n_4aveValue【学校施設】&#10;一人当たり面積"/>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13301</xdr:rowOff>
    </xdr:from>
    <xdr:ext cx="469744" cy="259045"/>
    <xdr:sp macro="" textlink="">
      <xdr:nvSpPr>
        <xdr:cNvPr id="720" name="n_1mainValue【学校施設】&#10;一人当たり面積"/>
        <xdr:cNvSpPr txBox="1"/>
      </xdr:nvSpPr>
      <xdr:spPr>
        <a:xfrm>
          <a:off x="21075727" y="1047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16349</xdr:rowOff>
    </xdr:from>
    <xdr:ext cx="469744" cy="259045"/>
    <xdr:sp macro="" textlink="">
      <xdr:nvSpPr>
        <xdr:cNvPr id="721" name="n_2mainValue【学校施設】&#10;一人当たり面積"/>
        <xdr:cNvSpPr txBox="1"/>
      </xdr:nvSpPr>
      <xdr:spPr>
        <a:xfrm>
          <a:off x="20199427" y="1047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18483</xdr:rowOff>
    </xdr:from>
    <xdr:ext cx="469744" cy="259045"/>
    <xdr:sp macro="" textlink="">
      <xdr:nvSpPr>
        <xdr:cNvPr id="722" name="n_3mainValue【学校施設】&#10;一人当たり面積"/>
        <xdr:cNvSpPr txBox="1"/>
      </xdr:nvSpPr>
      <xdr:spPr>
        <a:xfrm>
          <a:off x="19310427" y="104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2938</xdr:rowOff>
    </xdr:from>
    <xdr:ext cx="469744" cy="259045"/>
    <xdr:sp macro="" textlink="">
      <xdr:nvSpPr>
        <xdr:cNvPr id="723" name="n_4mainValue【学校施設】&#10;一人当たり面積"/>
        <xdr:cNvSpPr txBox="1"/>
      </xdr:nvSpPr>
      <xdr:spPr>
        <a:xfrm>
          <a:off x="18421427" y="1046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65" name="直線コネクタ 764"/>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8"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9" name="直線コネクタ 768"/>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770"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71" name="フローチャート: 判断 770"/>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72" name="フローチャート: 判断 771"/>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73" name="フローチャート: 判断 772"/>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74" name="フローチャート: 判断 773"/>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75" name="フローチャート: 判断 774"/>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162561</xdr:rowOff>
    </xdr:from>
    <xdr:to>
      <xdr:col>85</xdr:col>
      <xdr:colOff>177800</xdr:colOff>
      <xdr:row>108</xdr:row>
      <xdr:rowOff>92711</xdr:rowOff>
    </xdr:to>
    <xdr:sp macro="" textlink="">
      <xdr:nvSpPr>
        <xdr:cNvPr id="781" name="楕円 780"/>
        <xdr:cNvSpPr/>
      </xdr:nvSpPr>
      <xdr:spPr>
        <a:xfrm>
          <a:off x="16268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140988</xdr:rowOff>
    </xdr:from>
    <xdr:ext cx="405111" cy="259045"/>
    <xdr:sp macro="" textlink="">
      <xdr:nvSpPr>
        <xdr:cNvPr id="782" name="【公民館】&#10;有形固定資産減価償却率該当値テキスト"/>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149498</xdr:rowOff>
    </xdr:from>
    <xdr:to>
      <xdr:col>81</xdr:col>
      <xdr:colOff>101600</xdr:colOff>
      <xdr:row>108</xdr:row>
      <xdr:rowOff>79648</xdr:rowOff>
    </xdr:to>
    <xdr:sp macro="" textlink="">
      <xdr:nvSpPr>
        <xdr:cNvPr id="783" name="楕円 782"/>
        <xdr:cNvSpPr/>
      </xdr:nvSpPr>
      <xdr:spPr>
        <a:xfrm>
          <a:off x="15430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28848</xdr:rowOff>
    </xdr:from>
    <xdr:to>
      <xdr:col>85</xdr:col>
      <xdr:colOff>127000</xdr:colOff>
      <xdr:row>108</xdr:row>
      <xdr:rowOff>41911</xdr:rowOff>
    </xdr:to>
    <xdr:cxnSp macro="">
      <xdr:nvCxnSpPr>
        <xdr:cNvPr id="784" name="直線コネクタ 783"/>
        <xdr:cNvCxnSpPr/>
      </xdr:nvCxnSpPr>
      <xdr:spPr>
        <a:xfrm>
          <a:off x="15481300" y="1854544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136434</xdr:rowOff>
    </xdr:from>
    <xdr:to>
      <xdr:col>76</xdr:col>
      <xdr:colOff>165100</xdr:colOff>
      <xdr:row>108</xdr:row>
      <xdr:rowOff>66584</xdr:rowOff>
    </xdr:to>
    <xdr:sp macro="" textlink="">
      <xdr:nvSpPr>
        <xdr:cNvPr id="785" name="楕円 784"/>
        <xdr:cNvSpPr/>
      </xdr:nvSpPr>
      <xdr:spPr>
        <a:xfrm>
          <a:off x="14541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15784</xdr:rowOff>
    </xdr:from>
    <xdr:to>
      <xdr:col>81</xdr:col>
      <xdr:colOff>50800</xdr:colOff>
      <xdr:row>108</xdr:row>
      <xdr:rowOff>28848</xdr:rowOff>
    </xdr:to>
    <xdr:cxnSp macro="">
      <xdr:nvCxnSpPr>
        <xdr:cNvPr id="786" name="直線コネクタ 785"/>
        <xdr:cNvCxnSpPr/>
      </xdr:nvCxnSpPr>
      <xdr:spPr>
        <a:xfrm>
          <a:off x="14592300" y="1853238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116839</xdr:rowOff>
    </xdr:from>
    <xdr:to>
      <xdr:col>72</xdr:col>
      <xdr:colOff>38100</xdr:colOff>
      <xdr:row>108</xdr:row>
      <xdr:rowOff>46989</xdr:rowOff>
    </xdr:to>
    <xdr:sp macro="" textlink="">
      <xdr:nvSpPr>
        <xdr:cNvPr id="787" name="楕円 786"/>
        <xdr:cNvSpPr/>
      </xdr:nvSpPr>
      <xdr:spPr>
        <a:xfrm>
          <a:off x="1365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167639</xdr:rowOff>
    </xdr:from>
    <xdr:to>
      <xdr:col>76</xdr:col>
      <xdr:colOff>114300</xdr:colOff>
      <xdr:row>108</xdr:row>
      <xdr:rowOff>15784</xdr:rowOff>
    </xdr:to>
    <xdr:cxnSp macro="">
      <xdr:nvCxnSpPr>
        <xdr:cNvPr id="788" name="直線コネクタ 787"/>
        <xdr:cNvCxnSpPr/>
      </xdr:nvCxnSpPr>
      <xdr:spPr>
        <a:xfrm>
          <a:off x="13703300" y="185127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97245</xdr:rowOff>
    </xdr:from>
    <xdr:to>
      <xdr:col>67</xdr:col>
      <xdr:colOff>101600</xdr:colOff>
      <xdr:row>108</xdr:row>
      <xdr:rowOff>27395</xdr:rowOff>
    </xdr:to>
    <xdr:sp macro="" textlink="">
      <xdr:nvSpPr>
        <xdr:cNvPr id="789" name="楕円 788"/>
        <xdr:cNvSpPr/>
      </xdr:nvSpPr>
      <xdr:spPr>
        <a:xfrm>
          <a:off x="12763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148045</xdr:rowOff>
    </xdr:from>
    <xdr:to>
      <xdr:col>71</xdr:col>
      <xdr:colOff>177800</xdr:colOff>
      <xdr:row>107</xdr:row>
      <xdr:rowOff>167639</xdr:rowOff>
    </xdr:to>
    <xdr:cxnSp macro="">
      <xdr:nvCxnSpPr>
        <xdr:cNvPr id="790" name="直線コネクタ 789"/>
        <xdr:cNvCxnSpPr/>
      </xdr:nvCxnSpPr>
      <xdr:spPr>
        <a:xfrm>
          <a:off x="12814300" y="1849319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91"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792"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93"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94"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70775</xdr:rowOff>
    </xdr:from>
    <xdr:ext cx="405111" cy="259045"/>
    <xdr:sp macro="" textlink="">
      <xdr:nvSpPr>
        <xdr:cNvPr id="795" name="n_1mainValue【公民館】&#10;有形固定資産減価償却率"/>
        <xdr:cNvSpPr txBox="1"/>
      </xdr:nvSpPr>
      <xdr:spPr>
        <a:xfrm>
          <a:off x="152660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57711</xdr:rowOff>
    </xdr:from>
    <xdr:ext cx="405111" cy="259045"/>
    <xdr:sp macro="" textlink="">
      <xdr:nvSpPr>
        <xdr:cNvPr id="796" name="n_2mainValue【公民館】&#10;有形固定資産減価償却率"/>
        <xdr:cNvSpPr txBox="1"/>
      </xdr:nvSpPr>
      <xdr:spPr>
        <a:xfrm>
          <a:off x="143897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38116</xdr:rowOff>
    </xdr:from>
    <xdr:ext cx="405111" cy="259045"/>
    <xdr:sp macro="" textlink="">
      <xdr:nvSpPr>
        <xdr:cNvPr id="797" name="n_3mainValue【公民館】&#10;有形固定資産減価償却率"/>
        <xdr:cNvSpPr txBox="1"/>
      </xdr:nvSpPr>
      <xdr:spPr>
        <a:xfrm>
          <a:off x="13500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18522</xdr:rowOff>
    </xdr:from>
    <xdr:ext cx="405111" cy="259045"/>
    <xdr:sp macro="" textlink="">
      <xdr:nvSpPr>
        <xdr:cNvPr id="798" name="n_4mainValue【公民館】&#10;有形固定資産減価償却率"/>
        <xdr:cNvSpPr txBox="1"/>
      </xdr:nvSpPr>
      <xdr:spPr>
        <a:xfrm>
          <a:off x="12611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22" name="直線コネクタ 821"/>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23"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24" name="直線コネクタ 823"/>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25"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6" name="直線コネクタ 825"/>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827"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8" name="フローチャート: 判断 827"/>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9" name="フローチャート: 判断 828"/>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30" name="フローチャート: 判断 829"/>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31" name="フローチャート: 判断 830"/>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32" name="フローチャート: 判断 831"/>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154178</xdr:rowOff>
    </xdr:from>
    <xdr:to>
      <xdr:col>116</xdr:col>
      <xdr:colOff>114300</xdr:colOff>
      <xdr:row>108</xdr:row>
      <xdr:rowOff>84328</xdr:rowOff>
    </xdr:to>
    <xdr:sp macro="" textlink="">
      <xdr:nvSpPr>
        <xdr:cNvPr id="838" name="楕円 837"/>
        <xdr:cNvSpPr/>
      </xdr:nvSpPr>
      <xdr:spPr>
        <a:xfrm>
          <a:off x="22110700" y="184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69105</xdr:rowOff>
    </xdr:from>
    <xdr:ext cx="469744" cy="259045"/>
    <xdr:sp macro="" textlink="">
      <xdr:nvSpPr>
        <xdr:cNvPr id="839" name="【公民館】&#10;一人当たり面積該当値テキスト"/>
        <xdr:cNvSpPr txBox="1"/>
      </xdr:nvSpPr>
      <xdr:spPr>
        <a:xfrm>
          <a:off x="22199600" y="1841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157226</xdr:rowOff>
    </xdr:from>
    <xdr:to>
      <xdr:col>112</xdr:col>
      <xdr:colOff>38100</xdr:colOff>
      <xdr:row>108</xdr:row>
      <xdr:rowOff>87376</xdr:rowOff>
    </xdr:to>
    <xdr:sp macro="" textlink="">
      <xdr:nvSpPr>
        <xdr:cNvPr id="840" name="楕円 839"/>
        <xdr:cNvSpPr/>
      </xdr:nvSpPr>
      <xdr:spPr>
        <a:xfrm>
          <a:off x="21272500" y="185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33528</xdr:rowOff>
    </xdr:from>
    <xdr:to>
      <xdr:col>116</xdr:col>
      <xdr:colOff>63500</xdr:colOff>
      <xdr:row>108</xdr:row>
      <xdr:rowOff>36576</xdr:rowOff>
    </xdr:to>
    <xdr:cxnSp macro="">
      <xdr:nvCxnSpPr>
        <xdr:cNvPr id="841" name="直線コネクタ 840"/>
        <xdr:cNvCxnSpPr/>
      </xdr:nvCxnSpPr>
      <xdr:spPr>
        <a:xfrm flipV="1">
          <a:off x="21323300" y="185501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157987</xdr:rowOff>
    </xdr:from>
    <xdr:to>
      <xdr:col>107</xdr:col>
      <xdr:colOff>101600</xdr:colOff>
      <xdr:row>108</xdr:row>
      <xdr:rowOff>88137</xdr:rowOff>
    </xdr:to>
    <xdr:sp macro="" textlink="">
      <xdr:nvSpPr>
        <xdr:cNvPr id="842" name="楕円 841"/>
        <xdr:cNvSpPr/>
      </xdr:nvSpPr>
      <xdr:spPr>
        <a:xfrm>
          <a:off x="20383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36576</xdr:rowOff>
    </xdr:from>
    <xdr:to>
      <xdr:col>111</xdr:col>
      <xdr:colOff>177800</xdr:colOff>
      <xdr:row>108</xdr:row>
      <xdr:rowOff>37337</xdr:rowOff>
    </xdr:to>
    <xdr:cxnSp macro="">
      <xdr:nvCxnSpPr>
        <xdr:cNvPr id="843" name="直線コネクタ 842"/>
        <xdr:cNvCxnSpPr/>
      </xdr:nvCxnSpPr>
      <xdr:spPr>
        <a:xfrm flipV="1">
          <a:off x="20434300" y="1855317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161037</xdr:rowOff>
    </xdr:from>
    <xdr:to>
      <xdr:col>102</xdr:col>
      <xdr:colOff>165100</xdr:colOff>
      <xdr:row>108</xdr:row>
      <xdr:rowOff>91187</xdr:rowOff>
    </xdr:to>
    <xdr:sp macro="" textlink="">
      <xdr:nvSpPr>
        <xdr:cNvPr id="844" name="楕円 843"/>
        <xdr:cNvSpPr/>
      </xdr:nvSpPr>
      <xdr:spPr>
        <a:xfrm>
          <a:off x="19494500" y="185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37337</xdr:rowOff>
    </xdr:from>
    <xdr:to>
      <xdr:col>107</xdr:col>
      <xdr:colOff>50800</xdr:colOff>
      <xdr:row>108</xdr:row>
      <xdr:rowOff>40387</xdr:rowOff>
    </xdr:to>
    <xdr:cxnSp macro="">
      <xdr:nvCxnSpPr>
        <xdr:cNvPr id="845" name="直線コネクタ 844"/>
        <xdr:cNvCxnSpPr/>
      </xdr:nvCxnSpPr>
      <xdr:spPr>
        <a:xfrm flipV="1">
          <a:off x="19545300" y="1855393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162561</xdr:rowOff>
    </xdr:from>
    <xdr:to>
      <xdr:col>98</xdr:col>
      <xdr:colOff>38100</xdr:colOff>
      <xdr:row>108</xdr:row>
      <xdr:rowOff>92711</xdr:rowOff>
    </xdr:to>
    <xdr:sp macro="" textlink="">
      <xdr:nvSpPr>
        <xdr:cNvPr id="846" name="楕円 845"/>
        <xdr:cNvSpPr/>
      </xdr:nvSpPr>
      <xdr:spPr>
        <a:xfrm>
          <a:off x="18605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40387</xdr:rowOff>
    </xdr:from>
    <xdr:to>
      <xdr:col>102</xdr:col>
      <xdr:colOff>114300</xdr:colOff>
      <xdr:row>108</xdr:row>
      <xdr:rowOff>41911</xdr:rowOff>
    </xdr:to>
    <xdr:cxnSp macro="">
      <xdr:nvCxnSpPr>
        <xdr:cNvPr id="847" name="直線コネクタ 846"/>
        <xdr:cNvCxnSpPr/>
      </xdr:nvCxnSpPr>
      <xdr:spPr>
        <a:xfrm flipV="1">
          <a:off x="18656300" y="185569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848"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849"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50"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51"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78503</xdr:rowOff>
    </xdr:from>
    <xdr:ext cx="469744" cy="259045"/>
    <xdr:sp macro="" textlink="">
      <xdr:nvSpPr>
        <xdr:cNvPr id="852" name="n_1mainValue【公民館】&#10;一人当たり面積"/>
        <xdr:cNvSpPr txBox="1"/>
      </xdr:nvSpPr>
      <xdr:spPr>
        <a:xfrm>
          <a:off x="21075727" y="185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79264</xdr:rowOff>
    </xdr:from>
    <xdr:ext cx="469744" cy="259045"/>
    <xdr:sp macro="" textlink="">
      <xdr:nvSpPr>
        <xdr:cNvPr id="853" name="n_2mainValue【公民館】&#10;一人当たり面積"/>
        <xdr:cNvSpPr txBox="1"/>
      </xdr:nvSpPr>
      <xdr:spPr>
        <a:xfrm>
          <a:off x="20199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82314</xdr:rowOff>
    </xdr:from>
    <xdr:ext cx="469744" cy="259045"/>
    <xdr:sp macro="" textlink="">
      <xdr:nvSpPr>
        <xdr:cNvPr id="854" name="n_3mainValue【公民館】&#10;一人当たり面積"/>
        <xdr:cNvSpPr txBox="1"/>
      </xdr:nvSpPr>
      <xdr:spPr>
        <a:xfrm>
          <a:off x="19310427" y="185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83838</xdr:rowOff>
    </xdr:from>
    <xdr:ext cx="469744" cy="259045"/>
    <xdr:sp macro="" textlink="">
      <xdr:nvSpPr>
        <xdr:cNvPr id="855" name="n_4mainValue【公民館】&#10;一人当たり面積"/>
        <xdr:cNvSpPr txBox="1"/>
      </xdr:nvSpPr>
      <xdr:spPr>
        <a:xfrm>
          <a:off x="18421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「認定こども園・幼稚園・保育所」の有形固定資産減価償却率は低く、一人当たり面積は類似団体と比べ高くなっている。これは幼保一元型認定こども園の新築による統合が図られたことによる。</a:t>
          </a:r>
          <a:endParaRPr lang="ja-JP" altLang="ja-JP" sz="1400">
            <a:effectLst/>
          </a:endParaRPr>
        </a:p>
        <a:p>
          <a:r>
            <a:rPr kumimoji="1" lang="ja-JP" altLang="ja-JP" sz="1100">
              <a:solidFill>
                <a:schemeClr val="dk1"/>
              </a:solidFill>
              <a:effectLst/>
              <a:latin typeface="+mn-lt"/>
              <a:ea typeface="+mn-ea"/>
              <a:cs typeface="+mn-cs"/>
            </a:rPr>
            <a:t>　また、公民館の有形固定資産原価償却率も他団体と比べ高くなっているが、平成２８年度から各公民館の改修や新築を実施しており、公民館の有形固定資産原価償却率は低下してくると想定している。</a:t>
          </a:r>
          <a:endParaRPr lang="ja-JP" altLang="ja-JP" sz="1400">
            <a:effectLst/>
          </a:endParaRPr>
        </a:p>
        <a:p>
          <a:r>
            <a:rPr kumimoji="1" lang="ja-JP" altLang="ja-JP" sz="1100">
              <a:solidFill>
                <a:schemeClr val="dk1"/>
              </a:solidFill>
              <a:effectLst/>
              <a:latin typeface="+mn-lt"/>
              <a:ea typeface="+mn-ea"/>
              <a:cs typeface="+mn-cs"/>
            </a:rPr>
            <a:t>　今後は、建替や統廃合に伴い使用しなくなった旧公民館、旧保育園等老朽化した施設の利活用、除却等を順次進めていく必要がある。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5,871
5,809
53.30
6,289,299
6,034,687
216,609
3,492,947
8,497,437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4" name="楕円 73"/>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59707</xdr:rowOff>
    </xdr:from>
    <xdr:ext cx="405111" cy="259045"/>
    <xdr:sp macro="" textlink="">
      <xdr:nvSpPr>
        <xdr:cNvPr id="75" name="【図書館】&#10;有形固定資産減価償却率該当値テキスト"/>
        <xdr:cNvSpPr txBox="1"/>
      </xdr:nvSpPr>
      <xdr:spPr>
        <a:xfrm>
          <a:off x="4673600"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87630</xdr:rowOff>
    </xdr:to>
    <xdr:cxnSp macro="">
      <xdr:nvCxnSpPr>
        <xdr:cNvPr id="77" name="直線コネクタ 76"/>
        <xdr:cNvCxnSpPr/>
      </xdr:nvCxnSpPr>
      <xdr:spPr>
        <a:xfrm>
          <a:off x="3797300" y="657497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9" name="直線コネクタ 78"/>
        <xdr:cNvCxnSpPr/>
      </xdr:nvCxnSpPr>
      <xdr:spPr>
        <a:xfrm>
          <a:off x="2908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xdr:cNvCxnSpPr/>
      </xdr:nvCxnSpPr>
      <xdr:spPr>
        <a:xfrm>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ave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6"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図書館】&#10;有形固定資産減価償却率"/>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127199</xdr:rowOff>
    </xdr:from>
    <xdr:ext cx="405111" cy="259045"/>
    <xdr:sp macro="" textlink="">
      <xdr:nvSpPr>
        <xdr:cNvPr id="88" name="n_1main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94541</xdr:rowOff>
    </xdr:from>
    <xdr:ext cx="405111" cy="259045"/>
    <xdr:sp macro="" textlink="">
      <xdr:nvSpPr>
        <xdr:cNvPr id="89" name="n_2mainValue【図書館】&#10;有形固定資産減価償却率"/>
        <xdr:cNvSpPr txBox="1"/>
      </xdr:nvSpPr>
      <xdr:spPr>
        <a:xfrm>
          <a:off x="2705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61884</xdr:rowOff>
    </xdr:from>
    <xdr:ext cx="405111" cy="259045"/>
    <xdr:sp macro="" textlink="">
      <xdr:nvSpPr>
        <xdr:cNvPr id="90" name="n_3mainValue【図書館】&#10;有形固定資産減価償却率"/>
        <xdr:cNvSpPr txBox="1"/>
      </xdr:nvSpPr>
      <xdr:spPr>
        <a:xfrm>
          <a:off x="1816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91" name="n_4mainValue【図書館】&#10;有形固定資産減価償却率"/>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9398</xdr:rowOff>
    </xdr:from>
    <xdr:to>
      <xdr:col>55</xdr:col>
      <xdr:colOff>50800</xdr:colOff>
      <xdr:row>39</xdr:row>
      <xdr:rowOff>110998</xdr:rowOff>
    </xdr:to>
    <xdr:sp macro="" textlink="">
      <xdr:nvSpPr>
        <xdr:cNvPr id="129" name="楕円 128"/>
        <xdr:cNvSpPr/>
      </xdr:nvSpPr>
      <xdr:spPr>
        <a:xfrm>
          <a:off x="104267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159275</xdr:rowOff>
    </xdr:from>
    <xdr:ext cx="469744" cy="259045"/>
    <xdr:sp macro="" textlink="">
      <xdr:nvSpPr>
        <xdr:cNvPr id="130" name="【図書館】&#10;一人当たり面積該当値テキスト"/>
        <xdr:cNvSpPr txBox="1"/>
      </xdr:nvSpPr>
      <xdr:spPr>
        <a:xfrm>
          <a:off x="10515600"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18542</xdr:rowOff>
    </xdr:from>
    <xdr:to>
      <xdr:col>50</xdr:col>
      <xdr:colOff>165100</xdr:colOff>
      <xdr:row>39</xdr:row>
      <xdr:rowOff>120142</xdr:rowOff>
    </xdr:to>
    <xdr:sp macro="" textlink="">
      <xdr:nvSpPr>
        <xdr:cNvPr id="131" name="楕円 130"/>
        <xdr:cNvSpPr/>
      </xdr:nvSpPr>
      <xdr:spPr>
        <a:xfrm>
          <a:off x="9588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60198</xdr:rowOff>
    </xdr:from>
    <xdr:to>
      <xdr:col>55</xdr:col>
      <xdr:colOff>0</xdr:colOff>
      <xdr:row>39</xdr:row>
      <xdr:rowOff>69342</xdr:rowOff>
    </xdr:to>
    <xdr:cxnSp macro="">
      <xdr:nvCxnSpPr>
        <xdr:cNvPr id="132" name="直線コネクタ 131"/>
        <xdr:cNvCxnSpPr/>
      </xdr:nvCxnSpPr>
      <xdr:spPr>
        <a:xfrm flipV="1">
          <a:off x="9639300" y="67467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23114</xdr:rowOff>
    </xdr:from>
    <xdr:to>
      <xdr:col>46</xdr:col>
      <xdr:colOff>38100</xdr:colOff>
      <xdr:row>39</xdr:row>
      <xdr:rowOff>124714</xdr:rowOff>
    </xdr:to>
    <xdr:sp macro="" textlink="">
      <xdr:nvSpPr>
        <xdr:cNvPr id="133" name="楕円 132"/>
        <xdr:cNvSpPr/>
      </xdr:nvSpPr>
      <xdr:spPr>
        <a:xfrm>
          <a:off x="8699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69342</xdr:rowOff>
    </xdr:from>
    <xdr:to>
      <xdr:col>50</xdr:col>
      <xdr:colOff>114300</xdr:colOff>
      <xdr:row>39</xdr:row>
      <xdr:rowOff>73914</xdr:rowOff>
    </xdr:to>
    <xdr:cxnSp macro="">
      <xdr:nvCxnSpPr>
        <xdr:cNvPr id="134" name="直線コネクタ 133"/>
        <xdr:cNvCxnSpPr/>
      </xdr:nvCxnSpPr>
      <xdr:spPr>
        <a:xfrm flipV="1">
          <a:off x="8750300" y="6755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32258</xdr:rowOff>
    </xdr:from>
    <xdr:to>
      <xdr:col>41</xdr:col>
      <xdr:colOff>101600</xdr:colOff>
      <xdr:row>39</xdr:row>
      <xdr:rowOff>133858</xdr:rowOff>
    </xdr:to>
    <xdr:sp macro="" textlink="">
      <xdr:nvSpPr>
        <xdr:cNvPr id="135" name="楕円 134"/>
        <xdr:cNvSpPr/>
      </xdr:nvSpPr>
      <xdr:spPr>
        <a:xfrm>
          <a:off x="7810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73914</xdr:rowOff>
    </xdr:from>
    <xdr:to>
      <xdr:col>45</xdr:col>
      <xdr:colOff>177800</xdr:colOff>
      <xdr:row>39</xdr:row>
      <xdr:rowOff>83058</xdr:rowOff>
    </xdr:to>
    <xdr:cxnSp macro="">
      <xdr:nvCxnSpPr>
        <xdr:cNvPr id="136" name="直線コネクタ 135"/>
        <xdr:cNvCxnSpPr/>
      </xdr:nvCxnSpPr>
      <xdr:spPr>
        <a:xfrm flipV="1">
          <a:off x="7861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41402</xdr:rowOff>
    </xdr:from>
    <xdr:to>
      <xdr:col>36</xdr:col>
      <xdr:colOff>165100</xdr:colOff>
      <xdr:row>39</xdr:row>
      <xdr:rowOff>143002</xdr:rowOff>
    </xdr:to>
    <xdr:sp macro="" textlink="">
      <xdr:nvSpPr>
        <xdr:cNvPr id="137" name="楕円 136"/>
        <xdr:cNvSpPr/>
      </xdr:nvSpPr>
      <xdr:spPr>
        <a:xfrm>
          <a:off x="6921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83058</xdr:rowOff>
    </xdr:from>
    <xdr:to>
      <xdr:col>41</xdr:col>
      <xdr:colOff>50800</xdr:colOff>
      <xdr:row>39</xdr:row>
      <xdr:rowOff>92202</xdr:rowOff>
    </xdr:to>
    <xdr:cxnSp macro="">
      <xdr:nvCxnSpPr>
        <xdr:cNvPr id="138" name="直線コネクタ 137"/>
        <xdr:cNvCxnSpPr/>
      </xdr:nvCxnSpPr>
      <xdr:spPr>
        <a:xfrm flipV="1">
          <a:off x="6972300" y="676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111269</xdr:rowOff>
    </xdr:from>
    <xdr:ext cx="469744" cy="259045"/>
    <xdr:sp macro="" textlink="">
      <xdr:nvSpPr>
        <xdr:cNvPr id="143" name="n_1mainValue【図書館】&#10;一人当たり面積"/>
        <xdr:cNvSpPr txBox="1"/>
      </xdr:nvSpPr>
      <xdr:spPr>
        <a:xfrm>
          <a:off x="9391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115841</xdr:rowOff>
    </xdr:from>
    <xdr:ext cx="469744" cy="259045"/>
    <xdr:sp macro="" textlink="">
      <xdr:nvSpPr>
        <xdr:cNvPr id="144" name="n_2mainValue【図書館】&#10;一人当たり面積"/>
        <xdr:cNvSpPr txBox="1"/>
      </xdr:nvSpPr>
      <xdr:spPr>
        <a:xfrm>
          <a:off x="8515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124985</xdr:rowOff>
    </xdr:from>
    <xdr:ext cx="469744" cy="259045"/>
    <xdr:sp macro="" textlink="">
      <xdr:nvSpPr>
        <xdr:cNvPr id="145" name="n_3mainValue【図書館】&#10;一人当たり面積"/>
        <xdr:cNvSpPr txBox="1"/>
      </xdr:nvSpPr>
      <xdr:spPr>
        <a:xfrm>
          <a:off x="7626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134129</xdr:rowOff>
    </xdr:from>
    <xdr:ext cx="469744" cy="259045"/>
    <xdr:sp macro="" textlink="">
      <xdr:nvSpPr>
        <xdr:cNvPr id="146" name="n_4mainValue【図書館】&#10;一人当たり面積"/>
        <xdr:cNvSpPr txBox="1"/>
      </xdr:nvSpPr>
      <xdr:spPr>
        <a:xfrm>
          <a:off x="6737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151674</xdr:rowOff>
    </xdr:from>
    <xdr:to>
      <xdr:col>24</xdr:col>
      <xdr:colOff>114300</xdr:colOff>
      <xdr:row>62</xdr:row>
      <xdr:rowOff>81824</xdr:rowOff>
    </xdr:to>
    <xdr:sp macro="" textlink="">
      <xdr:nvSpPr>
        <xdr:cNvPr id="188" name="楕円 187"/>
        <xdr:cNvSpPr/>
      </xdr:nvSpPr>
      <xdr:spPr>
        <a:xfrm>
          <a:off x="4584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130101</xdr:rowOff>
    </xdr:from>
    <xdr:ext cx="405111" cy="259045"/>
    <xdr:sp macro="" textlink="">
      <xdr:nvSpPr>
        <xdr:cNvPr id="189" name="【体育館・プール】&#10;有形固定資産減価償却率該当値テキスト"/>
        <xdr:cNvSpPr txBox="1"/>
      </xdr:nvSpPr>
      <xdr:spPr>
        <a:xfrm>
          <a:off x="4673600"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115751</xdr:rowOff>
    </xdr:from>
    <xdr:to>
      <xdr:col>20</xdr:col>
      <xdr:colOff>38100</xdr:colOff>
      <xdr:row>62</xdr:row>
      <xdr:rowOff>45901</xdr:rowOff>
    </xdr:to>
    <xdr:sp macro="" textlink="">
      <xdr:nvSpPr>
        <xdr:cNvPr id="190" name="楕円 189"/>
        <xdr:cNvSpPr/>
      </xdr:nvSpPr>
      <xdr:spPr>
        <a:xfrm>
          <a:off x="3746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166551</xdr:rowOff>
    </xdr:from>
    <xdr:to>
      <xdr:col>24</xdr:col>
      <xdr:colOff>63500</xdr:colOff>
      <xdr:row>62</xdr:row>
      <xdr:rowOff>31024</xdr:rowOff>
    </xdr:to>
    <xdr:cxnSp macro="">
      <xdr:nvCxnSpPr>
        <xdr:cNvPr id="191" name="直線コネクタ 190"/>
        <xdr:cNvCxnSpPr/>
      </xdr:nvCxnSpPr>
      <xdr:spPr>
        <a:xfrm>
          <a:off x="3797300" y="106250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79828</xdr:rowOff>
    </xdr:from>
    <xdr:to>
      <xdr:col>15</xdr:col>
      <xdr:colOff>101600</xdr:colOff>
      <xdr:row>62</xdr:row>
      <xdr:rowOff>9978</xdr:rowOff>
    </xdr:to>
    <xdr:sp macro="" textlink="">
      <xdr:nvSpPr>
        <xdr:cNvPr id="192" name="楕円 191"/>
        <xdr:cNvSpPr/>
      </xdr:nvSpPr>
      <xdr:spPr>
        <a:xfrm>
          <a:off x="2857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130628</xdr:rowOff>
    </xdr:from>
    <xdr:to>
      <xdr:col>19</xdr:col>
      <xdr:colOff>177800</xdr:colOff>
      <xdr:row>61</xdr:row>
      <xdr:rowOff>166551</xdr:rowOff>
    </xdr:to>
    <xdr:cxnSp macro="">
      <xdr:nvCxnSpPr>
        <xdr:cNvPr id="193" name="直線コネクタ 192"/>
        <xdr:cNvCxnSpPr/>
      </xdr:nvCxnSpPr>
      <xdr:spPr>
        <a:xfrm>
          <a:off x="2908300" y="105890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94" name="楕円 193"/>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130628</xdr:rowOff>
    </xdr:to>
    <xdr:cxnSp macro="">
      <xdr:nvCxnSpPr>
        <xdr:cNvPr id="195" name="直線コネクタ 194"/>
        <xdr:cNvCxnSpPr/>
      </xdr:nvCxnSpPr>
      <xdr:spPr>
        <a:xfrm>
          <a:off x="2019300" y="1053192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xdr:rowOff>
    </xdr:from>
    <xdr:to>
      <xdr:col>6</xdr:col>
      <xdr:colOff>38100</xdr:colOff>
      <xdr:row>61</xdr:row>
      <xdr:rowOff>104684</xdr:rowOff>
    </xdr:to>
    <xdr:sp macro="" textlink="">
      <xdr:nvSpPr>
        <xdr:cNvPr id="196" name="楕円 195"/>
        <xdr:cNvSpPr/>
      </xdr:nvSpPr>
      <xdr:spPr>
        <a:xfrm>
          <a:off x="107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53884</xdr:rowOff>
    </xdr:from>
    <xdr:to>
      <xdr:col>10</xdr:col>
      <xdr:colOff>114300</xdr:colOff>
      <xdr:row>61</xdr:row>
      <xdr:rowOff>73478</xdr:rowOff>
    </xdr:to>
    <xdr:cxnSp macro="">
      <xdr:nvCxnSpPr>
        <xdr:cNvPr id="197" name="直線コネクタ 196"/>
        <xdr:cNvCxnSpPr/>
      </xdr:nvCxnSpPr>
      <xdr:spPr>
        <a:xfrm>
          <a:off x="1130300" y="105123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1" name="n_4aveValue【体育館・プール】&#10;有形固定資産減価償却率"/>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37028</xdr:rowOff>
    </xdr:from>
    <xdr:ext cx="405111" cy="259045"/>
    <xdr:sp macro="" textlink="">
      <xdr:nvSpPr>
        <xdr:cNvPr id="202" name="n_1mainValue【体育館・プール】&#10;有形固定資産減価償却率"/>
        <xdr:cNvSpPr txBox="1"/>
      </xdr:nvSpPr>
      <xdr:spPr>
        <a:xfrm>
          <a:off x="3582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xdr:rowOff>
    </xdr:from>
    <xdr:ext cx="405111" cy="259045"/>
    <xdr:sp macro="" textlink="">
      <xdr:nvSpPr>
        <xdr:cNvPr id="203" name="n_2mainValue【体育館・プール】&#10;有形固定資産減価償却率"/>
        <xdr:cNvSpPr txBox="1"/>
      </xdr:nvSpPr>
      <xdr:spPr>
        <a:xfrm>
          <a:off x="2705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4" name="n_3mainValue【体育館・プール】&#10;有形固定資産減価償却率"/>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121211</xdr:rowOff>
    </xdr:from>
    <xdr:ext cx="405111" cy="259045"/>
    <xdr:sp macro="" textlink="">
      <xdr:nvSpPr>
        <xdr:cNvPr id="205" name="n_4mainValue【体育館・プール】&#10;有形固定資産減価償却率"/>
        <xdr:cNvSpPr txBox="1"/>
      </xdr:nvSpPr>
      <xdr:spPr>
        <a:xfrm>
          <a:off x="927744" y="1023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30"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72644</xdr:rowOff>
    </xdr:from>
    <xdr:to>
      <xdr:col>55</xdr:col>
      <xdr:colOff>50800</xdr:colOff>
      <xdr:row>61</xdr:row>
      <xdr:rowOff>2794</xdr:rowOff>
    </xdr:to>
    <xdr:sp macro="" textlink="">
      <xdr:nvSpPr>
        <xdr:cNvPr id="241" name="楕円 240"/>
        <xdr:cNvSpPr/>
      </xdr:nvSpPr>
      <xdr:spPr>
        <a:xfrm>
          <a:off x="104267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95521</xdr:rowOff>
    </xdr:from>
    <xdr:ext cx="469744" cy="259045"/>
    <xdr:sp macro="" textlink="">
      <xdr:nvSpPr>
        <xdr:cNvPr id="242" name="【体育館・プール】&#10;一人当たり面積該当値テキスト"/>
        <xdr:cNvSpPr txBox="1"/>
      </xdr:nvSpPr>
      <xdr:spPr>
        <a:xfrm>
          <a:off x="10515600" y="102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83503</xdr:rowOff>
    </xdr:from>
    <xdr:to>
      <xdr:col>50</xdr:col>
      <xdr:colOff>165100</xdr:colOff>
      <xdr:row>61</xdr:row>
      <xdr:rowOff>13653</xdr:rowOff>
    </xdr:to>
    <xdr:sp macro="" textlink="">
      <xdr:nvSpPr>
        <xdr:cNvPr id="243" name="楕円 242"/>
        <xdr:cNvSpPr/>
      </xdr:nvSpPr>
      <xdr:spPr>
        <a:xfrm>
          <a:off x="9588500" y="103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123444</xdr:rowOff>
    </xdr:from>
    <xdr:to>
      <xdr:col>55</xdr:col>
      <xdr:colOff>0</xdr:colOff>
      <xdr:row>60</xdr:row>
      <xdr:rowOff>134303</xdr:rowOff>
    </xdr:to>
    <xdr:cxnSp macro="">
      <xdr:nvCxnSpPr>
        <xdr:cNvPr id="244" name="直線コネクタ 243"/>
        <xdr:cNvCxnSpPr/>
      </xdr:nvCxnSpPr>
      <xdr:spPr>
        <a:xfrm flipV="1">
          <a:off x="9639300" y="10410444"/>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88074</xdr:rowOff>
    </xdr:from>
    <xdr:to>
      <xdr:col>46</xdr:col>
      <xdr:colOff>38100</xdr:colOff>
      <xdr:row>61</xdr:row>
      <xdr:rowOff>18224</xdr:rowOff>
    </xdr:to>
    <xdr:sp macro="" textlink="">
      <xdr:nvSpPr>
        <xdr:cNvPr id="245" name="楕円 244"/>
        <xdr:cNvSpPr/>
      </xdr:nvSpPr>
      <xdr:spPr>
        <a:xfrm>
          <a:off x="8699500" y="103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134303</xdr:rowOff>
    </xdr:from>
    <xdr:to>
      <xdr:col>50</xdr:col>
      <xdr:colOff>114300</xdr:colOff>
      <xdr:row>60</xdr:row>
      <xdr:rowOff>138874</xdr:rowOff>
    </xdr:to>
    <xdr:cxnSp macro="">
      <xdr:nvCxnSpPr>
        <xdr:cNvPr id="246" name="直線コネクタ 245"/>
        <xdr:cNvCxnSpPr/>
      </xdr:nvCxnSpPr>
      <xdr:spPr>
        <a:xfrm flipV="1">
          <a:off x="8750300" y="1042130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97790</xdr:rowOff>
    </xdr:from>
    <xdr:to>
      <xdr:col>41</xdr:col>
      <xdr:colOff>101600</xdr:colOff>
      <xdr:row>61</xdr:row>
      <xdr:rowOff>27940</xdr:rowOff>
    </xdr:to>
    <xdr:sp macro="" textlink="">
      <xdr:nvSpPr>
        <xdr:cNvPr id="247" name="楕円 246"/>
        <xdr:cNvSpPr/>
      </xdr:nvSpPr>
      <xdr:spPr>
        <a:xfrm>
          <a:off x="781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138874</xdr:rowOff>
    </xdr:from>
    <xdr:to>
      <xdr:col>45</xdr:col>
      <xdr:colOff>177800</xdr:colOff>
      <xdr:row>60</xdr:row>
      <xdr:rowOff>148590</xdr:rowOff>
    </xdr:to>
    <xdr:cxnSp macro="">
      <xdr:nvCxnSpPr>
        <xdr:cNvPr id="248" name="直線コネクタ 247"/>
        <xdr:cNvCxnSpPr/>
      </xdr:nvCxnSpPr>
      <xdr:spPr>
        <a:xfrm flipV="1">
          <a:off x="7861300" y="10425874"/>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104648</xdr:rowOff>
    </xdr:from>
    <xdr:to>
      <xdr:col>36</xdr:col>
      <xdr:colOff>165100</xdr:colOff>
      <xdr:row>61</xdr:row>
      <xdr:rowOff>34798</xdr:rowOff>
    </xdr:to>
    <xdr:sp macro="" textlink="">
      <xdr:nvSpPr>
        <xdr:cNvPr id="249" name="楕円 248"/>
        <xdr:cNvSpPr/>
      </xdr:nvSpPr>
      <xdr:spPr>
        <a:xfrm>
          <a:off x="6921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148590</xdr:rowOff>
    </xdr:from>
    <xdr:to>
      <xdr:col>41</xdr:col>
      <xdr:colOff>50800</xdr:colOff>
      <xdr:row>60</xdr:row>
      <xdr:rowOff>155448</xdr:rowOff>
    </xdr:to>
    <xdr:cxnSp macro="">
      <xdr:nvCxnSpPr>
        <xdr:cNvPr id="250" name="直線コネクタ 249"/>
        <xdr:cNvCxnSpPr/>
      </xdr:nvCxnSpPr>
      <xdr:spPr>
        <a:xfrm flipV="1">
          <a:off x="6972300" y="104355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251" name="n_1aveValue【体育館・プール】&#10;一人当たり面積"/>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252" name="n_2aveValue【体育館・プール】&#10;一人当たり面積"/>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53" name="n_3aveValue【体育館・プール】&#10;一人当たり面積"/>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254" name="n_4aveValue【体育館・プール】&#10;一人当たり面積"/>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30180</xdr:rowOff>
    </xdr:from>
    <xdr:ext cx="469744" cy="259045"/>
    <xdr:sp macro="" textlink="">
      <xdr:nvSpPr>
        <xdr:cNvPr id="255" name="n_1mainValue【体育館・プール】&#10;一人当たり面積"/>
        <xdr:cNvSpPr txBox="1"/>
      </xdr:nvSpPr>
      <xdr:spPr>
        <a:xfrm>
          <a:off x="9391727" y="101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34751</xdr:rowOff>
    </xdr:from>
    <xdr:ext cx="469744" cy="259045"/>
    <xdr:sp macro="" textlink="">
      <xdr:nvSpPr>
        <xdr:cNvPr id="256" name="n_2mainValue【体育館・プール】&#10;一人当たり面積"/>
        <xdr:cNvSpPr txBox="1"/>
      </xdr:nvSpPr>
      <xdr:spPr>
        <a:xfrm>
          <a:off x="8515427" y="101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57" name="n_3main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51325</xdr:rowOff>
    </xdr:from>
    <xdr:ext cx="469744" cy="259045"/>
    <xdr:sp macro="" textlink="">
      <xdr:nvSpPr>
        <xdr:cNvPr id="258" name="n_4mainValue【体育館・プール】&#10;一人当たり面積"/>
        <xdr:cNvSpPr txBox="1"/>
      </xdr:nvSpPr>
      <xdr:spPr>
        <a:xfrm>
          <a:off x="6737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4" name="直線コネクタ 283"/>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87"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8" name="直線コネクタ 287"/>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89"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90" name="フローチャート: 判断 289"/>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91" name="フローチャート: 判断 290"/>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92" name="フローチャート: 判断 291"/>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3" name="フローチャート: 判断 292"/>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4" name="フローチャート: 判断 293"/>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129358</xdr:rowOff>
    </xdr:from>
    <xdr:to>
      <xdr:col>24</xdr:col>
      <xdr:colOff>114300</xdr:colOff>
      <xdr:row>86</xdr:row>
      <xdr:rowOff>59508</xdr:rowOff>
    </xdr:to>
    <xdr:sp macro="" textlink="">
      <xdr:nvSpPr>
        <xdr:cNvPr id="300" name="楕円 299"/>
        <xdr:cNvSpPr/>
      </xdr:nvSpPr>
      <xdr:spPr>
        <a:xfrm>
          <a:off x="4584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107785</xdr:rowOff>
    </xdr:from>
    <xdr:ext cx="405111" cy="259045"/>
    <xdr:sp macro="" textlink="">
      <xdr:nvSpPr>
        <xdr:cNvPr id="301" name="【福祉施設】&#10;有形固定資産減価償却率該当値テキスト"/>
        <xdr:cNvSpPr txBox="1"/>
      </xdr:nvSpPr>
      <xdr:spPr>
        <a:xfrm>
          <a:off x="4673600"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109764</xdr:rowOff>
    </xdr:from>
    <xdr:to>
      <xdr:col>20</xdr:col>
      <xdr:colOff>38100</xdr:colOff>
      <xdr:row>86</xdr:row>
      <xdr:rowOff>39914</xdr:rowOff>
    </xdr:to>
    <xdr:sp macro="" textlink="">
      <xdr:nvSpPr>
        <xdr:cNvPr id="302" name="楕円 301"/>
        <xdr:cNvSpPr/>
      </xdr:nvSpPr>
      <xdr:spPr>
        <a:xfrm>
          <a:off x="3746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160564</xdr:rowOff>
    </xdr:from>
    <xdr:to>
      <xdr:col>24</xdr:col>
      <xdr:colOff>63500</xdr:colOff>
      <xdr:row>86</xdr:row>
      <xdr:rowOff>8708</xdr:rowOff>
    </xdr:to>
    <xdr:cxnSp macro="">
      <xdr:nvCxnSpPr>
        <xdr:cNvPr id="303" name="直線コネクタ 302"/>
        <xdr:cNvCxnSpPr/>
      </xdr:nvCxnSpPr>
      <xdr:spPr>
        <a:xfrm>
          <a:off x="3797300" y="1473381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88537</xdr:rowOff>
    </xdr:from>
    <xdr:to>
      <xdr:col>15</xdr:col>
      <xdr:colOff>101600</xdr:colOff>
      <xdr:row>86</xdr:row>
      <xdr:rowOff>18687</xdr:rowOff>
    </xdr:to>
    <xdr:sp macro="" textlink="">
      <xdr:nvSpPr>
        <xdr:cNvPr id="304" name="楕円 303"/>
        <xdr:cNvSpPr/>
      </xdr:nvSpPr>
      <xdr:spPr>
        <a:xfrm>
          <a:off x="2857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139337</xdr:rowOff>
    </xdr:from>
    <xdr:to>
      <xdr:col>19</xdr:col>
      <xdr:colOff>177800</xdr:colOff>
      <xdr:row>85</xdr:row>
      <xdr:rowOff>160564</xdr:rowOff>
    </xdr:to>
    <xdr:cxnSp macro="">
      <xdr:nvCxnSpPr>
        <xdr:cNvPr id="305" name="直線コネクタ 304"/>
        <xdr:cNvCxnSpPr/>
      </xdr:nvCxnSpPr>
      <xdr:spPr>
        <a:xfrm>
          <a:off x="2908300" y="147125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67311</xdr:rowOff>
    </xdr:from>
    <xdr:to>
      <xdr:col>10</xdr:col>
      <xdr:colOff>165100</xdr:colOff>
      <xdr:row>85</xdr:row>
      <xdr:rowOff>168911</xdr:rowOff>
    </xdr:to>
    <xdr:sp macro="" textlink="">
      <xdr:nvSpPr>
        <xdr:cNvPr id="306" name="楕円 305"/>
        <xdr:cNvSpPr/>
      </xdr:nvSpPr>
      <xdr:spPr>
        <a:xfrm>
          <a:off x="196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118111</xdr:rowOff>
    </xdr:from>
    <xdr:to>
      <xdr:col>15</xdr:col>
      <xdr:colOff>50800</xdr:colOff>
      <xdr:row>85</xdr:row>
      <xdr:rowOff>139337</xdr:rowOff>
    </xdr:to>
    <xdr:cxnSp macro="">
      <xdr:nvCxnSpPr>
        <xdr:cNvPr id="307" name="直線コネクタ 306"/>
        <xdr:cNvCxnSpPr/>
      </xdr:nvCxnSpPr>
      <xdr:spPr>
        <a:xfrm>
          <a:off x="2019300" y="1469136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39551</xdr:rowOff>
    </xdr:from>
    <xdr:to>
      <xdr:col>6</xdr:col>
      <xdr:colOff>38100</xdr:colOff>
      <xdr:row>85</xdr:row>
      <xdr:rowOff>141151</xdr:rowOff>
    </xdr:to>
    <xdr:sp macro="" textlink="">
      <xdr:nvSpPr>
        <xdr:cNvPr id="308" name="楕円 307"/>
        <xdr:cNvSpPr/>
      </xdr:nvSpPr>
      <xdr:spPr>
        <a:xfrm>
          <a:off x="1079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90351</xdr:rowOff>
    </xdr:from>
    <xdr:to>
      <xdr:col>10</xdr:col>
      <xdr:colOff>114300</xdr:colOff>
      <xdr:row>85</xdr:row>
      <xdr:rowOff>118111</xdr:rowOff>
    </xdr:to>
    <xdr:cxnSp macro="">
      <xdr:nvCxnSpPr>
        <xdr:cNvPr id="309" name="直線コネクタ 308"/>
        <xdr:cNvCxnSpPr/>
      </xdr:nvCxnSpPr>
      <xdr:spPr>
        <a:xfrm>
          <a:off x="1130300" y="146636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310"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311"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312"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313"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31041</xdr:rowOff>
    </xdr:from>
    <xdr:ext cx="405111" cy="259045"/>
    <xdr:sp macro="" textlink="">
      <xdr:nvSpPr>
        <xdr:cNvPr id="314" name="n_1mainValue【福祉施設】&#10;有形固定資産減価償却率"/>
        <xdr:cNvSpPr txBox="1"/>
      </xdr:nvSpPr>
      <xdr:spPr>
        <a:xfrm>
          <a:off x="35820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9814</xdr:rowOff>
    </xdr:from>
    <xdr:ext cx="405111" cy="259045"/>
    <xdr:sp macro="" textlink="">
      <xdr:nvSpPr>
        <xdr:cNvPr id="315" name="n_2mainValue【福祉施設】&#10;有形固定資産減価償却率"/>
        <xdr:cNvSpPr txBox="1"/>
      </xdr:nvSpPr>
      <xdr:spPr>
        <a:xfrm>
          <a:off x="2705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160038</xdr:rowOff>
    </xdr:from>
    <xdr:ext cx="405111" cy="259045"/>
    <xdr:sp macro="" textlink="">
      <xdr:nvSpPr>
        <xdr:cNvPr id="316" name="n_3mainValue【福祉施設】&#10;有形固定資産減価償却率"/>
        <xdr:cNvSpPr txBox="1"/>
      </xdr:nvSpPr>
      <xdr:spPr>
        <a:xfrm>
          <a:off x="1816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132278</xdr:rowOff>
    </xdr:from>
    <xdr:ext cx="405111" cy="259045"/>
    <xdr:sp macro="" textlink="">
      <xdr:nvSpPr>
        <xdr:cNvPr id="317" name="n_4mainValue【福祉施設】&#10;有形固定資産減価償却率"/>
        <xdr:cNvSpPr txBox="1"/>
      </xdr:nvSpPr>
      <xdr:spPr>
        <a:xfrm>
          <a:off x="927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39" name="直線コネクタ 338"/>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0"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1" name="直線コネクタ 34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42"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43" name="直線コネクタ 342"/>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344"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45" name="フローチャート: 判断 344"/>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46" name="フローチャート: 判断 345"/>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47" name="フローチャート: 判断 346"/>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48" name="フローチャート: 判断 347"/>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49" name="フローチャート: 判断 348"/>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11988</xdr:rowOff>
    </xdr:from>
    <xdr:to>
      <xdr:col>55</xdr:col>
      <xdr:colOff>50800</xdr:colOff>
      <xdr:row>85</xdr:row>
      <xdr:rowOff>113588</xdr:rowOff>
    </xdr:to>
    <xdr:sp macro="" textlink="">
      <xdr:nvSpPr>
        <xdr:cNvPr id="355" name="楕円 354"/>
        <xdr:cNvSpPr/>
      </xdr:nvSpPr>
      <xdr:spPr>
        <a:xfrm>
          <a:off x="10426700" y="145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161865</xdr:rowOff>
    </xdr:from>
    <xdr:ext cx="469744" cy="259045"/>
    <xdr:sp macro="" textlink="">
      <xdr:nvSpPr>
        <xdr:cNvPr id="356" name="【福祉施設】&#10;一人当たり面積該当値テキスト"/>
        <xdr:cNvSpPr txBox="1"/>
      </xdr:nvSpPr>
      <xdr:spPr>
        <a:xfrm>
          <a:off x="10515600" y="1456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15190</xdr:rowOff>
    </xdr:from>
    <xdr:to>
      <xdr:col>50</xdr:col>
      <xdr:colOff>165100</xdr:colOff>
      <xdr:row>85</xdr:row>
      <xdr:rowOff>116790</xdr:rowOff>
    </xdr:to>
    <xdr:sp macro="" textlink="">
      <xdr:nvSpPr>
        <xdr:cNvPr id="357" name="楕円 356"/>
        <xdr:cNvSpPr/>
      </xdr:nvSpPr>
      <xdr:spPr>
        <a:xfrm>
          <a:off x="95885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62788</xdr:rowOff>
    </xdr:from>
    <xdr:to>
      <xdr:col>55</xdr:col>
      <xdr:colOff>0</xdr:colOff>
      <xdr:row>85</xdr:row>
      <xdr:rowOff>65990</xdr:rowOff>
    </xdr:to>
    <xdr:cxnSp macro="">
      <xdr:nvCxnSpPr>
        <xdr:cNvPr id="358" name="直線コネクタ 357"/>
        <xdr:cNvCxnSpPr/>
      </xdr:nvCxnSpPr>
      <xdr:spPr>
        <a:xfrm flipV="1">
          <a:off x="9639300" y="14636038"/>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16560</xdr:rowOff>
    </xdr:from>
    <xdr:to>
      <xdr:col>46</xdr:col>
      <xdr:colOff>38100</xdr:colOff>
      <xdr:row>85</xdr:row>
      <xdr:rowOff>118160</xdr:rowOff>
    </xdr:to>
    <xdr:sp macro="" textlink="">
      <xdr:nvSpPr>
        <xdr:cNvPr id="359" name="楕円 358"/>
        <xdr:cNvSpPr/>
      </xdr:nvSpPr>
      <xdr:spPr>
        <a:xfrm>
          <a:off x="8699500" y="14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65990</xdr:rowOff>
    </xdr:from>
    <xdr:to>
      <xdr:col>50</xdr:col>
      <xdr:colOff>114300</xdr:colOff>
      <xdr:row>85</xdr:row>
      <xdr:rowOff>67360</xdr:rowOff>
    </xdr:to>
    <xdr:cxnSp macro="">
      <xdr:nvCxnSpPr>
        <xdr:cNvPr id="360" name="直線コネクタ 359"/>
        <xdr:cNvCxnSpPr/>
      </xdr:nvCxnSpPr>
      <xdr:spPr>
        <a:xfrm flipV="1">
          <a:off x="8750300" y="14639240"/>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20219</xdr:rowOff>
    </xdr:from>
    <xdr:to>
      <xdr:col>41</xdr:col>
      <xdr:colOff>101600</xdr:colOff>
      <xdr:row>85</xdr:row>
      <xdr:rowOff>121819</xdr:rowOff>
    </xdr:to>
    <xdr:sp macro="" textlink="">
      <xdr:nvSpPr>
        <xdr:cNvPr id="361" name="楕円 360"/>
        <xdr:cNvSpPr/>
      </xdr:nvSpPr>
      <xdr:spPr>
        <a:xfrm>
          <a:off x="7810500" y="145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67360</xdr:rowOff>
    </xdr:from>
    <xdr:to>
      <xdr:col>45</xdr:col>
      <xdr:colOff>177800</xdr:colOff>
      <xdr:row>85</xdr:row>
      <xdr:rowOff>71019</xdr:rowOff>
    </xdr:to>
    <xdr:cxnSp macro="">
      <xdr:nvCxnSpPr>
        <xdr:cNvPr id="362" name="直線コネクタ 361"/>
        <xdr:cNvCxnSpPr/>
      </xdr:nvCxnSpPr>
      <xdr:spPr>
        <a:xfrm flipV="1">
          <a:off x="7861300" y="14640610"/>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22504</xdr:rowOff>
    </xdr:from>
    <xdr:to>
      <xdr:col>36</xdr:col>
      <xdr:colOff>165100</xdr:colOff>
      <xdr:row>85</xdr:row>
      <xdr:rowOff>124104</xdr:rowOff>
    </xdr:to>
    <xdr:sp macro="" textlink="">
      <xdr:nvSpPr>
        <xdr:cNvPr id="363" name="楕円 362"/>
        <xdr:cNvSpPr/>
      </xdr:nvSpPr>
      <xdr:spPr>
        <a:xfrm>
          <a:off x="6921500" y="145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71019</xdr:rowOff>
    </xdr:from>
    <xdr:to>
      <xdr:col>41</xdr:col>
      <xdr:colOff>50800</xdr:colOff>
      <xdr:row>85</xdr:row>
      <xdr:rowOff>73304</xdr:rowOff>
    </xdr:to>
    <xdr:cxnSp macro="">
      <xdr:nvCxnSpPr>
        <xdr:cNvPr id="364" name="直線コネクタ 363"/>
        <xdr:cNvCxnSpPr/>
      </xdr:nvCxnSpPr>
      <xdr:spPr>
        <a:xfrm flipV="1">
          <a:off x="6972300" y="1464426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65"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66"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67"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68"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107917</xdr:rowOff>
    </xdr:from>
    <xdr:ext cx="469744" cy="259045"/>
    <xdr:sp macro="" textlink="">
      <xdr:nvSpPr>
        <xdr:cNvPr id="369" name="n_1mainValue【福祉施設】&#10;一人当たり面積"/>
        <xdr:cNvSpPr txBox="1"/>
      </xdr:nvSpPr>
      <xdr:spPr>
        <a:xfrm>
          <a:off x="9391727" y="146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109287</xdr:rowOff>
    </xdr:from>
    <xdr:ext cx="469744" cy="259045"/>
    <xdr:sp macro="" textlink="">
      <xdr:nvSpPr>
        <xdr:cNvPr id="370" name="n_2mainValue【福祉施設】&#10;一人当たり面積"/>
        <xdr:cNvSpPr txBox="1"/>
      </xdr:nvSpPr>
      <xdr:spPr>
        <a:xfrm>
          <a:off x="8515427" y="146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112946</xdr:rowOff>
    </xdr:from>
    <xdr:ext cx="469744" cy="259045"/>
    <xdr:sp macro="" textlink="">
      <xdr:nvSpPr>
        <xdr:cNvPr id="371" name="n_3mainValue【福祉施設】&#10;一人当たり面積"/>
        <xdr:cNvSpPr txBox="1"/>
      </xdr:nvSpPr>
      <xdr:spPr>
        <a:xfrm>
          <a:off x="7626427" y="146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115231</xdr:rowOff>
    </xdr:from>
    <xdr:ext cx="469744" cy="259045"/>
    <xdr:sp macro="" textlink="">
      <xdr:nvSpPr>
        <xdr:cNvPr id="372" name="n_4mainValue【福祉施設】&#10;一人当たり面積"/>
        <xdr:cNvSpPr txBox="1"/>
      </xdr:nvSpPr>
      <xdr:spPr>
        <a:xfrm>
          <a:off x="6737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98" name="直線コネクタ 397"/>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99" name="【市民会館】&#10;有形固定資産減価償却率最小値テキスト"/>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400" name="直線コネクタ 399"/>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1"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2" name="直線コネクタ 401"/>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403" name="【市民会館】&#10;有形固定資産減価償却率平均値テキスト"/>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404" name="フローチャート: 判断 403"/>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405" name="フローチャート: 判断 404"/>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406" name="フローチャート: 判断 405"/>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07" name="フローチャート: 判断 406"/>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408" name="フローチャート: 判断 407"/>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62956</xdr:rowOff>
    </xdr:from>
    <xdr:to>
      <xdr:col>24</xdr:col>
      <xdr:colOff>114300</xdr:colOff>
      <xdr:row>103</xdr:row>
      <xdr:rowOff>164556</xdr:rowOff>
    </xdr:to>
    <xdr:sp macro="" textlink="">
      <xdr:nvSpPr>
        <xdr:cNvPr id="414" name="楕円 413"/>
        <xdr:cNvSpPr/>
      </xdr:nvSpPr>
      <xdr:spPr>
        <a:xfrm>
          <a:off x="4584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85833</xdr:rowOff>
    </xdr:from>
    <xdr:ext cx="405111" cy="259045"/>
    <xdr:sp macro="" textlink="">
      <xdr:nvSpPr>
        <xdr:cNvPr id="415" name="【市民会館】&#10;有形固定資産減価償却率該当値テキスト"/>
        <xdr:cNvSpPr txBox="1"/>
      </xdr:nvSpPr>
      <xdr:spPr>
        <a:xfrm>
          <a:off x="4673600" y="175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27032</xdr:rowOff>
    </xdr:from>
    <xdr:to>
      <xdr:col>20</xdr:col>
      <xdr:colOff>38100</xdr:colOff>
      <xdr:row>103</xdr:row>
      <xdr:rowOff>128632</xdr:rowOff>
    </xdr:to>
    <xdr:sp macro="" textlink="">
      <xdr:nvSpPr>
        <xdr:cNvPr id="416" name="楕円 415"/>
        <xdr:cNvSpPr/>
      </xdr:nvSpPr>
      <xdr:spPr>
        <a:xfrm>
          <a:off x="3746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77832</xdr:rowOff>
    </xdr:from>
    <xdr:to>
      <xdr:col>24</xdr:col>
      <xdr:colOff>63500</xdr:colOff>
      <xdr:row>103</xdr:row>
      <xdr:rowOff>113756</xdr:rowOff>
    </xdr:to>
    <xdr:cxnSp macro="">
      <xdr:nvCxnSpPr>
        <xdr:cNvPr id="417" name="直線コネクタ 416"/>
        <xdr:cNvCxnSpPr/>
      </xdr:nvCxnSpPr>
      <xdr:spPr>
        <a:xfrm>
          <a:off x="3797300" y="177371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162561</xdr:rowOff>
    </xdr:from>
    <xdr:to>
      <xdr:col>15</xdr:col>
      <xdr:colOff>101600</xdr:colOff>
      <xdr:row>103</xdr:row>
      <xdr:rowOff>92711</xdr:rowOff>
    </xdr:to>
    <xdr:sp macro="" textlink="">
      <xdr:nvSpPr>
        <xdr:cNvPr id="418" name="楕円 417"/>
        <xdr:cNvSpPr/>
      </xdr:nvSpPr>
      <xdr:spPr>
        <a:xfrm>
          <a:off x="2857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41911</xdr:rowOff>
    </xdr:from>
    <xdr:to>
      <xdr:col>19</xdr:col>
      <xdr:colOff>177800</xdr:colOff>
      <xdr:row>103</xdr:row>
      <xdr:rowOff>77832</xdr:rowOff>
    </xdr:to>
    <xdr:cxnSp macro="">
      <xdr:nvCxnSpPr>
        <xdr:cNvPr id="419" name="直線コネクタ 418"/>
        <xdr:cNvCxnSpPr/>
      </xdr:nvCxnSpPr>
      <xdr:spPr>
        <a:xfrm>
          <a:off x="2908300" y="177012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126637</xdr:rowOff>
    </xdr:from>
    <xdr:to>
      <xdr:col>10</xdr:col>
      <xdr:colOff>165100</xdr:colOff>
      <xdr:row>103</xdr:row>
      <xdr:rowOff>56787</xdr:rowOff>
    </xdr:to>
    <xdr:sp macro="" textlink="">
      <xdr:nvSpPr>
        <xdr:cNvPr id="420" name="楕円 419"/>
        <xdr:cNvSpPr/>
      </xdr:nvSpPr>
      <xdr:spPr>
        <a:xfrm>
          <a:off x="1968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5987</xdr:rowOff>
    </xdr:from>
    <xdr:to>
      <xdr:col>15</xdr:col>
      <xdr:colOff>50800</xdr:colOff>
      <xdr:row>103</xdr:row>
      <xdr:rowOff>41911</xdr:rowOff>
    </xdr:to>
    <xdr:cxnSp macro="">
      <xdr:nvCxnSpPr>
        <xdr:cNvPr id="421" name="直線コネクタ 420"/>
        <xdr:cNvCxnSpPr/>
      </xdr:nvCxnSpPr>
      <xdr:spPr>
        <a:xfrm>
          <a:off x="2019300" y="176653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90714</xdr:rowOff>
    </xdr:from>
    <xdr:to>
      <xdr:col>6</xdr:col>
      <xdr:colOff>38100</xdr:colOff>
      <xdr:row>103</xdr:row>
      <xdr:rowOff>20864</xdr:rowOff>
    </xdr:to>
    <xdr:sp macro="" textlink="">
      <xdr:nvSpPr>
        <xdr:cNvPr id="422" name="楕円 421"/>
        <xdr:cNvSpPr/>
      </xdr:nvSpPr>
      <xdr:spPr>
        <a:xfrm>
          <a:off x="1079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141514</xdr:rowOff>
    </xdr:from>
    <xdr:to>
      <xdr:col>10</xdr:col>
      <xdr:colOff>114300</xdr:colOff>
      <xdr:row>103</xdr:row>
      <xdr:rowOff>5987</xdr:rowOff>
    </xdr:to>
    <xdr:cxnSp macro="">
      <xdr:nvCxnSpPr>
        <xdr:cNvPr id="423" name="直線コネクタ 422"/>
        <xdr:cNvCxnSpPr/>
      </xdr:nvCxnSpPr>
      <xdr:spPr>
        <a:xfrm>
          <a:off x="1130300" y="1762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103432</xdr:rowOff>
    </xdr:from>
    <xdr:ext cx="405111" cy="259045"/>
    <xdr:sp macro="" textlink="">
      <xdr:nvSpPr>
        <xdr:cNvPr id="424" name="n_1aveValue【市民会館】&#10;有形固定資産減価償却率"/>
        <xdr:cNvSpPr txBox="1"/>
      </xdr:nvSpPr>
      <xdr:spPr>
        <a:xfrm>
          <a:off x="3582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425" name="n_2aveValue【市民会館】&#10;有形固定資産減価償却率"/>
        <xdr:cNvSpPr txBox="1"/>
      </xdr:nvSpPr>
      <xdr:spPr>
        <a:xfrm>
          <a:off x="2705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26" name="n_3aveValue【市民会館】&#10;有形固定資産減価償却率"/>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111596</xdr:rowOff>
    </xdr:from>
    <xdr:ext cx="405111" cy="259045"/>
    <xdr:sp macro="" textlink="">
      <xdr:nvSpPr>
        <xdr:cNvPr id="427" name="n_4aveValue【市民会館】&#10;有形固定資産減価償却率"/>
        <xdr:cNvSpPr txBox="1"/>
      </xdr:nvSpPr>
      <xdr:spPr>
        <a:xfrm>
          <a:off x="9277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145159</xdr:rowOff>
    </xdr:from>
    <xdr:ext cx="405111" cy="259045"/>
    <xdr:sp macro="" textlink="">
      <xdr:nvSpPr>
        <xdr:cNvPr id="428" name="n_1mainValue【市民会館】&#10;有形固定資産減価償却率"/>
        <xdr:cNvSpPr txBox="1"/>
      </xdr:nvSpPr>
      <xdr:spPr>
        <a:xfrm>
          <a:off x="35820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109238</xdr:rowOff>
    </xdr:from>
    <xdr:ext cx="405111" cy="259045"/>
    <xdr:sp macro="" textlink="">
      <xdr:nvSpPr>
        <xdr:cNvPr id="429" name="n_2mainValue【市民会館】&#10;有形固定資産減価償却率"/>
        <xdr:cNvSpPr txBox="1"/>
      </xdr:nvSpPr>
      <xdr:spPr>
        <a:xfrm>
          <a:off x="2705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73314</xdr:rowOff>
    </xdr:from>
    <xdr:ext cx="405111" cy="259045"/>
    <xdr:sp macro="" textlink="">
      <xdr:nvSpPr>
        <xdr:cNvPr id="430" name="n_3mainValue【市民会館】&#10;有形固定資産減価償却率"/>
        <xdr:cNvSpPr txBox="1"/>
      </xdr:nvSpPr>
      <xdr:spPr>
        <a:xfrm>
          <a:off x="1816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37391</xdr:rowOff>
    </xdr:from>
    <xdr:ext cx="405111" cy="259045"/>
    <xdr:sp macro="" textlink="">
      <xdr:nvSpPr>
        <xdr:cNvPr id="431" name="n_4mainValue【市民会館】&#10;有形固定資産減価償却率"/>
        <xdr:cNvSpPr txBox="1"/>
      </xdr:nvSpPr>
      <xdr:spPr>
        <a:xfrm>
          <a:off x="927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3" name="テキスト ボックス 44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5" name="テキスト ボックス 44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7" name="テキスト ボックス 44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9" name="テキスト ボックス 44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1" name="テキスト ボックス 45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3" name="テキスト ボックス 45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457" name="直線コネクタ 456"/>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458" name="【市民会館】&#10;一人当たり面積最小値テキスト"/>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459" name="直線コネクタ 458"/>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460" name="【市民会館】&#10;一人当たり面積最大値テキスト"/>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461" name="直線コネクタ 460"/>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462"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63" name="フローチャート: 判断 462"/>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464" name="フローチャート: 判断 463"/>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465" name="フローチャート: 判断 464"/>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466" name="フローチャート: 判断 465"/>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67" name="フローチャート: 判断 466"/>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163105</xdr:rowOff>
    </xdr:from>
    <xdr:to>
      <xdr:col>55</xdr:col>
      <xdr:colOff>50800</xdr:colOff>
      <xdr:row>106</xdr:row>
      <xdr:rowOff>93255</xdr:rowOff>
    </xdr:to>
    <xdr:sp macro="" textlink="">
      <xdr:nvSpPr>
        <xdr:cNvPr id="473" name="楕円 472"/>
        <xdr:cNvSpPr/>
      </xdr:nvSpPr>
      <xdr:spPr>
        <a:xfrm>
          <a:off x="10426700" y="181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14532</xdr:rowOff>
    </xdr:from>
    <xdr:ext cx="469744" cy="259045"/>
    <xdr:sp macro="" textlink="">
      <xdr:nvSpPr>
        <xdr:cNvPr id="474" name="【市民会館】&#10;一人当たり面積該当値テキスト"/>
        <xdr:cNvSpPr txBox="1"/>
      </xdr:nvSpPr>
      <xdr:spPr>
        <a:xfrm>
          <a:off x="10515600"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3629</xdr:rowOff>
    </xdr:from>
    <xdr:to>
      <xdr:col>50</xdr:col>
      <xdr:colOff>165100</xdr:colOff>
      <xdr:row>106</xdr:row>
      <xdr:rowOff>105229</xdr:rowOff>
    </xdr:to>
    <xdr:sp macro="" textlink="">
      <xdr:nvSpPr>
        <xdr:cNvPr id="475" name="楕円 474"/>
        <xdr:cNvSpPr/>
      </xdr:nvSpPr>
      <xdr:spPr>
        <a:xfrm>
          <a:off x="9588500" y="181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42455</xdr:rowOff>
    </xdr:from>
    <xdr:to>
      <xdr:col>55</xdr:col>
      <xdr:colOff>0</xdr:colOff>
      <xdr:row>106</xdr:row>
      <xdr:rowOff>54429</xdr:rowOff>
    </xdr:to>
    <xdr:cxnSp macro="">
      <xdr:nvCxnSpPr>
        <xdr:cNvPr id="476" name="直線コネクタ 475"/>
        <xdr:cNvCxnSpPr/>
      </xdr:nvCxnSpPr>
      <xdr:spPr>
        <a:xfrm flipV="1">
          <a:off x="9639300" y="18216155"/>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7982</xdr:rowOff>
    </xdr:from>
    <xdr:to>
      <xdr:col>46</xdr:col>
      <xdr:colOff>38100</xdr:colOff>
      <xdr:row>106</xdr:row>
      <xdr:rowOff>109582</xdr:rowOff>
    </xdr:to>
    <xdr:sp macro="" textlink="">
      <xdr:nvSpPr>
        <xdr:cNvPr id="477" name="楕円 476"/>
        <xdr:cNvSpPr/>
      </xdr:nvSpPr>
      <xdr:spPr>
        <a:xfrm>
          <a:off x="8699500" y="181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54429</xdr:rowOff>
    </xdr:from>
    <xdr:to>
      <xdr:col>50</xdr:col>
      <xdr:colOff>114300</xdr:colOff>
      <xdr:row>106</xdr:row>
      <xdr:rowOff>58782</xdr:rowOff>
    </xdr:to>
    <xdr:cxnSp macro="">
      <xdr:nvCxnSpPr>
        <xdr:cNvPr id="478" name="直線コネクタ 477"/>
        <xdr:cNvCxnSpPr/>
      </xdr:nvCxnSpPr>
      <xdr:spPr>
        <a:xfrm flipV="1">
          <a:off x="8750300" y="18228129"/>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19957</xdr:rowOff>
    </xdr:from>
    <xdr:to>
      <xdr:col>41</xdr:col>
      <xdr:colOff>101600</xdr:colOff>
      <xdr:row>106</xdr:row>
      <xdr:rowOff>121557</xdr:rowOff>
    </xdr:to>
    <xdr:sp macro="" textlink="">
      <xdr:nvSpPr>
        <xdr:cNvPr id="479" name="楕円 478"/>
        <xdr:cNvSpPr/>
      </xdr:nvSpPr>
      <xdr:spPr>
        <a:xfrm>
          <a:off x="7810500" y="181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58782</xdr:rowOff>
    </xdr:from>
    <xdr:to>
      <xdr:col>45</xdr:col>
      <xdr:colOff>177800</xdr:colOff>
      <xdr:row>106</xdr:row>
      <xdr:rowOff>70757</xdr:rowOff>
    </xdr:to>
    <xdr:cxnSp macro="">
      <xdr:nvCxnSpPr>
        <xdr:cNvPr id="480" name="直線コネクタ 479"/>
        <xdr:cNvCxnSpPr/>
      </xdr:nvCxnSpPr>
      <xdr:spPr>
        <a:xfrm flipV="1">
          <a:off x="7861300" y="18232482"/>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27577</xdr:rowOff>
    </xdr:from>
    <xdr:to>
      <xdr:col>36</xdr:col>
      <xdr:colOff>165100</xdr:colOff>
      <xdr:row>106</xdr:row>
      <xdr:rowOff>129177</xdr:rowOff>
    </xdr:to>
    <xdr:sp macro="" textlink="">
      <xdr:nvSpPr>
        <xdr:cNvPr id="481" name="楕円 480"/>
        <xdr:cNvSpPr/>
      </xdr:nvSpPr>
      <xdr:spPr>
        <a:xfrm>
          <a:off x="6921500" y="182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70757</xdr:rowOff>
    </xdr:from>
    <xdr:to>
      <xdr:col>41</xdr:col>
      <xdr:colOff>50800</xdr:colOff>
      <xdr:row>106</xdr:row>
      <xdr:rowOff>78377</xdr:rowOff>
    </xdr:to>
    <xdr:cxnSp macro="">
      <xdr:nvCxnSpPr>
        <xdr:cNvPr id="482" name="直線コネクタ 481"/>
        <xdr:cNvCxnSpPr/>
      </xdr:nvCxnSpPr>
      <xdr:spPr>
        <a:xfrm flipV="1">
          <a:off x="6972300" y="1824445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23965</xdr:rowOff>
    </xdr:from>
    <xdr:ext cx="469744" cy="259045"/>
    <xdr:sp macro="" textlink="">
      <xdr:nvSpPr>
        <xdr:cNvPr id="483" name="n_1aveValue【市民会館】&#10;一人当たり面積"/>
        <xdr:cNvSpPr txBox="1"/>
      </xdr:nvSpPr>
      <xdr:spPr>
        <a:xfrm>
          <a:off x="93917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146429</xdr:rowOff>
    </xdr:from>
    <xdr:ext cx="469744" cy="259045"/>
    <xdr:sp macro="" textlink="">
      <xdr:nvSpPr>
        <xdr:cNvPr id="484" name="n_2aveValue【市民会館】&#10;一人当たり面積"/>
        <xdr:cNvSpPr txBox="1"/>
      </xdr:nvSpPr>
      <xdr:spPr>
        <a:xfrm>
          <a:off x="8515427" y="183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117039</xdr:rowOff>
    </xdr:from>
    <xdr:ext cx="469744" cy="259045"/>
    <xdr:sp macro="" textlink="">
      <xdr:nvSpPr>
        <xdr:cNvPr id="485" name="n_3aveValue【市民会館】&#10;一人当たり面積"/>
        <xdr:cNvSpPr txBox="1"/>
      </xdr:nvSpPr>
      <xdr:spPr>
        <a:xfrm>
          <a:off x="7626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486" name="n_4aveValue【市民会館】&#10;一人当たり面積"/>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121756</xdr:rowOff>
    </xdr:from>
    <xdr:ext cx="469744" cy="259045"/>
    <xdr:sp macro="" textlink="">
      <xdr:nvSpPr>
        <xdr:cNvPr id="487" name="n_1mainValue【市民会館】&#10;一人当たり面積"/>
        <xdr:cNvSpPr txBox="1"/>
      </xdr:nvSpPr>
      <xdr:spPr>
        <a:xfrm>
          <a:off x="9391727" y="179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126109</xdr:rowOff>
    </xdr:from>
    <xdr:ext cx="469744" cy="259045"/>
    <xdr:sp macro="" textlink="">
      <xdr:nvSpPr>
        <xdr:cNvPr id="488" name="n_2mainValue【市民会館】&#10;一人当たり面積"/>
        <xdr:cNvSpPr txBox="1"/>
      </xdr:nvSpPr>
      <xdr:spPr>
        <a:xfrm>
          <a:off x="8515427" y="1795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138084</xdr:rowOff>
    </xdr:from>
    <xdr:ext cx="469744" cy="259045"/>
    <xdr:sp macro="" textlink="">
      <xdr:nvSpPr>
        <xdr:cNvPr id="489" name="n_3mainValue【市民会館】&#10;一人当たり面積"/>
        <xdr:cNvSpPr txBox="1"/>
      </xdr:nvSpPr>
      <xdr:spPr>
        <a:xfrm>
          <a:off x="7626427" y="179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120304</xdr:rowOff>
    </xdr:from>
    <xdr:ext cx="469744" cy="259045"/>
    <xdr:sp macro="" textlink="">
      <xdr:nvSpPr>
        <xdr:cNvPr id="490" name="n_4mainValue【市民会館】&#10;一人当たり面積"/>
        <xdr:cNvSpPr txBox="1"/>
      </xdr:nvSpPr>
      <xdr:spPr>
        <a:xfrm>
          <a:off x="6737427" y="182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516" name="直線コネクタ 51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51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518" name="直線コネクタ 51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51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520" name="直線コネクタ 51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521"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522" name="フローチャート: 判断 52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523" name="フローチャート: 判断 52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524" name="フローチャート: 判断 52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525" name="フローチャート: 判断 52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6" name="フローチャート: 判断 52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532" name="楕円 531"/>
        <xdr:cNvSpPr/>
      </xdr:nvSpPr>
      <xdr:spPr>
        <a:xfrm>
          <a:off x="16268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38480</xdr:rowOff>
    </xdr:from>
    <xdr:ext cx="405111" cy="259045"/>
    <xdr:sp macro="" textlink="">
      <xdr:nvSpPr>
        <xdr:cNvPr id="533" name="【一般廃棄物処理施設】&#10;有形固定資産減価償却率該当値テキスト"/>
        <xdr:cNvSpPr txBox="1"/>
      </xdr:nvSpPr>
      <xdr:spPr>
        <a:xfrm>
          <a:off x="16357600" y="638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84183</xdr:rowOff>
    </xdr:from>
    <xdr:to>
      <xdr:col>81</xdr:col>
      <xdr:colOff>101600</xdr:colOff>
      <xdr:row>38</xdr:row>
      <xdr:rowOff>14332</xdr:rowOff>
    </xdr:to>
    <xdr:sp macro="" textlink="">
      <xdr:nvSpPr>
        <xdr:cNvPr id="534" name="楕円 533"/>
        <xdr:cNvSpPr/>
      </xdr:nvSpPr>
      <xdr:spPr>
        <a:xfrm>
          <a:off x="15430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134983</xdr:rowOff>
    </xdr:from>
    <xdr:to>
      <xdr:col>85</xdr:col>
      <xdr:colOff>127000</xdr:colOff>
      <xdr:row>38</xdr:row>
      <xdr:rowOff>66403</xdr:rowOff>
    </xdr:to>
    <xdr:cxnSp macro="">
      <xdr:nvCxnSpPr>
        <xdr:cNvPr id="535" name="直線コネクタ 534"/>
        <xdr:cNvCxnSpPr/>
      </xdr:nvCxnSpPr>
      <xdr:spPr>
        <a:xfrm>
          <a:off x="15481300" y="6478633"/>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536" name="楕円 535"/>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134983</xdr:rowOff>
    </xdr:from>
    <xdr:to>
      <xdr:col>81</xdr:col>
      <xdr:colOff>50800</xdr:colOff>
      <xdr:row>38</xdr:row>
      <xdr:rowOff>7620</xdr:rowOff>
    </xdr:to>
    <xdr:cxnSp macro="">
      <xdr:nvCxnSpPr>
        <xdr:cNvPr id="537" name="直線コネクタ 536"/>
        <xdr:cNvCxnSpPr/>
      </xdr:nvCxnSpPr>
      <xdr:spPr>
        <a:xfrm flipV="1">
          <a:off x="14592300" y="64786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61323</xdr:rowOff>
    </xdr:from>
    <xdr:to>
      <xdr:col>72</xdr:col>
      <xdr:colOff>38100</xdr:colOff>
      <xdr:row>37</xdr:row>
      <xdr:rowOff>162923</xdr:rowOff>
    </xdr:to>
    <xdr:sp macro="" textlink="">
      <xdr:nvSpPr>
        <xdr:cNvPr id="538" name="楕円 537"/>
        <xdr:cNvSpPr/>
      </xdr:nvSpPr>
      <xdr:spPr>
        <a:xfrm>
          <a:off x="13652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112123</xdr:rowOff>
    </xdr:from>
    <xdr:to>
      <xdr:col>76</xdr:col>
      <xdr:colOff>114300</xdr:colOff>
      <xdr:row>38</xdr:row>
      <xdr:rowOff>7620</xdr:rowOff>
    </xdr:to>
    <xdr:cxnSp macro="">
      <xdr:nvCxnSpPr>
        <xdr:cNvPr id="539" name="直線コネクタ 538"/>
        <xdr:cNvCxnSpPr/>
      </xdr:nvCxnSpPr>
      <xdr:spPr>
        <a:xfrm>
          <a:off x="13703300" y="645577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10704</xdr:rowOff>
    </xdr:from>
    <xdr:to>
      <xdr:col>67</xdr:col>
      <xdr:colOff>101600</xdr:colOff>
      <xdr:row>37</xdr:row>
      <xdr:rowOff>112304</xdr:rowOff>
    </xdr:to>
    <xdr:sp macro="" textlink="">
      <xdr:nvSpPr>
        <xdr:cNvPr id="540" name="楕円 539"/>
        <xdr:cNvSpPr/>
      </xdr:nvSpPr>
      <xdr:spPr>
        <a:xfrm>
          <a:off x="12763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61504</xdr:rowOff>
    </xdr:from>
    <xdr:to>
      <xdr:col>71</xdr:col>
      <xdr:colOff>177800</xdr:colOff>
      <xdr:row>37</xdr:row>
      <xdr:rowOff>112123</xdr:rowOff>
    </xdr:to>
    <xdr:cxnSp macro="">
      <xdr:nvCxnSpPr>
        <xdr:cNvPr id="541" name="直線コネクタ 540"/>
        <xdr:cNvCxnSpPr/>
      </xdr:nvCxnSpPr>
      <xdr:spPr>
        <a:xfrm>
          <a:off x="12814300" y="640515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542"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543" name="n_2aveValue【一般廃棄物処理施設】&#10;有形固定資産減価償却率"/>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544" name="n_3aveValue【一般廃棄物処理施設】&#10;有形固定資産減価償却率"/>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545" name="n_4aveValue【一般廃棄物処理施設】&#10;有形固定資産減価償却率"/>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30860</xdr:rowOff>
    </xdr:from>
    <xdr:ext cx="405111" cy="259045"/>
    <xdr:sp macro="" textlink="">
      <xdr:nvSpPr>
        <xdr:cNvPr id="546" name="n_1mainValue【一般廃棄物処理施設】&#10;有形固定資産減価償却率"/>
        <xdr:cNvSpPr txBox="1"/>
      </xdr:nvSpPr>
      <xdr:spPr>
        <a:xfrm>
          <a:off x="152660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547" name="n_2mainValue【一般廃棄物処理施設】&#10;有形固定資産減価償却率"/>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8000</xdr:rowOff>
    </xdr:from>
    <xdr:ext cx="405111" cy="259045"/>
    <xdr:sp macro="" textlink="">
      <xdr:nvSpPr>
        <xdr:cNvPr id="548" name="n_3mainValue【一般廃棄物処理施設】&#10;有形固定資産減価償却率"/>
        <xdr:cNvSpPr txBox="1"/>
      </xdr:nvSpPr>
      <xdr:spPr>
        <a:xfrm>
          <a:off x="13500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128831</xdr:rowOff>
    </xdr:from>
    <xdr:ext cx="405111" cy="259045"/>
    <xdr:sp macro="" textlink="">
      <xdr:nvSpPr>
        <xdr:cNvPr id="549" name="n_4mainValue【一般廃棄物処理施設】&#10;有形固定資産減価償却率"/>
        <xdr:cNvSpPr txBox="1"/>
      </xdr:nvSpPr>
      <xdr:spPr>
        <a:xfrm>
          <a:off x="12611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26610</xdr:rowOff>
    </xdr:from>
    <xdr:to>
      <xdr:col>116</xdr:col>
      <xdr:colOff>62864</xdr:colOff>
      <xdr:row>41</xdr:row>
      <xdr:rowOff>115419</xdr:rowOff>
    </xdr:to>
    <xdr:cxnSp macro="">
      <xdr:nvCxnSpPr>
        <xdr:cNvPr id="571" name="直線コネクタ 570"/>
        <xdr:cNvCxnSpPr/>
      </xdr:nvCxnSpPr>
      <xdr:spPr>
        <a:xfrm flipV="1">
          <a:off x="22160864" y="6027360"/>
          <a:ext cx="0" cy="1117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119246</xdr:rowOff>
    </xdr:from>
    <xdr:ext cx="469744" cy="259045"/>
    <xdr:sp macro="" textlink="">
      <xdr:nvSpPr>
        <xdr:cNvPr id="572" name="【一般廃棄物処理施設】&#10;一人当たり有形固定資産（償却資産）額最小値テキスト"/>
        <xdr:cNvSpPr txBox="1"/>
      </xdr:nvSpPr>
      <xdr:spPr>
        <a:xfrm>
          <a:off x="22199600" y="71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115419</xdr:rowOff>
    </xdr:from>
    <xdr:to>
      <xdr:col>116</xdr:col>
      <xdr:colOff>152400</xdr:colOff>
      <xdr:row>41</xdr:row>
      <xdr:rowOff>115419</xdr:rowOff>
    </xdr:to>
    <xdr:cxnSp macro="">
      <xdr:nvCxnSpPr>
        <xdr:cNvPr id="573" name="直線コネクタ 572"/>
        <xdr:cNvCxnSpPr/>
      </xdr:nvCxnSpPr>
      <xdr:spPr>
        <a:xfrm>
          <a:off x="22072600" y="71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144737</xdr:rowOff>
    </xdr:from>
    <xdr:ext cx="599010" cy="259045"/>
    <xdr:sp macro="" textlink="">
      <xdr:nvSpPr>
        <xdr:cNvPr id="574" name="【一般廃棄物処理施設】&#10;一人当たり有形固定資産（償却資産）額最大値テキスト"/>
        <xdr:cNvSpPr txBox="1"/>
      </xdr:nvSpPr>
      <xdr:spPr>
        <a:xfrm>
          <a:off x="22199600" y="580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26610</xdr:rowOff>
    </xdr:from>
    <xdr:to>
      <xdr:col>116</xdr:col>
      <xdr:colOff>152400</xdr:colOff>
      <xdr:row>35</xdr:row>
      <xdr:rowOff>26610</xdr:rowOff>
    </xdr:to>
    <xdr:cxnSp macro="">
      <xdr:nvCxnSpPr>
        <xdr:cNvPr id="575" name="直線コネクタ 574"/>
        <xdr:cNvCxnSpPr/>
      </xdr:nvCxnSpPr>
      <xdr:spPr>
        <a:xfrm>
          <a:off x="22072600" y="60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21411</xdr:rowOff>
    </xdr:from>
    <xdr:ext cx="599010" cy="259045"/>
    <xdr:sp macro="" textlink="">
      <xdr:nvSpPr>
        <xdr:cNvPr id="576" name="【一般廃棄物処理施設】&#10;一人当たり有形固定資産（償却資産）額平均値テキスト"/>
        <xdr:cNvSpPr txBox="1"/>
      </xdr:nvSpPr>
      <xdr:spPr>
        <a:xfrm>
          <a:off x="22199600" y="6707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42984</xdr:rowOff>
    </xdr:from>
    <xdr:to>
      <xdr:col>116</xdr:col>
      <xdr:colOff>114300</xdr:colOff>
      <xdr:row>39</xdr:row>
      <xdr:rowOff>144584</xdr:rowOff>
    </xdr:to>
    <xdr:sp macro="" textlink="">
      <xdr:nvSpPr>
        <xdr:cNvPr id="577" name="フローチャート: 判断 576"/>
        <xdr:cNvSpPr/>
      </xdr:nvSpPr>
      <xdr:spPr>
        <a:xfrm>
          <a:off x="22110700" y="672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43697</xdr:rowOff>
    </xdr:from>
    <xdr:to>
      <xdr:col>112</xdr:col>
      <xdr:colOff>38100</xdr:colOff>
      <xdr:row>39</xdr:row>
      <xdr:rowOff>145297</xdr:rowOff>
    </xdr:to>
    <xdr:sp macro="" textlink="">
      <xdr:nvSpPr>
        <xdr:cNvPr id="578" name="フローチャート: 判断 577"/>
        <xdr:cNvSpPr/>
      </xdr:nvSpPr>
      <xdr:spPr>
        <a:xfrm>
          <a:off x="21272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91963</xdr:rowOff>
    </xdr:from>
    <xdr:to>
      <xdr:col>107</xdr:col>
      <xdr:colOff>101600</xdr:colOff>
      <xdr:row>40</xdr:row>
      <xdr:rowOff>22113</xdr:rowOff>
    </xdr:to>
    <xdr:sp macro="" textlink="">
      <xdr:nvSpPr>
        <xdr:cNvPr id="579" name="フローチャート: 判断 578"/>
        <xdr:cNvSpPr/>
      </xdr:nvSpPr>
      <xdr:spPr>
        <a:xfrm>
          <a:off x="20383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59749</xdr:rowOff>
    </xdr:from>
    <xdr:to>
      <xdr:col>102</xdr:col>
      <xdr:colOff>165100</xdr:colOff>
      <xdr:row>39</xdr:row>
      <xdr:rowOff>161349</xdr:rowOff>
    </xdr:to>
    <xdr:sp macro="" textlink="">
      <xdr:nvSpPr>
        <xdr:cNvPr id="580" name="フローチャート: 判断 579"/>
        <xdr:cNvSpPr/>
      </xdr:nvSpPr>
      <xdr:spPr>
        <a:xfrm>
          <a:off x="19494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128263</xdr:rowOff>
    </xdr:from>
    <xdr:to>
      <xdr:col>98</xdr:col>
      <xdr:colOff>38100</xdr:colOff>
      <xdr:row>40</xdr:row>
      <xdr:rowOff>58413</xdr:rowOff>
    </xdr:to>
    <xdr:sp macro="" textlink="">
      <xdr:nvSpPr>
        <xdr:cNvPr id="581" name="フローチャート: 判断 580"/>
        <xdr:cNvSpPr/>
      </xdr:nvSpPr>
      <xdr:spPr>
        <a:xfrm>
          <a:off x="18605500" y="68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147260</xdr:rowOff>
    </xdr:from>
    <xdr:to>
      <xdr:col>116</xdr:col>
      <xdr:colOff>114300</xdr:colOff>
      <xdr:row>35</xdr:row>
      <xdr:rowOff>77410</xdr:rowOff>
    </xdr:to>
    <xdr:sp macro="" textlink="">
      <xdr:nvSpPr>
        <xdr:cNvPr id="587" name="楕円 586"/>
        <xdr:cNvSpPr/>
      </xdr:nvSpPr>
      <xdr:spPr>
        <a:xfrm>
          <a:off x="22110700" y="59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100287</xdr:rowOff>
    </xdr:from>
    <xdr:ext cx="599010" cy="259045"/>
    <xdr:sp macro="" textlink="">
      <xdr:nvSpPr>
        <xdr:cNvPr id="588" name="【一般廃棄物処理施設】&#10;一人当たり有形固定資産（償却資産）額該当値テキスト"/>
        <xdr:cNvSpPr txBox="1"/>
      </xdr:nvSpPr>
      <xdr:spPr>
        <a:xfrm>
          <a:off x="22199600" y="592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135306</xdr:rowOff>
    </xdr:from>
    <xdr:to>
      <xdr:col>112</xdr:col>
      <xdr:colOff>38100</xdr:colOff>
      <xdr:row>35</xdr:row>
      <xdr:rowOff>65456</xdr:rowOff>
    </xdr:to>
    <xdr:sp macro="" textlink="">
      <xdr:nvSpPr>
        <xdr:cNvPr id="589" name="楕円 588"/>
        <xdr:cNvSpPr/>
      </xdr:nvSpPr>
      <xdr:spPr>
        <a:xfrm>
          <a:off x="21272500" y="59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14656</xdr:rowOff>
    </xdr:from>
    <xdr:to>
      <xdr:col>116</xdr:col>
      <xdr:colOff>63500</xdr:colOff>
      <xdr:row>35</xdr:row>
      <xdr:rowOff>26610</xdr:rowOff>
    </xdr:to>
    <xdr:cxnSp macro="">
      <xdr:nvCxnSpPr>
        <xdr:cNvPr id="590" name="直線コネクタ 589"/>
        <xdr:cNvCxnSpPr/>
      </xdr:nvCxnSpPr>
      <xdr:spPr>
        <a:xfrm>
          <a:off x="21323300" y="6015406"/>
          <a:ext cx="8382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146826</xdr:rowOff>
    </xdr:from>
    <xdr:to>
      <xdr:col>107</xdr:col>
      <xdr:colOff>101600</xdr:colOff>
      <xdr:row>35</xdr:row>
      <xdr:rowOff>76976</xdr:rowOff>
    </xdr:to>
    <xdr:sp macro="" textlink="">
      <xdr:nvSpPr>
        <xdr:cNvPr id="591" name="楕円 590"/>
        <xdr:cNvSpPr/>
      </xdr:nvSpPr>
      <xdr:spPr>
        <a:xfrm>
          <a:off x="20383500" y="59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14656</xdr:rowOff>
    </xdr:from>
    <xdr:to>
      <xdr:col>111</xdr:col>
      <xdr:colOff>177800</xdr:colOff>
      <xdr:row>35</xdr:row>
      <xdr:rowOff>26176</xdr:rowOff>
    </xdr:to>
    <xdr:cxnSp macro="">
      <xdr:nvCxnSpPr>
        <xdr:cNvPr id="592" name="直線コネクタ 591"/>
        <xdr:cNvCxnSpPr/>
      </xdr:nvCxnSpPr>
      <xdr:spPr>
        <a:xfrm flipV="1">
          <a:off x="20434300" y="6015406"/>
          <a:ext cx="889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96835</xdr:rowOff>
    </xdr:from>
    <xdr:to>
      <xdr:col>102</xdr:col>
      <xdr:colOff>165100</xdr:colOff>
      <xdr:row>35</xdr:row>
      <xdr:rowOff>26985</xdr:rowOff>
    </xdr:to>
    <xdr:sp macro="" textlink="">
      <xdr:nvSpPr>
        <xdr:cNvPr id="593" name="楕円 592"/>
        <xdr:cNvSpPr/>
      </xdr:nvSpPr>
      <xdr:spPr>
        <a:xfrm>
          <a:off x="19494500" y="59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147635</xdr:rowOff>
    </xdr:from>
    <xdr:to>
      <xdr:col>107</xdr:col>
      <xdr:colOff>50800</xdr:colOff>
      <xdr:row>35</xdr:row>
      <xdr:rowOff>26176</xdr:rowOff>
    </xdr:to>
    <xdr:cxnSp macro="">
      <xdr:nvCxnSpPr>
        <xdr:cNvPr id="594" name="直線コネクタ 593"/>
        <xdr:cNvCxnSpPr/>
      </xdr:nvCxnSpPr>
      <xdr:spPr>
        <a:xfrm>
          <a:off x="19545300" y="5976935"/>
          <a:ext cx="889000" cy="4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56643</xdr:rowOff>
    </xdr:from>
    <xdr:to>
      <xdr:col>98</xdr:col>
      <xdr:colOff>38100</xdr:colOff>
      <xdr:row>35</xdr:row>
      <xdr:rowOff>158243</xdr:rowOff>
    </xdr:to>
    <xdr:sp macro="" textlink="">
      <xdr:nvSpPr>
        <xdr:cNvPr id="595" name="楕円 594"/>
        <xdr:cNvSpPr/>
      </xdr:nvSpPr>
      <xdr:spPr>
        <a:xfrm>
          <a:off x="18605500" y="60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147635</xdr:rowOff>
    </xdr:from>
    <xdr:to>
      <xdr:col>102</xdr:col>
      <xdr:colOff>114300</xdr:colOff>
      <xdr:row>35</xdr:row>
      <xdr:rowOff>107443</xdr:rowOff>
    </xdr:to>
    <xdr:cxnSp macro="">
      <xdr:nvCxnSpPr>
        <xdr:cNvPr id="596" name="直線コネクタ 595"/>
        <xdr:cNvCxnSpPr/>
      </xdr:nvCxnSpPr>
      <xdr:spPr>
        <a:xfrm flipV="1">
          <a:off x="18656300" y="5976935"/>
          <a:ext cx="889000" cy="13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136424</xdr:rowOff>
    </xdr:from>
    <xdr:ext cx="599010" cy="259045"/>
    <xdr:sp macro="" textlink="">
      <xdr:nvSpPr>
        <xdr:cNvPr id="597" name="n_1aveValue【一般廃棄物処理施設】&#10;一人当たり有形固定資産（償却資産）額"/>
        <xdr:cNvSpPr txBox="1"/>
      </xdr:nvSpPr>
      <xdr:spPr>
        <a:xfrm>
          <a:off x="21011095" y="68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13240</xdr:rowOff>
    </xdr:from>
    <xdr:ext cx="599010" cy="259045"/>
    <xdr:sp macro="" textlink="">
      <xdr:nvSpPr>
        <xdr:cNvPr id="598" name="n_2aveValue【一般廃棄物処理施設】&#10;一人当たり有形固定資産（償却資産）額"/>
        <xdr:cNvSpPr txBox="1"/>
      </xdr:nvSpPr>
      <xdr:spPr>
        <a:xfrm>
          <a:off x="201347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152476</xdr:rowOff>
    </xdr:from>
    <xdr:ext cx="599010" cy="259045"/>
    <xdr:sp macro="" textlink="">
      <xdr:nvSpPr>
        <xdr:cNvPr id="599" name="n_3aveValue【一般廃棄物処理施設】&#10;一人当たり有形固定資産（償却資産）額"/>
        <xdr:cNvSpPr txBox="1"/>
      </xdr:nvSpPr>
      <xdr:spPr>
        <a:xfrm>
          <a:off x="19245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49540</xdr:rowOff>
    </xdr:from>
    <xdr:ext cx="599010" cy="259045"/>
    <xdr:sp macro="" textlink="">
      <xdr:nvSpPr>
        <xdr:cNvPr id="600" name="n_4aveValue【一般廃棄物処理施設】&#10;一人当たり有形固定資産（償却資産）額"/>
        <xdr:cNvSpPr txBox="1"/>
      </xdr:nvSpPr>
      <xdr:spPr>
        <a:xfrm>
          <a:off x="18356795" y="690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81983</xdr:rowOff>
    </xdr:from>
    <xdr:ext cx="599010" cy="259045"/>
    <xdr:sp macro="" textlink="">
      <xdr:nvSpPr>
        <xdr:cNvPr id="601" name="n_1mainValue【一般廃棄物処理施設】&#10;一人当たり有形固定資産（償却資産）額"/>
        <xdr:cNvSpPr txBox="1"/>
      </xdr:nvSpPr>
      <xdr:spPr>
        <a:xfrm>
          <a:off x="21011095" y="57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93503</xdr:rowOff>
    </xdr:from>
    <xdr:ext cx="599010" cy="259045"/>
    <xdr:sp macro="" textlink="">
      <xdr:nvSpPr>
        <xdr:cNvPr id="602" name="n_2mainValue【一般廃棄物処理施設】&#10;一人当たり有形固定資産（償却資産）額"/>
        <xdr:cNvSpPr txBox="1"/>
      </xdr:nvSpPr>
      <xdr:spPr>
        <a:xfrm>
          <a:off x="20134795" y="575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43512</xdr:rowOff>
    </xdr:from>
    <xdr:ext cx="599010" cy="259045"/>
    <xdr:sp macro="" textlink="">
      <xdr:nvSpPr>
        <xdr:cNvPr id="603" name="n_3mainValue【一般廃棄物処理施設】&#10;一人当たり有形固定資産（償却資産）額"/>
        <xdr:cNvSpPr txBox="1"/>
      </xdr:nvSpPr>
      <xdr:spPr>
        <a:xfrm>
          <a:off x="19245795" y="570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3320</xdr:rowOff>
    </xdr:from>
    <xdr:ext cx="599010" cy="259045"/>
    <xdr:sp macro="" textlink="">
      <xdr:nvSpPr>
        <xdr:cNvPr id="604" name="n_4mainValue【一般廃棄物処理施設】&#10;一人当たり有形固定資産（償却資産）額"/>
        <xdr:cNvSpPr txBox="1"/>
      </xdr:nvSpPr>
      <xdr:spPr>
        <a:xfrm>
          <a:off x="18356795" y="5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30" name="直線コネクタ 629"/>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1"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2" name="直線コネクタ 63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3"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4" name="直線コネクタ 633"/>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635" name="【保健センター・保健所】&#10;有形固定資産減価償却率平均値テキスト"/>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636" name="フローチャート: 判断 635"/>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637" name="フローチャート: 判断 636"/>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638" name="フローチャート: 判断 637"/>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39" name="フローチャート: 判断 638"/>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0" name="フローチャート: 判断 639"/>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96157</xdr:rowOff>
    </xdr:from>
    <xdr:to>
      <xdr:col>85</xdr:col>
      <xdr:colOff>177800</xdr:colOff>
      <xdr:row>63</xdr:row>
      <xdr:rowOff>26307</xdr:rowOff>
    </xdr:to>
    <xdr:sp macro="" textlink="">
      <xdr:nvSpPr>
        <xdr:cNvPr id="646" name="楕円 645"/>
        <xdr:cNvSpPr/>
      </xdr:nvSpPr>
      <xdr:spPr>
        <a:xfrm>
          <a:off x="16268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74584</xdr:rowOff>
    </xdr:from>
    <xdr:ext cx="405111" cy="259045"/>
    <xdr:sp macro="" textlink="">
      <xdr:nvSpPr>
        <xdr:cNvPr id="647" name="【保健センター・保健所】&#10;有形固定資産減価償却率該当値テキスト"/>
        <xdr:cNvSpPr txBox="1"/>
      </xdr:nvSpPr>
      <xdr:spPr>
        <a:xfrm>
          <a:off x="16357600"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48" name="楕円 647"/>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146957</xdr:rowOff>
    </xdr:to>
    <xdr:cxnSp macro="">
      <xdr:nvCxnSpPr>
        <xdr:cNvPr id="649" name="直線コネクタ 648"/>
        <xdr:cNvCxnSpPr/>
      </xdr:nvCxnSpPr>
      <xdr:spPr>
        <a:xfrm>
          <a:off x="15481300" y="1074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650" name="楕円 649"/>
        <xdr:cNvSpPr/>
      </xdr:nvSpPr>
      <xdr:spPr>
        <a:xfrm>
          <a:off x="14541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114300</xdr:rowOff>
    </xdr:to>
    <xdr:cxnSp macro="">
      <xdr:nvCxnSpPr>
        <xdr:cNvPr id="651" name="直線コネクタ 650"/>
        <xdr:cNvCxnSpPr/>
      </xdr:nvCxnSpPr>
      <xdr:spPr>
        <a:xfrm>
          <a:off x="14592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652" name="楕円 651"/>
        <xdr:cNvSpPr/>
      </xdr:nvSpPr>
      <xdr:spPr>
        <a:xfrm>
          <a:off x="1365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81643</xdr:rowOff>
    </xdr:to>
    <xdr:cxnSp macro="">
      <xdr:nvCxnSpPr>
        <xdr:cNvPr id="653" name="直線コネクタ 652"/>
        <xdr:cNvCxnSpPr/>
      </xdr:nvCxnSpPr>
      <xdr:spPr>
        <a:xfrm>
          <a:off x="13703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654" name="楕円 653"/>
        <xdr:cNvSpPr/>
      </xdr:nvSpPr>
      <xdr:spPr>
        <a:xfrm>
          <a:off x="1276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16328</xdr:rowOff>
    </xdr:from>
    <xdr:to>
      <xdr:col>71</xdr:col>
      <xdr:colOff>177800</xdr:colOff>
      <xdr:row>62</xdr:row>
      <xdr:rowOff>48985</xdr:rowOff>
    </xdr:to>
    <xdr:cxnSp macro="">
      <xdr:nvCxnSpPr>
        <xdr:cNvPr id="655" name="直線コネクタ 654"/>
        <xdr:cNvCxnSpPr/>
      </xdr:nvCxnSpPr>
      <xdr:spPr>
        <a:xfrm>
          <a:off x="12814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656" name="n_1ave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657" name="n_2aveValue【保健センター・保健所】&#10;有形固定資産減価償却率"/>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58"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659"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660"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661" name="n_2mainValue【保健センター・保健所】&#10;有形固定資産減価償却率"/>
        <xdr:cNvSpPr txBox="1"/>
      </xdr:nvSpPr>
      <xdr:spPr>
        <a:xfrm>
          <a:off x="14389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662" name="n_3mainValue【保健センター・保健所】&#10;有形固定資産減価償却率"/>
        <xdr:cNvSpPr txBox="1"/>
      </xdr:nvSpPr>
      <xdr:spPr>
        <a:xfrm>
          <a:off x="13500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663" name="n_4mainValue【保健センター・保健所】&#10;有形固定資産減価償却率"/>
        <xdr:cNvSpPr txBox="1"/>
      </xdr:nvSpPr>
      <xdr:spPr>
        <a:xfrm>
          <a:off x="12611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685" name="直線コネクタ 684"/>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686"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687" name="直線コネクタ 686"/>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688"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689" name="直線コネクタ 688"/>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690"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691" name="フローチャート: 判断 690"/>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692" name="フローチャート: 判断 691"/>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693" name="フローチャート: 判断 692"/>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694" name="フローチャート: 判断 693"/>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695" name="フローチャート: 判断 694"/>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61214</xdr:rowOff>
    </xdr:from>
    <xdr:to>
      <xdr:col>116</xdr:col>
      <xdr:colOff>114300</xdr:colOff>
      <xdr:row>62</xdr:row>
      <xdr:rowOff>162814</xdr:rowOff>
    </xdr:to>
    <xdr:sp macro="" textlink="">
      <xdr:nvSpPr>
        <xdr:cNvPr id="701" name="楕円 700"/>
        <xdr:cNvSpPr/>
      </xdr:nvSpPr>
      <xdr:spPr>
        <a:xfrm>
          <a:off x="221107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39641</xdr:rowOff>
    </xdr:from>
    <xdr:ext cx="469744" cy="259045"/>
    <xdr:sp macro="" textlink="">
      <xdr:nvSpPr>
        <xdr:cNvPr id="702" name="【保健センター・保健所】&#10;一人当たり面積該当値テキスト"/>
        <xdr:cNvSpPr txBox="1"/>
      </xdr:nvSpPr>
      <xdr:spPr>
        <a:xfrm>
          <a:off x="22199600"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65786</xdr:rowOff>
    </xdr:from>
    <xdr:to>
      <xdr:col>112</xdr:col>
      <xdr:colOff>38100</xdr:colOff>
      <xdr:row>62</xdr:row>
      <xdr:rowOff>167386</xdr:rowOff>
    </xdr:to>
    <xdr:sp macro="" textlink="">
      <xdr:nvSpPr>
        <xdr:cNvPr id="703" name="楕円 702"/>
        <xdr:cNvSpPr/>
      </xdr:nvSpPr>
      <xdr:spPr>
        <a:xfrm>
          <a:off x="21272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112014</xdr:rowOff>
    </xdr:from>
    <xdr:to>
      <xdr:col>116</xdr:col>
      <xdr:colOff>63500</xdr:colOff>
      <xdr:row>62</xdr:row>
      <xdr:rowOff>116586</xdr:rowOff>
    </xdr:to>
    <xdr:cxnSp macro="">
      <xdr:nvCxnSpPr>
        <xdr:cNvPr id="704" name="直線コネクタ 703"/>
        <xdr:cNvCxnSpPr/>
      </xdr:nvCxnSpPr>
      <xdr:spPr>
        <a:xfrm flipV="1">
          <a:off x="21323300" y="1074191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705" name="楕円 704"/>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116586</xdr:rowOff>
    </xdr:from>
    <xdr:to>
      <xdr:col>111</xdr:col>
      <xdr:colOff>177800</xdr:colOff>
      <xdr:row>62</xdr:row>
      <xdr:rowOff>118872</xdr:rowOff>
    </xdr:to>
    <xdr:cxnSp macro="">
      <xdr:nvCxnSpPr>
        <xdr:cNvPr id="706" name="直線コネクタ 705"/>
        <xdr:cNvCxnSpPr/>
      </xdr:nvCxnSpPr>
      <xdr:spPr>
        <a:xfrm flipV="1">
          <a:off x="20434300" y="10746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74930</xdr:rowOff>
    </xdr:from>
    <xdr:to>
      <xdr:col>102</xdr:col>
      <xdr:colOff>165100</xdr:colOff>
      <xdr:row>63</xdr:row>
      <xdr:rowOff>5080</xdr:rowOff>
    </xdr:to>
    <xdr:sp macro="" textlink="">
      <xdr:nvSpPr>
        <xdr:cNvPr id="707" name="楕円 706"/>
        <xdr:cNvSpPr/>
      </xdr:nvSpPr>
      <xdr:spPr>
        <a:xfrm>
          <a:off x="19494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62</xdr:row>
      <xdr:rowOff>125730</xdr:rowOff>
    </xdr:to>
    <xdr:cxnSp macro="">
      <xdr:nvCxnSpPr>
        <xdr:cNvPr id="708" name="直線コネクタ 707"/>
        <xdr:cNvCxnSpPr/>
      </xdr:nvCxnSpPr>
      <xdr:spPr>
        <a:xfrm flipV="1">
          <a:off x="19545300" y="107487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77216</xdr:rowOff>
    </xdr:from>
    <xdr:to>
      <xdr:col>98</xdr:col>
      <xdr:colOff>38100</xdr:colOff>
      <xdr:row>63</xdr:row>
      <xdr:rowOff>7366</xdr:rowOff>
    </xdr:to>
    <xdr:sp macro="" textlink="">
      <xdr:nvSpPr>
        <xdr:cNvPr id="709" name="楕円 708"/>
        <xdr:cNvSpPr/>
      </xdr:nvSpPr>
      <xdr:spPr>
        <a:xfrm>
          <a:off x="18605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125730</xdr:rowOff>
    </xdr:from>
    <xdr:to>
      <xdr:col>102</xdr:col>
      <xdr:colOff>114300</xdr:colOff>
      <xdr:row>62</xdr:row>
      <xdr:rowOff>128016</xdr:rowOff>
    </xdr:to>
    <xdr:cxnSp macro="">
      <xdr:nvCxnSpPr>
        <xdr:cNvPr id="710" name="直線コネクタ 709"/>
        <xdr:cNvCxnSpPr/>
      </xdr:nvCxnSpPr>
      <xdr:spPr>
        <a:xfrm flipV="1">
          <a:off x="18656300" y="107556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711"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712"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713"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714"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158513</xdr:rowOff>
    </xdr:from>
    <xdr:ext cx="469744" cy="259045"/>
    <xdr:sp macro="" textlink="">
      <xdr:nvSpPr>
        <xdr:cNvPr id="715" name="n_1mainValue【保健センター・保健所】&#10;一人当たり面積"/>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160799</xdr:rowOff>
    </xdr:from>
    <xdr:ext cx="469744" cy="259045"/>
    <xdr:sp macro="" textlink="">
      <xdr:nvSpPr>
        <xdr:cNvPr id="716" name="n_2mainValue【保健センター・保健所】&#10;一人当たり面積"/>
        <xdr:cNvSpPr txBox="1"/>
      </xdr:nvSpPr>
      <xdr:spPr>
        <a:xfrm>
          <a:off x="20199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167657</xdr:rowOff>
    </xdr:from>
    <xdr:ext cx="469744" cy="259045"/>
    <xdr:sp macro="" textlink="">
      <xdr:nvSpPr>
        <xdr:cNvPr id="717" name="n_3mainValue【保健センター・保健所】&#10;一人当たり面積"/>
        <xdr:cNvSpPr txBox="1"/>
      </xdr:nvSpPr>
      <xdr:spPr>
        <a:xfrm>
          <a:off x="19310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169943</xdr:rowOff>
    </xdr:from>
    <xdr:ext cx="469744" cy="259045"/>
    <xdr:sp macro="" textlink="">
      <xdr:nvSpPr>
        <xdr:cNvPr id="718" name="n_4mainValue【保健センター・保健所】&#10;一人当たり面積"/>
        <xdr:cNvSpPr txBox="1"/>
      </xdr:nvSpPr>
      <xdr:spPr>
        <a:xfrm>
          <a:off x="18421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743" name="直線コネクタ 742"/>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746"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747" name="直線コネクタ 746"/>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48"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9" name="フローチャート: 判断 748"/>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750" name="フローチャート: 判断 749"/>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751" name="フローチャート: 判断 750"/>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752" name="フローチャート: 判断 751"/>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753" name="フローチャート: 判断 752"/>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122555</xdr:rowOff>
    </xdr:from>
    <xdr:to>
      <xdr:col>85</xdr:col>
      <xdr:colOff>177800</xdr:colOff>
      <xdr:row>84</xdr:row>
      <xdr:rowOff>52705</xdr:rowOff>
    </xdr:to>
    <xdr:sp macro="" textlink="">
      <xdr:nvSpPr>
        <xdr:cNvPr id="759" name="楕円 758"/>
        <xdr:cNvSpPr/>
      </xdr:nvSpPr>
      <xdr:spPr>
        <a:xfrm>
          <a:off x="16268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100982</xdr:rowOff>
    </xdr:from>
    <xdr:ext cx="405111" cy="259045"/>
    <xdr:sp macro="" textlink="">
      <xdr:nvSpPr>
        <xdr:cNvPr id="760" name="【消防施設】&#10;有形固定資産減価償却率該当値テキスト"/>
        <xdr:cNvSpPr txBox="1"/>
      </xdr:nvSpPr>
      <xdr:spPr>
        <a:xfrm>
          <a:off x="16357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74930</xdr:rowOff>
    </xdr:from>
    <xdr:to>
      <xdr:col>81</xdr:col>
      <xdr:colOff>101600</xdr:colOff>
      <xdr:row>84</xdr:row>
      <xdr:rowOff>5080</xdr:rowOff>
    </xdr:to>
    <xdr:sp macro="" textlink="">
      <xdr:nvSpPr>
        <xdr:cNvPr id="761" name="楕円 760"/>
        <xdr:cNvSpPr/>
      </xdr:nvSpPr>
      <xdr:spPr>
        <a:xfrm>
          <a:off x="15430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125730</xdr:rowOff>
    </xdr:from>
    <xdr:to>
      <xdr:col>85</xdr:col>
      <xdr:colOff>127000</xdr:colOff>
      <xdr:row>84</xdr:row>
      <xdr:rowOff>1905</xdr:rowOff>
    </xdr:to>
    <xdr:cxnSp macro="">
      <xdr:nvCxnSpPr>
        <xdr:cNvPr id="762" name="直線コネクタ 761"/>
        <xdr:cNvCxnSpPr/>
      </xdr:nvCxnSpPr>
      <xdr:spPr>
        <a:xfrm>
          <a:off x="15481300" y="143560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46355</xdr:rowOff>
    </xdr:from>
    <xdr:to>
      <xdr:col>76</xdr:col>
      <xdr:colOff>165100</xdr:colOff>
      <xdr:row>83</xdr:row>
      <xdr:rowOff>147955</xdr:rowOff>
    </xdr:to>
    <xdr:sp macro="" textlink="">
      <xdr:nvSpPr>
        <xdr:cNvPr id="763" name="楕円 762"/>
        <xdr:cNvSpPr/>
      </xdr:nvSpPr>
      <xdr:spPr>
        <a:xfrm>
          <a:off x="14541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97155</xdr:rowOff>
    </xdr:from>
    <xdr:to>
      <xdr:col>81</xdr:col>
      <xdr:colOff>50800</xdr:colOff>
      <xdr:row>83</xdr:row>
      <xdr:rowOff>125730</xdr:rowOff>
    </xdr:to>
    <xdr:cxnSp macro="">
      <xdr:nvCxnSpPr>
        <xdr:cNvPr id="764" name="直線コネクタ 763"/>
        <xdr:cNvCxnSpPr/>
      </xdr:nvCxnSpPr>
      <xdr:spPr>
        <a:xfrm>
          <a:off x="14592300" y="143275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93980</xdr:rowOff>
    </xdr:from>
    <xdr:to>
      <xdr:col>72</xdr:col>
      <xdr:colOff>38100</xdr:colOff>
      <xdr:row>83</xdr:row>
      <xdr:rowOff>24130</xdr:rowOff>
    </xdr:to>
    <xdr:sp macro="" textlink="">
      <xdr:nvSpPr>
        <xdr:cNvPr id="765" name="楕円 764"/>
        <xdr:cNvSpPr/>
      </xdr:nvSpPr>
      <xdr:spPr>
        <a:xfrm>
          <a:off x="13652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144780</xdr:rowOff>
    </xdr:from>
    <xdr:to>
      <xdr:col>76</xdr:col>
      <xdr:colOff>114300</xdr:colOff>
      <xdr:row>83</xdr:row>
      <xdr:rowOff>97155</xdr:rowOff>
    </xdr:to>
    <xdr:cxnSp macro="">
      <xdr:nvCxnSpPr>
        <xdr:cNvPr id="766" name="直線コネクタ 765"/>
        <xdr:cNvCxnSpPr/>
      </xdr:nvCxnSpPr>
      <xdr:spPr>
        <a:xfrm>
          <a:off x="13703300" y="1420368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109220</xdr:rowOff>
    </xdr:from>
    <xdr:to>
      <xdr:col>67</xdr:col>
      <xdr:colOff>101600</xdr:colOff>
      <xdr:row>81</xdr:row>
      <xdr:rowOff>39370</xdr:rowOff>
    </xdr:to>
    <xdr:sp macro="" textlink="">
      <xdr:nvSpPr>
        <xdr:cNvPr id="767" name="楕円 766"/>
        <xdr:cNvSpPr/>
      </xdr:nvSpPr>
      <xdr:spPr>
        <a:xfrm>
          <a:off x="12763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160020</xdr:rowOff>
    </xdr:from>
    <xdr:to>
      <xdr:col>71</xdr:col>
      <xdr:colOff>177800</xdr:colOff>
      <xdr:row>82</xdr:row>
      <xdr:rowOff>144780</xdr:rowOff>
    </xdr:to>
    <xdr:cxnSp macro="">
      <xdr:nvCxnSpPr>
        <xdr:cNvPr id="768" name="直線コネクタ 767"/>
        <xdr:cNvCxnSpPr/>
      </xdr:nvCxnSpPr>
      <xdr:spPr>
        <a:xfrm>
          <a:off x="12814300" y="1387602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769"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770"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771"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772" name="n_4aveValue【消防施設】&#10;有形固定資産減価償却率"/>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167657</xdr:rowOff>
    </xdr:from>
    <xdr:ext cx="405111" cy="259045"/>
    <xdr:sp macro="" textlink="">
      <xdr:nvSpPr>
        <xdr:cNvPr id="773" name="n_1mainValue【消防施設】&#10;有形固定資産減価償却率"/>
        <xdr:cNvSpPr txBox="1"/>
      </xdr:nvSpPr>
      <xdr:spPr>
        <a:xfrm>
          <a:off x="15266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139082</xdr:rowOff>
    </xdr:from>
    <xdr:ext cx="405111" cy="259045"/>
    <xdr:sp macro="" textlink="">
      <xdr:nvSpPr>
        <xdr:cNvPr id="774" name="n_2mainValue【消防施設】&#10;有形固定資産減価償却率"/>
        <xdr:cNvSpPr txBox="1"/>
      </xdr:nvSpPr>
      <xdr:spPr>
        <a:xfrm>
          <a:off x="14389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15257</xdr:rowOff>
    </xdr:from>
    <xdr:ext cx="405111" cy="259045"/>
    <xdr:sp macro="" textlink="">
      <xdr:nvSpPr>
        <xdr:cNvPr id="775" name="n_3mainValue【消防施設】&#10;有形固定資産減価償却率"/>
        <xdr:cNvSpPr txBox="1"/>
      </xdr:nvSpPr>
      <xdr:spPr>
        <a:xfrm>
          <a:off x="13500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55897</xdr:rowOff>
    </xdr:from>
    <xdr:ext cx="405111" cy="259045"/>
    <xdr:sp macro="" textlink="">
      <xdr:nvSpPr>
        <xdr:cNvPr id="776" name="n_4mainValue【消防施設】&#10;有形固定資産減価償却率"/>
        <xdr:cNvSpPr txBox="1"/>
      </xdr:nvSpPr>
      <xdr:spPr>
        <a:xfrm>
          <a:off x="12611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800" name="直線コネクタ 799"/>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1"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02" name="直線コネクタ 80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803"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804" name="直線コネクタ 803"/>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805"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806" name="フローチャート: 判断 805"/>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807" name="フローチャート: 判断 806"/>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8" name="フローチャート: 判断 807"/>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809" name="フローチャート: 判断 808"/>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810" name="フローチャート: 判断 809"/>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816" name="楕円 815"/>
        <xdr:cNvSpPr/>
      </xdr:nvSpPr>
      <xdr:spPr>
        <a:xfrm>
          <a:off x="22110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34307</xdr:rowOff>
    </xdr:from>
    <xdr:ext cx="469744" cy="259045"/>
    <xdr:sp macro="" textlink="">
      <xdr:nvSpPr>
        <xdr:cNvPr id="817" name="【消防施設】&#10;一人当たり面積該当値テキスト"/>
        <xdr:cNvSpPr txBox="1"/>
      </xdr:nvSpPr>
      <xdr:spPr>
        <a:xfrm>
          <a:off x="22199600"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818" name="楕円 817"/>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106680</xdr:rowOff>
    </xdr:from>
    <xdr:to>
      <xdr:col>116</xdr:col>
      <xdr:colOff>63500</xdr:colOff>
      <xdr:row>85</xdr:row>
      <xdr:rowOff>110489</xdr:rowOff>
    </xdr:to>
    <xdr:cxnSp macro="">
      <xdr:nvCxnSpPr>
        <xdr:cNvPr id="819" name="直線コネクタ 818"/>
        <xdr:cNvCxnSpPr/>
      </xdr:nvCxnSpPr>
      <xdr:spPr>
        <a:xfrm flipV="1">
          <a:off x="21323300" y="146799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61595</xdr:rowOff>
    </xdr:from>
    <xdr:to>
      <xdr:col>107</xdr:col>
      <xdr:colOff>101600</xdr:colOff>
      <xdr:row>85</xdr:row>
      <xdr:rowOff>163195</xdr:rowOff>
    </xdr:to>
    <xdr:sp macro="" textlink="">
      <xdr:nvSpPr>
        <xdr:cNvPr id="820" name="楕円 819"/>
        <xdr:cNvSpPr/>
      </xdr:nvSpPr>
      <xdr:spPr>
        <a:xfrm>
          <a:off x="20383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112395</xdr:rowOff>
    </xdr:to>
    <xdr:cxnSp macro="">
      <xdr:nvCxnSpPr>
        <xdr:cNvPr id="821" name="直線コネクタ 820"/>
        <xdr:cNvCxnSpPr/>
      </xdr:nvCxnSpPr>
      <xdr:spPr>
        <a:xfrm flipV="1">
          <a:off x="20434300" y="146837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42545</xdr:rowOff>
    </xdr:from>
    <xdr:to>
      <xdr:col>102</xdr:col>
      <xdr:colOff>165100</xdr:colOff>
      <xdr:row>82</xdr:row>
      <xdr:rowOff>144145</xdr:rowOff>
    </xdr:to>
    <xdr:sp macro="" textlink="">
      <xdr:nvSpPr>
        <xdr:cNvPr id="822" name="楕円 821"/>
        <xdr:cNvSpPr/>
      </xdr:nvSpPr>
      <xdr:spPr>
        <a:xfrm>
          <a:off x="19494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93345</xdr:rowOff>
    </xdr:from>
    <xdr:to>
      <xdr:col>107</xdr:col>
      <xdr:colOff>50800</xdr:colOff>
      <xdr:row>85</xdr:row>
      <xdr:rowOff>112395</xdr:rowOff>
    </xdr:to>
    <xdr:cxnSp macro="">
      <xdr:nvCxnSpPr>
        <xdr:cNvPr id="823" name="直線コネクタ 822"/>
        <xdr:cNvCxnSpPr/>
      </xdr:nvCxnSpPr>
      <xdr:spPr>
        <a:xfrm>
          <a:off x="19545300" y="14152245"/>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154939</xdr:rowOff>
    </xdr:from>
    <xdr:to>
      <xdr:col>98</xdr:col>
      <xdr:colOff>38100</xdr:colOff>
      <xdr:row>85</xdr:row>
      <xdr:rowOff>85089</xdr:rowOff>
    </xdr:to>
    <xdr:sp macro="" textlink="">
      <xdr:nvSpPr>
        <xdr:cNvPr id="824" name="楕円 823"/>
        <xdr:cNvSpPr/>
      </xdr:nvSpPr>
      <xdr:spPr>
        <a:xfrm>
          <a:off x="18605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93345</xdr:rowOff>
    </xdr:from>
    <xdr:to>
      <xdr:col>102</xdr:col>
      <xdr:colOff>114300</xdr:colOff>
      <xdr:row>85</xdr:row>
      <xdr:rowOff>34289</xdr:rowOff>
    </xdr:to>
    <xdr:cxnSp macro="">
      <xdr:nvCxnSpPr>
        <xdr:cNvPr id="825" name="直線コネクタ 824"/>
        <xdr:cNvCxnSpPr/>
      </xdr:nvCxnSpPr>
      <xdr:spPr>
        <a:xfrm flipV="1">
          <a:off x="18656300" y="14152245"/>
          <a:ext cx="889000" cy="45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826"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7"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828" name="n_3aveValue【消防施設】&#10;一人当たり面積"/>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829"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830" name="n_1mainValue【消防施設】&#10;一人当たり面積"/>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154322</xdr:rowOff>
    </xdr:from>
    <xdr:ext cx="469744" cy="259045"/>
    <xdr:sp macro="" textlink="">
      <xdr:nvSpPr>
        <xdr:cNvPr id="831" name="n_2mainValue【消防施設】&#10;一人当たり面積"/>
        <xdr:cNvSpPr txBox="1"/>
      </xdr:nvSpPr>
      <xdr:spPr>
        <a:xfrm>
          <a:off x="201994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160672</xdr:rowOff>
    </xdr:from>
    <xdr:ext cx="469744" cy="259045"/>
    <xdr:sp macro="" textlink="">
      <xdr:nvSpPr>
        <xdr:cNvPr id="832" name="n_3mainValue【消防施設】&#10;一人当たり面積"/>
        <xdr:cNvSpPr txBox="1"/>
      </xdr:nvSpPr>
      <xdr:spPr>
        <a:xfrm>
          <a:off x="19310427" y="1387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76216</xdr:rowOff>
    </xdr:from>
    <xdr:ext cx="469744" cy="259045"/>
    <xdr:sp macro="" textlink="">
      <xdr:nvSpPr>
        <xdr:cNvPr id="833" name="n_4mainValue【消防施設】&#10;一人当たり面積"/>
        <xdr:cNvSpPr txBox="1"/>
      </xdr:nvSpPr>
      <xdr:spPr>
        <a:xfrm>
          <a:off x="18421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859" name="直線コネクタ 858"/>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62"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63" name="直線コネクタ 862"/>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864"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865" name="フローチャート: 判断 864"/>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866" name="フローチャート: 判断 865"/>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867" name="フローチャート: 判断 866"/>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868" name="フローチャート: 判断 867"/>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869" name="フローチャート: 判断 868"/>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40095</xdr:rowOff>
    </xdr:from>
    <xdr:to>
      <xdr:col>85</xdr:col>
      <xdr:colOff>177800</xdr:colOff>
      <xdr:row>108</xdr:row>
      <xdr:rowOff>141695</xdr:rowOff>
    </xdr:to>
    <xdr:sp macro="" textlink="">
      <xdr:nvSpPr>
        <xdr:cNvPr id="875" name="楕円 874"/>
        <xdr:cNvSpPr/>
      </xdr:nvSpPr>
      <xdr:spPr>
        <a:xfrm>
          <a:off x="162687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126472</xdr:rowOff>
    </xdr:from>
    <xdr:ext cx="405111" cy="259045"/>
    <xdr:sp macro="" textlink="">
      <xdr:nvSpPr>
        <xdr:cNvPr id="876" name="【庁舎】&#10;有形固定資産減価償却率該当値テキスト"/>
        <xdr:cNvSpPr txBox="1"/>
      </xdr:nvSpPr>
      <xdr:spPr>
        <a:xfrm>
          <a:off x="16357600" y="1847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20501</xdr:rowOff>
    </xdr:from>
    <xdr:to>
      <xdr:col>81</xdr:col>
      <xdr:colOff>101600</xdr:colOff>
      <xdr:row>108</xdr:row>
      <xdr:rowOff>122101</xdr:rowOff>
    </xdr:to>
    <xdr:sp macro="" textlink="">
      <xdr:nvSpPr>
        <xdr:cNvPr id="877" name="楕円 876"/>
        <xdr:cNvSpPr/>
      </xdr:nvSpPr>
      <xdr:spPr>
        <a:xfrm>
          <a:off x="15430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71301</xdr:rowOff>
    </xdr:from>
    <xdr:to>
      <xdr:col>85</xdr:col>
      <xdr:colOff>127000</xdr:colOff>
      <xdr:row>108</xdr:row>
      <xdr:rowOff>90895</xdr:rowOff>
    </xdr:to>
    <xdr:cxnSp macro="">
      <xdr:nvCxnSpPr>
        <xdr:cNvPr id="878" name="直線コネクタ 877"/>
        <xdr:cNvCxnSpPr/>
      </xdr:nvCxnSpPr>
      <xdr:spPr>
        <a:xfrm>
          <a:off x="15481300" y="1858790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xdr:rowOff>
    </xdr:from>
    <xdr:to>
      <xdr:col>76</xdr:col>
      <xdr:colOff>165100</xdr:colOff>
      <xdr:row>108</xdr:row>
      <xdr:rowOff>102507</xdr:rowOff>
    </xdr:to>
    <xdr:sp macro="" textlink="">
      <xdr:nvSpPr>
        <xdr:cNvPr id="879" name="楕円 878"/>
        <xdr:cNvSpPr/>
      </xdr:nvSpPr>
      <xdr:spPr>
        <a:xfrm>
          <a:off x="14541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51707</xdr:rowOff>
    </xdr:from>
    <xdr:to>
      <xdr:col>81</xdr:col>
      <xdr:colOff>50800</xdr:colOff>
      <xdr:row>108</xdr:row>
      <xdr:rowOff>71301</xdr:rowOff>
    </xdr:to>
    <xdr:cxnSp macro="">
      <xdr:nvCxnSpPr>
        <xdr:cNvPr id="880" name="直線コネクタ 879"/>
        <xdr:cNvCxnSpPr/>
      </xdr:nvCxnSpPr>
      <xdr:spPr>
        <a:xfrm>
          <a:off x="14592300" y="185683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146231</xdr:rowOff>
    </xdr:from>
    <xdr:to>
      <xdr:col>72</xdr:col>
      <xdr:colOff>38100</xdr:colOff>
      <xdr:row>108</xdr:row>
      <xdr:rowOff>76381</xdr:rowOff>
    </xdr:to>
    <xdr:sp macro="" textlink="">
      <xdr:nvSpPr>
        <xdr:cNvPr id="881" name="楕円 880"/>
        <xdr:cNvSpPr/>
      </xdr:nvSpPr>
      <xdr:spPr>
        <a:xfrm>
          <a:off x="13652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25581</xdr:rowOff>
    </xdr:from>
    <xdr:to>
      <xdr:col>76</xdr:col>
      <xdr:colOff>114300</xdr:colOff>
      <xdr:row>108</xdr:row>
      <xdr:rowOff>51707</xdr:rowOff>
    </xdr:to>
    <xdr:cxnSp macro="">
      <xdr:nvCxnSpPr>
        <xdr:cNvPr id="882" name="直線コネクタ 881"/>
        <xdr:cNvCxnSpPr/>
      </xdr:nvCxnSpPr>
      <xdr:spPr>
        <a:xfrm>
          <a:off x="13703300" y="185421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103777</xdr:rowOff>
    </xdr:from>
    <xdr:to>
      <xdr:col>67</xdr:col>
      <xdr:colOff>101600</xdr:colOff>
      <xdr:row>109</xdr:row>
      <xdr:rowOff>33927</xdr:rowOff>
    </xdr:to>
    <xdr:sp macro="" textlink="">
      <xdr:nvSpPr>
        <xdr:cNvPr id="883" name="楕円 882"/>
        <xdr:cNvSpPr/>
      </xdr:nvSpPr>
      <xdr:spPr>
        <a:xfrm>
          <a:off x="1276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25581</xdr:rowOff>
    </xdr:from>
    <xdr:to>
      <xdr:col>71</xdr:col>
      <xdr:colOff>177800</xdr:colOff>
      <xdr:row>108</xdr:row>
      <xdr:rowOff>154577</xdr:rowOff>
    </xdr:to>
    <xdr:cxnSp macro="">
      <xdr:nvCxnSpPr>
        <xdr:cNvPr id="884" name="直線コネクタ 883"/>
        <xdr:cNvCxnSpPr/>
      </xdr:nvCxnSpPr>
      <xdr:spPr>
        <a:xfrm flipV="1">
          <a:off x="12814300" y="18542181"/>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885"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886"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887"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888"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113228</xdr:rowOff>
    </xdr:from>
    <xdr:ext cx="405111" cy="259045"/>
    <xdr:sp macro="" textlink="">
      <xdr:nvSpPr>
        <xdr:cNvPr id="889" name="n_1mainValue【庁舎】&#10;有形固定資産減価償却率"/>
        <xdr:cNvSpPr txBox="1"/>
      </xdr:nvSpPr>
      <xdr:spPr>
        <a:xfrm>
          <a:off x="152660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93634</xdr:rowOff>
    </xdr:from>
    <xdr:ext cx="405111" cy="259045"/>
    <xdr:sp macro="" textlink="">
      <xdr:nvSpPr>
        <xdr:cNvPr id="890" name="n_2mainValue【庁舎】&#10;有形固定資産減価償却率"/>
        <xdr:cNvSpPr txBox="1"/>
      </xdr:nvSpPr>
      <xdr:spPr>
        <a:xfrm>
          <a:off x="14389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67508</xdr:rowOff>
    </xdr:from>
    <xdr:ext cx="405111" cy="259045"/>
    <xdr:sp macro="" textlink="">
      <xdr:nvSpPr>
        <xdr:cNvPr id="891" name="n_3mainValue【庁舎】&#10;有形固定資産減価償却率"/>
        <xdr:cNvSpPr txBox="1"/>
      </xdr:nvSpPr>
      <xdr:spPr>
        <a:xfrm>
          <a:off x="135007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25054</xdr:rowOff>
    </xdr:from>
    <xdr:ext cx="405111" cy="259045"/>
    <xdr:sp macro="" textlink="">
      <xdr:nvSpPr>
        <xdr:cNvPr id="892" name="n_4mainValue【庁舎】&#10;有形固定資産減価償却率"/>
        <xdr:cNvSpPr txBox="1"/>
      </xdr:nvSpPr>
      <xdr:spPr>
        <a:xfrm>
          <a:off x="12611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914" name="テキスト ボックス 913"/>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6" name="テキスト ボックス 91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918" name="直線コネクタ 917"/>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919"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20" name="直線コネクタ 91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1"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2" name="直線コネクタ 921"/>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923"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924" name="フローチャート: 判断 923"/>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925" name="フローチャート: 判断 924"/>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926" name="フローチャート: 判断 925"/>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927" name="フローチャート: 判断 926"/>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928" name="フローチャート: 判断 927"/>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86795</xdr:rowOff>
    </xdr:from>
    <xdr:to>
      <xdr:col>116</xdr:col>
      <xdr:colOff>114300</xdr:colOff>
      <xdr:row>109</xdr:row>
      <xdr:rowOff>16945</xdr:rowOff>
    </xdr:to>
    <xdr:sp macro="" textlink="">
      <xdr:nvSpPr>
        <xdr:cNvPr id="934" name="楕円 933"/>
        <xdr:cNvSpPr/>
      </xdr:nvSpPr>
      <xdr:spPr>
        <a:xfrm>
          <a:off x="22110700" y="186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19175</xdr:rowOff>
    </xdr:from>
    <xdr:ext cx="469744" cy="259045"/>
    <xdr:sp macro="" textlink="">
      <xdr:nvSpPr>
        <xdr:cNvPr id="935" name="【庁舎】&#10;一人当たり面積該当値テキスト"/>
        <xdr:cNvSpPr txBox="1"/>
      </xdr:nvSpPr>
      <xdr:spPr>
        <a:xfrm>
          <a:off x="22199600" y="1853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88429</xdr:rowOff>
    </xdr:from>
    <xdr:to>
      <xdr:col>112</xdr:col>
      <xdr:colOff>38100</xdr:colOff>
      <xdr:row>109</xdr:row>
      <xdr:rowOff>18579</xdr:rowOff>
    </xdr:to>
    <xdr:sp macro="" textlink="">
      <xdr:nvSpPr>
        <xdr:cNvPr id="936" name="楕円 935"/>
        <xdr:cNvSpPr/>
      </xdr:nvSpPr>
      <xdr:spPr>
        <a:xfrm>
          <a:off x="21272500" y="186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137595</xdr:rowOff>
    </xdr:from>
    <xdr:to>
      <xdr:col>116</xdr:col>
      <xdr:colOff>63500</xdr:colOff>
      <xdr:row>108</xdr:row>
      <xdr:rowOff>139229</xdr:rowOff>
    </xdr:to>
    <xdr:cxnSp macro="">
      <xdr:nvCxnSpPr>
        <xdr:cNvPr id="937" name="直線コネクタ 936"/>
        <xdr:cNvCxnSpPr/>
      </xdr:nvCxnSpPr>
      <xdr:spPr>
        <a:xfrm flipV="1">
          <a:off x="21323300" y="1865419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89081</xdr:rowOff>
    </xdr:from>
    <xdr:to>
      <xdr:col>107</xdr:col>
      <xdr:colOff>101600</xdr:colOff>
      <xdr:row>109</xdr:row>
      <xdr:rowOff>19231</xdr:rowOff>
    </xdr:to>
    <xdr:sp macro="" textlink="">
      <xdr:nvSpPr>
        <xdr:cNvPr id="938" name="楕円 937"/>
        <xdr:cNvSpPr/>
      </xdr:nvSpPr>
      <xdr:spPr>
        <a:xfrm>
          <a:off x="20383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139229</xdr:rowOff>
    </xdr:from>
    <xdr:to>
      <xdr:col>111</xdr:col>
      <xdr:colOff>177800</xdr:colOff>
      <xdr:row>108</xdr:row>
      <xdr:rowOff>139881</xdr:rowOff>
    </xdr:to>
    <xdr:cxnSp macro="">
      <xdr:nvCxnSpPr>
        <xdr:cNvPr id="939" name="直線コネクタ 938"/>
        <xdr:cNvCxnSpPr/>
      </xdr:nvCxnSpPr>
      <xdr:spPr>
        <a:xfrm flipV="1">
          <a:off x="20434300" y="18655829"/>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84020</xdr:rowOff>
    </xdr:from>
    <xdr:to>
      <xdr:col>102</xdr:col>
      <xdr:colOff>165100</xdr:colOff>
      <xdr:row>109</xdr:row>
      <xdr:rowOff>14170</xdr:rowOff>
    </xdr:to>
    <xdr:sp macro="" textlink="">
      <xdr:nvSpPr>
        <xdr:cNvPr id="940" name="楕円 939"/>
        <xdr:cNvSpPr/>
      </xdr:nvSpPr>
      <xdr:spPr>
        <a:xfrm>
          <a:off x="19494500" y="1860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134820</xdr:rowOff>
    </xdr:from>
    <xdr:to>
      <xdr:col>107</xdr:col>
      <xdr:colOff>50800</xdr:colOff>
      <xdr:row>108</xdr:row>
      <xdr:rowOff>139881</xdr:rowOff>
    </xdr:to>
    <xdr:cxnSp macro="">
      <xdr:nvCxnSpPr>
        <xdr:cNvPr id="941" name="直線コネクタ 940"/>
        <xdr:cNvCxnSpPr/>
      </xdr:nvCxnSpPr>
      <xdr:spPr>
        <a:xfrm>
          <a:off x="19545300" y="18651420"/>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112595</xdr:rowOff>
    </xdr:from>
    <xdr:to>
      <xdr:col>98</xdr:col>
      <xdr:colOff>38100</xdr:colOff>
      <xdr:row>109</xdr:row>
      <xdr:rowOff>42745</xdr:rowOff>
    </xdr:to>
    <xdr:sp macro="" textlink="">
      <xdr:nvSpPr>
        <xdr:cNvPr id="942" name="楕円 941"/>
        <xdr:cNvSpPr/>
      </xdr:nvSpPr>
      <xdr:spPr>
        <a:xfrm>
          <a:off x="18605500" y="1862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134820</xdr:rowOff>
    </xdr:from>
    <xdr:to>
      <xdr:col>102</xdr:col>
      <xdr:colOff>114300</xdr:colOff>
      <xdr:row>108</xdr:row>
      <xdr:rowOff>163395</xdr:rowOff>
    </xdr:to>
    <xdr:cxnSp macro="">
      <xdr:nvCxnSpPr>
        <xdr:cNvPr id="943" name="直線コネクタ 942"/>
        <xdr:cNvCxnSpPr/>
      </xdr:nvCxnSpPr>
      <xdr:spPr>
        <a:xfrm flipV="1">
          <a:off x="18656300" y="18651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944"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945"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946"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947"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9706</xdr:rowOff>
    </xdr:from>
    <xdr:ext cx="469744" cy="259045"/>
    <xdr:sp macro="" textlink="">
      <xdr:nvSpPr>
        <xdr:cNvPr id="948" name="n_1mainValue【庁舎】&#10;一人当たり面積"/>
        <xdr:cNvSpPr txBox="1"/>
      </xdr:nvSpPr>
      <xdr:spPr>
        <a:xfrm>
          <a:off x="21075727" y="1869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10358</xdr:rowOff>
    </xdr:from>
    <xdr:ext cx="469744" cy="259045"/>
    <xdr:sp macro="" textlink="">
      <xdr:nvSpPr>
        <xdr:cNvPr id="949" name="n_2mainValue【庁舎】&#10;一人当たり面積"/>
        <xdr:cNvSpPr txBox="1"/>
      </xdr:nvSpPr>
      <xdr:spPr>
        <a:xfrm>
          <a:off x="20199427" y="1869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5297</xdr:rowOff>
    </xdr:from>
    <xdr:ext cx="469744" cy="259045"/>
    <xdr:sp macro="" textlink="">
      <xdr:nvSpPr>
        <xdr:cNvPr id="950" name="n_3mainValue【庁舎】&#10;一人当たり面積"/>
        <xdr:cNvSpPr txBox="1"/>
      </xdr:nvSpPr>
      <xdr:spPr>
        <a:xfrm>
          <a:off x="19310427" y="1869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33872</xdr:rowOff>
    </xdr:from>
    <xdr:ext cx="469744" cy="259045"/>
    <xdr:sp macro="" textlink="">
      <xdr:nvSpPr>
        <xdr:cNvPr id="951" name="n_4mainValue【庁舎】&#10;一人当たり面積"/>
        <xdr:cNvSpPr txBox="1"/>
      </xdr:nvSpPr>
      <xdr:spPr>
        <a:xfrm>
          <a:off x="18421427" y="1872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保健ｾﾝﾀｰ・保健所、福祉施設、庁舎の有形固定資産減価償却率が類似団体と比べ高くなっているが、保健ｾﾝﾀｰ・保健所は、保健ｾﾝﾀｰ（昭和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年建築）、福祉施設は、老人ホーム（昭和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年建築）の他、各施設も老朽化が進んでおり、庁舎（昭和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年建築）の老朽化も著しいが、今後各施設の建替、解体の予定でいるため減少すると見込んでいる。</a:t>
          </a:r>
          <a:endParaRPr lang="ja-JP" altLang="ja-JP" sz="1400">
            <a:effectLst/>
          </a:endParaRPr>
        </a:p>
        <a:p>
          <a:r>
            <a:rPr kumimoji="1" lang="ja-JP" altLang="ja-JP" sz="1100">
              <a:solidFill>
                <a:schemeClr val="dk1"/>
              </a:solidFill>
              <a:effectLst/>
              <a:latin typeface="+mn-lt"/>
              <a:ea typeface="+mn-ea"/>
              <a:cs typeface="+mn-cs"/>
            </a:rPr>
            <a:t>今後は、支出の抑制に努めるとともに適確な基金、地方債の運用を図り、各施設の更新、利活用、除却等を計画的に実施していく。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5,871
5,809
53.30
6,289,299
6,034,687
216,609
3,492,947
8,497,437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主要産業が農業となっており、製造業等の事業所も少なく、人口減少</a:t>
          </a:r>
          <a:r>
            <a:rPr kumimoji="1" lang="ja-JP" altLang="en-US" sz="1100" baseline="0">
              <a:solidFill>
                <a:schemeClr val="dk1"/>
              </a:solidFill>
              <a:effectLst/>
              <a:latin typeface="+mn-lt"/>
              <a:ea typeface="+mn-ea"/>
              <a:cs typeface="+mn-cs"/>
            </a:rPr>
            <a:t>や</a:t>
          </a:r>
          <a:r>
            <a:rPr kumimoji="1" lang="ja-JP" altLang="ja-JP" sz="1100" baseline="0">
              <a:solidFill>
                <a:schemeClr val="dk1"/>
              </a:solidFill>
              <a:effectLst/>
              <a:latin typeface="+mn-lt"/>
              <a:ea typeface="+mn-ea"/>
              <a:cs typeface="+mn-cs"/>
            </a:rPr>
            <a:t>高齢化等も進んでいるため、</a:t>
          </a:r>
          <a:r>
            <a:rPr lang="ja-JP" altLang="ja-JP" sz="1100">
              <a:solidFill>
                <a:schemeClr val="dk1"/>
              </a:solidFill>
              <a:effectLst/>
              <a:latin typeface="+mn-lt"/>
              <a:ea typeface="+mn-ea"/>
              <a:cs typeface="+mn-cs"/>
            </a:rPr>
            <a:t>財政基盤が脆弱であり、</a:t>
          </a:r>
          <a:r>
            <a:rPr kumimoji="1" lang="ja-JP" altLang="ja-JP" sz="1100" baseline="0">
              <a:solidFill>
                <a:schemeClr val="dk1"/>
              </a:solidFill>
              <a:effectLst/>
              <a:latin typeface="+mn-lt"/>
              <a:ea typeface="+mn-ea"/>
              <a:cs typeface="+mn-cs"/>
            </a:rPr>
            <a:t>財政力指数は</a:t>
          </a:r>
          <a:r>
            <a:rPr kumimoji="1" lang="en-US" altLang="ja-JP" sz="1100" baseline="0">
              <a:solidFill>
                <a:schemeClr val="dk1"/>
              </a:solidFill>
              <a:effectLst/>
              <a:latin typeface="+mn-lt"/>
              <a:ea typeface="+mn-ea"/>
              <a:cs typeface="+mn-cs"/>
            </a:rPr>
            <a:t>0.17</a:t>
          </a:r>
          <a:r>
            <a:rPr kumimoji="1" lang="ja-JP" altLang="ja-JP" sz="1100" baseline="0">
              <a:solidFill>
                <a:schemeClr val="dk1"/>
              </a:solidFill>
              <a:effectLst/>
              <a:latin typeface="+mn-lt"/>
              <a:ea typeface="+mn-ea"/>
              <a:cs typeface="+mn-cs"/>
            </a:rPr>
            <a:t>と類似団体平均よりも低い状況にある。</a:t>
          </a:r>
          <a:endParaRPr lang="ja-JP" altLang="ja-JP" sz="1400">
            <a:effectLst/>
          </a:endParaRPr>
        </a:p>
        <a:p>
          <a:r>
            <a:rPr lang="ja-JP" altLang="ja-JP" sz="1100">
              <a:solidFill>
                <a:schemeClr val="dk1"/>
              </a:solidFill>
              <a:effectLst/>
              <a:latin typeface="+mn-lt"/>
              <a:ea typeface="+mn-ea"/>
              <a:cs typeface="+mn-cs"/>
            </a:rPr>
            <a:t>　離島という地理的条件ゆえ行政コストの削減は非常に難しい課題ではあるが、町税等自主財源の確保、経常経費の削減に取り組み、財政の健全化に努める。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8" name="直線コネクタ 67"/>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1" name="直線コネクタ 70"/>
        <xdr:cNvCxnSpPr/>
      </xdr:nvCxnSpPr>
      <xdr:spPr>
        <a:xfrm flipV="1">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4" name="直線コネクタ 73"/>
        <xdr:cNvCxnSpPr/>
      </xdr:nvCxnSpPr>
      <xdr:spPr>
        <a:xfrm>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7" name="直線コネクタ 76"/>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89" name="楕円 88"/>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0" name="テキスト ボックス 89"/>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aseline="0">
              <a:solidFill>
                <a:schemeClr val="dk1"/>
              </a:solidFill>
              <a:effectLst/>
              <a:latin typeface="+mn-lt"/>
              <a:ea typeface="+mn-ea"/>
              <a:cs typeface="+mn-cs"/>
            </a:rPr>
            <a:t>  </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17</a:t>
          </a:r>
          <a:r>
            <a:rPr lang="ja-JP" altLang="ja-JP" sz="1000">
              <a:solidFill>
                <a:schemeClr val="dk1"/>
              </a:solidFill>
              <a:effectLst/>
              <a:latin typeface="+mn-lt"/>
              <a:ea typeface="+mn-ea"/>
              <a:cs typeface="+mn-cs"/>
            </a:rPr>
            <a:t>年度に策定した「知名町集中改革プラン」（定員削減・経常経費の削減・事務改善等）の取組</a:t>
          </a:r>
          <a:r>
            <a:rPr lang="ja-JP" altLang="en-US" sz="1000">
              <a:solidFill>
                <a:schemeClr val="dk1"/>
              </a:solidFill>
              <a:effectLst/>
              <a:latin typeface="+mn-lt"/>
              <a:ea typeface="+mn-ea"/>
              <a:cs typeface="+mn-cs"/>
            </a:rPr>
            <a:t>み</a:t>
          </a:r>
          <a:r>
            <a:rPr lang="ja-JP" altLang="ja-JP" sz="1000">
              <a:solidFill>
                <a:schemeClr val="dk1"/>
              </a:solidFill>
              <a:effectLst/>
              <a:latin typeface="+mn-lt"/>
              <a:ea typeface="+mn-ea"/>
              <a:cs typeface="+mn-cs"/>
            </a:rPr>
            <a:t>を継続実施しており、平成</a:t>
          </a:r>
          <a:r>
            <a:rPr lang="en-US" altLang="ja-JP" sz="1000">
              <a:solidFill>
                <a:schemeClr val="dk1"/>
              </a:solidFill>
              <a:effectLst/>
              <a:latin typeface="+mn-lt"/>
              <a:ea typeface="+mn-ea"/>
              <a:cs typeface="+mn-cs"/>
            </a:rPr>
            <a:t>18</a:t>
          </a:r>
          <a:r>
            <a:rPr lang="ja-JP" altLang="ja-JP" sz="1000">
              <a:solidFill>
                <a:schemeClr val="dk1"/>
              </a:solidFill>
              <a:effectLst/>
              <a:latin typeface="+mn-lt"/>
              <a:ea typeface="+mn-ea"/>
              <a:cs typeface="+mn-cs"/>
            </a:rPr>
            <a:t>年</a:t>
          </a:r>
          <a:r>
            <a:rPr lang="ja-JP" altLang="en-US" sz="1000">
              <a:solidFill>
                <a:schemeClr val="dk1"/>
              </a:solidFill>
              <a:effectLst/>
              <a:latin typeface="+mn-lt"/>
              <a:ea typeface="+mn-ea"/>
              <a:cs typeface="+mn-cs"/>
            </a:rPr>
            <a:t>度</a:t>
          </a:r>
          <a:r>
            <a:rPr lang="ja-JP" altLang="ja-JP" sz="1000">
              <a:solidFill>
                <a:schemeClr val="dk1"/>
              </a:solidFill>
              <a:effectLst/>
              <a:latin typeface="+mn-lt"/>
              <a:ea typeface="+mn-ea"/>
              <a:cs typeface="+mn-cs"/>
            </a:rPr>
            <a:t>の</a:t>
          </a:r>
          <a:r>
            <a:rPr lang="en-US" altLang="ja-JP" sz="1000">
              <a:solidFill>
                <a:schemeClr val="dk1"/>
              </a:solidFill>
              <a:effectLst/>
              <a:latin typeface="+mn-lt"/>
              <a:ea typeface="+mn-ea"/>
              <a:cs typeface="+mn-cs"/>
            </a:rPr>
            <a:t>99</a:t>
          </a:r>
          <a:r>
            <a:rPr lang="ja-JP" altLang="ja-JP" sz="1000">
              <a:solidFill>
                <a:schemeClr val="dk1"/>
              </a:solidFill>
              <a:effectLst/>
              <a:latin typeface="+mn-lt"/>
              <a:ea typeface="+mn-ea"/>
              <a:cs typeface="+mn-cs"/>
            </a:rPr>
            <a:t>．</a:t>
          </a:r>
          <a:r>
            <a:rPr lang="en-US" altLang="ja-JP" sz="1000">
              <a:solidFill>
                <a:schemeClr val="dk1"/>
              </a:solidFill>
              <a:effectLst/>
              <a:latin typeface="+mn-lt"/>
              <a:ea typeface="+mn-ea"/>
              <a:cs typeface="+mn-cs"/>
            </a:rPr>
            <a:t>3%</a:t>
          </a:r>
          <a:r>
            <a:rPr lang="ja-JP" altLang="en-US" sz="1000">
              <a:solidFill>
                <a:schemeClr val="dk1"/>
              </a:solidFill>
              <a:effectLst/>
              <a:latin typeface="+mn-lt"/>
              <a:ea typeface="+mn-ea"/>
              <a:cs typeface="+mn-cs"/>
            </a:rPr>
            <a:t>に対し令和元</a:t>
          </a:r>
          <a:r>
            <a:rPr lang="ja-JP" altLang="ja-JP" sz="1000">
              <a:solidFill>
                <a:schemeClr val="dk1"/>
              </a:solidFill>
              <a:effectLst/>
              <a:latin typeface="+mn-lt"/>
              <a:ea typeface="+mn-ea"/>
              <a:cs typeface="+mn-cs"/>
            </a:rPr>
            <a:t>年度は</a:t>
          </a:r>
          <a:r>
            <a:rPr lang="en-US" altLang="ja-JP" sz="1000">
              <a:solidFill>
                <a:schemeClr val="dk1"/>
              </a:solidFill>
              <a:effectLst/>
              <a:latin typeface="+mn-lt"/>
              <a:ea typeface="+mn-ea"/>
              <a:cs typeface="+mn-cs"/>
            </a:rPr>
            <a:t>94.8%</a:t>
          </a:r>
          <a:r>
            <a:rPr lang="ja-JP" altLang="ja-JP" sz="1000">
              <a:solidFill>
                <a:schemeClr val="dk1"/>
              </a:solidFill>
              <a:effectLst/>
              <a:latin typeface="+mn-lt"/>
              <a:ea typeface="+mn-ea"/>
              <a:cs typeface="+mn-cs"/>
            </a:rPr>
            <a:t>と</a:t>
          </a:r>
          <a:r>
            <a:rPr lang="ja-JP" altLang="en-US" sz="1000">
              <a:solidFill>
                <a:schemeClr val="dk1"/>
              </a:solidFill>
              <a:effectLst/>
              <a:latin typeface="+mn-lt"/>
              <a:ea typeface="+mn-ea"/>
              <a:cs typeface="+mn-cs"/>
            </a:rPr>
            <a:t>改善しているものの、</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年度の</a:t>
          </a:r>
          <a:r>
            <a:rPr lang="en-US" altLang="ja-JP" sz="1000">
              <a:solidFill>
                <a:schemeClr val="dk1"/>
              </a:solidFill>
              <a:effectLst/>
              <a:latin typeface="+mn-lt"/>
              <a:ea typeface="+mn-ea"/>
              <a:cs typeface="+mn-cs"/>
            </a:rPr>
            <a:t>94.5%</a:t>
          </a:r>
          <a:r>
            <a:rPr lang="ja-JP" altLang="ja-JP" sz="1000">
              <a:solidFill>
                <a:schemeClr val="dk1"/>
              </a:solidFill>
              <a:effectLst/>
              <a:latin typeface="+mn-lt"/>
              <a:ea typeface="+mn-ea"/>
              <a:cs typeface="+mn-cs"/>
            </a:rPr>
            <a:t>に比べ</a:t>
          </a:r>
          <a:r>
            <a:rPr lang="en-US" altLang="ja-JP" sz="1000">
              <a:solidFill>
                <a:schemeClr val="dk1"/>
              </a:solidFill>
              <a:effectLst/>
              <a:latin typeface="+mn-lt"/>
              <a:ea typeface="+mn-ea"/>
              <a:cs typeface="+mn-cs"/>
            </a:rPr>
            <a:t>0.3</a:t>
          </a:r>
          <a:r>
            <a:rPr lang="ja-JP" altLang="en-US" sz="1000">
              <a:solidFill>
                <a:schemeClr val="dk1"/>
              </a:solidFill>
              <a:effectLst/>
              <a:latin typeface="+mn-lt"/>
              <a:ea typeface="+mn-ea"/>
              <a:cs typeface="+mn-cs"/>
            </a:rPr>
            <a:t>ポイント</a:t>
          </a:r>
          <a:r>
            <a:rPr lang="ja-JP" altLang="ja-JP" sz="1000">
              <a:solidFill>
                <a:schemeClr val="dk1"/>
              </a:solidFill>
              <a:effectLst/>
              <a:latin typeface="+mn-lt"/>
              <a:ea typeface="+mn-ea"/>
              <a:cs typeface="+mn-cs"/>
            </a:rPr>
            <a:t>上昇し</a:t>
          </a:r>
          <a:r>
            <a:rPr lang="ja-JP" altLang="en-US" sz="1000">
              <a:solidFill>
                <a:schemeClr val="dk1"/>
              </a:solidFill>
              <a:effectLst/>
              <a:latin typeface="+mn-lt"/>
              <a:ea typeface="+mn-ea"/>
              <a:cs typeface="+mn-cs"/>
            </a:rPr>
            <a:t>た。</a:t>
          </a:r>
          <a:r>
            <a:rPr lang="ja-JP" altLang="ja-JP" sz="1000">
              <a:solidFill>
                <a:schemeClr val="dk1"/>
              </a:solidFill>
              <a:effectLst/>
              <a:latin typeface="+mn-lt"/>
              <a:ea typeface="+mn-ea"/>
              <a:cs typeface="+mn-cs"/>
            </a:rPr>
            <a:t>これは人件費、物件費、</a:t>
          </a:r>
          <a:r>
            <a:rPr lang="ja-JP" altLang="en-US" sz="1000">
              <a:solidFill>
                <a:schemeClr val="dk1"/>
              </a:solidFill>
              <a:effectLst/>
              <a:latin typeface="+mn-lt"/>
              <a:ea typeface="+mn-ea"/>
              <a:cs typeface="+mn-cs"/>
            </a:rPr>
            <a:t>扶助費及び</a:t>
          </a:r>
          <a:r>
            <a:rPr lang="ja-JP" altLang="ja-JP" sz="1000">
              <a:solidFill>
                <a:schemeClr val="dk1"/>
              </a:solidFill>
              <a:effectLst/>
              <a:latin typeface="+mn-lt"/>
              <a:ea typeface="+mn-ea"/>
              <a:cs typeface="+mn-cs"/>
            </a:rPr>
            <a:t>公債費等が上昇したことによる。</a:t>
          </a:r>
          <a:endParaRPr lang="ja-JP" altLang="ja-JP" sz="1000">
            <a:effectLst/>
          </a:endParaRPr>
        </a:p>
        <a:p>
          <a:pPr eaLnBrk="1" fontAlgn="auto" latinLnBrk="0" hangingPunct="1"/>
          <a:r>
            <a:rPr lang="ja-JP" altLang="ja-JP" sz="1000">
              <a:solidFill>
                <a:schemeClr val="dk1"/>
              </a:solidFill>
              <a:effectLst/>
              <a:latin typeface="+mn-lt"/>
              <a:ea typeface="+mn-ea"/>
              <a:cs typeface="+mn-cs"/>
            </a:rPr>
            <a:t>　近年、老朽化した公共施設の整備更新を年次的に行っており、公債費は今後も上昇することが見込まれるため、自主財源の確保及び交付税措置率の高い地方債の活用により</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経常一般財源の確保に努め、事務事業の整理合理化、公共施設の統廃合等により経常経費の削減を図る。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65</xdr:row>
      <xdr:rowOff>123698</xdr:rowOff>
    </xdr:to>
    <xdr:cxnSp macro="">
      <xdr:nvCxnSpPr>
        <xdr:cNvPr id="129" name="直線コネクタ 128"/>
        <xdr:cNvCxnSpPr/>
      </xdr:nvCxnSpPr>
      <xdr:spPr>
        <a:xfrm>
          <a:off x="4114800" y="1125347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65</xdr:row>
      <xdr:rowOff>109220</xdr:rowOff>
    </xdr:to>
    <xdr:cxnSp macro="">
      <xdr:nvCxnSpPr>
        <xdr:cNvPr id="132" name="直線コネクタ 131"/>
        <xdr:cNvCxnSpPr/>
      </xdr:nvCxnSpPr>
      <xdr:spPr>
        <a:xfrm>
          <a:off x="3225800" y="1106525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64</xdr:row>
      <xdr:rowOff>92456</xdr:rowOff>
    </xdr:to>
    <xdr:cxnSp macro="">
      <xdr:nvCxnSpPr>
        <xdr:cNvPr id="135" name="直線コネクタ 134"/>
        <xdr:cNvCxnSpPr/>
      </xdr:nvCxnSpPr>
      <xdr:spPr>
        <a:xfrm>
          <a:off x="2336800" y="110507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64</xdr:row>
      <xdr:rowOff>77978</xdr:rowOff>
    </xdr:to>
    <xdr:cxnSp macro="">
      <xdr:nvCxnSpPr>
        <xdr:cNvPr id="138" name="直線コネクタ 137"/>
        <xdr:cNvCxnSpPr/>
      </xdr:nvCxnSpPr>
      <xdr:spPr>
        <a:xfrm>
          <a:off x="1447800" y="11050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48" name="楕円 147"/>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44975</xdr:rowOff>
    </xdr:from>
    <xdr:ext cx="762000" cy="259045"/>
    <xdr:sp macro="" textlink="">
      <xdr:nvSpPr>
        <xdr:cNvPr id="149" name="財政構造の弾力性該当値テキスト"/>
        <xdr:cNvSpPr txBox="1"/>
      </xdr:nvSpPr>
      <xdr:spPr>
        <a:xfrm>
          <a:off x="5041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0" name="楕円 149"/>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1" name="テキスト ボックス 150"/>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2" name="楕円 151"/>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3" name="テキスト ボックス 152"/>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4" name="楕円 153"/>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113555</xdr:rowOff>
    </xdr:from>
    <xdr:ext cx="762000" cy="259045"/>
    <xdr:sp macro="" textlink="">
      <xdr:nvSpPr>
        <xdr:cNvPr id="155" name="テキスト ボックス 154"/>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27178</xdr:rowOff>
    </xdr:from>
    <xdr:to>
      <xdr:col>7</xdr:col>
      <xdr:colOff>31750</xdr:colOff>
      <xdr:row>64</xdr:row>
      <xdr:rowOff>128778</xdr:rowOff>
    </xdr:to>
    <xdr:sp macro="" textlink="">
      <xdr:nvSpPr>
        <xdr:cNvPr id="156" name="楕円 155"/>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113555</xdr:rowOff>
    </xdr:from>
    <xdr:ext cx="762000" cy="259045"/>
    <xdr:sp macro="" textlink="">
      <xdr:nvSpPr>
        <xdr:cNvPr id="157" name="テキスト ボックス 156"/>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決算額は</a:t>
          </a:r>
          <a:r>
            <a:rPr lang="ja-JP" altLang="ja-JP" sz="1100">
              <a:solidFill>
                <a:schemeClr val="dk1"/>
              </a:solidFill>
              <a:effectLst/>
              <a:latin typeface="+mn-lt"/>
              <a:ea typeface="+mn-ea"/>
              <a:cs typeface="+mn-cs"/>
            </a:rPr>
            <a:t>、経験年数階層の変動</a:t>
          </a:r>
          <a:r>
            <a:rPr lang="ja-JP" altLang="en-US" sz="1100">
              <a:solidFill>
                <a:schemeClr val="dk1"/>
              </a:solidFill>
              <a:effectLst/>
              <a:latin typeface="+mn-lt"/>
              <a:ea typeface="+mn-ea"/>
              <a:cs typeface="+mn-cs"/>
            </a:rPr>
            <a:t>より人件費は減少したものの、幼保無償化による扶助費等の</a:t>
          </a:r>
          <a:r>
            <a:rPr lang="ja-JP" altLang="ja-JP" sz="1100">
              <a:solidFill>
                <a:schemeClr val="dk1"/>
              </a:solidFill>
              <a:effectLst/>
              <a:latin typeface="+mn-lt"/>
              <a:ea typeface="+mn-ea"/>
              <a:cs typeface="+mn-cs"/>
            </a:rPr>
            <a:t>増加によ</a:t>
          </a:r>
          <a:r>
            <a:rPr lang="ja-JP" altLang="en-US" sz="1100">
              <a:solidFill>
                <a:schemeClr val="dk1"/>
              </a:solidFill>
              <a:effectLst/>
              <a:latin typeface="+mn-lt"/>
              <a:ea typeface="+mn-ea"/>
              <a:cs typeface="+mn-cs"/>
            </a:rPr>
            <a:t>り、対前年度比</a:t>
          </a:r>
          <a:r>
            <a:rPr lang="en-US" altLang="ja-JP" sz="1100">
              <a:solidFill>
                <a:schemeClr val="dk1"/>
              </a:solidFill>
              <a:effectLst/>
              <a:latin typeface="+mn-lt"/>
              <a:ea typeface="+mn-ea"/>
              <a:cs typeface="+mn-cs"/>
            </a:rPr>
            <a:t>2,871</a:t>
          </a:r>
          <a:r>
            <a:rPr lang="ja-JP" altLang="en-US" sz="1100">
              <a:solidFill>
                <a:schemeClr val="dk1"/>
              </a:solidFill>
              <a:effectLst/>
              <a:latin typeface="+mn-lt"/>
              <a:ea typeface="+mn-ea"/>
              <a:cs typeface="+mn-cs"/>
            </a:rPr>
            <a:t>千円増となった。</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類似団体と比較して、やや低い水準で推移しているが、</a:t>
          </a:r>
          <a:r>
            <a:rPr lang="ja-JP" altLang="ja-JP" sz="1100">
              <a:solidFill>
                <a:schemeClr val="dk1"/>
              </a:solidFill>
              <a:effectLst/>
              <a:latin typeface="+mn-lt"/>
              <a:ea typeface="+mn-ea"/>
              <a:cs typeface="+mn-cs"/>
            </a:rPr>
            <a:t>今後も更なる組織改革に努め、人件費・物件費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124428</xdr:rowOff>
    </xdr:from>
    <xdr:to>
      <xdr:col>23</xdr:col>
      <xdr:colOff>133350</xdr:colOff>
      <xdr:row>83</xdr:row>
      <xdr:rowOff>134325</xdr:rowOff>
    </xdr:to>
    <xdr:cxnSp macro="">
      <xdr:nvCxnSpPr>
        <xdr:cNvPr id="194" name="直線コネクタ 193"/>
        <xdr:cNvCxnSpPr/>
      </xdr:nvCxnSpPr>
      <xdr:spPr>
        <a:xfrm>
          <a:off x="4114800" y="14354778"/>
          <a:ext cx="8382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83252</xdr:rowOff>
    </xdr:from>
    <xdr:to>
      <xdr:col>19</xdr:col>
      <xdr:colOff>133350</xdr:colOff>
      <xdr:row>83</xdr:row>
      <xdr:rowOff>124428</xdr:rowOff>
    </xdr:to>
    <xdr:cxnSp macro="">
      <xdr:nvCxnSpPr>
        <xdr:cNvPr id="197" name="直線コネクタ 196"/>
        <xdr:cNvCxnSpPr/>
      </xdr:nvCxnSpPr>
      <xdr:spPr>
        <a:xfrm>
          <a:off x="3225800" y="14313602"/>
          <a:ext cx="889000" cy="4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63156</xdr:rowOff>
    </xdr:from>
    <xdr:to>
      <xdr:col>15</xdr:col>
      <xdr:colOff>82550</xdr:colOff>
      <xdr:row>83</xdr:row>
      <xdr:rowOff>83252</xdr:rowOff>
    </xdr:to>
    <xdr:cxnSp macro="">
      <xdr:nvCxnSpPr>
        <xdr:cNvPr id="200" name="直線コネクタ 199"/>
        <xdr:cNvCxnSpPr/>
      </xdr:nvCxnSpPr>
      <xdr:spPr>
        <a:xfrm>
          <a:off x="2336800" y="14293506"/>
          <a:ext cx="889000" cy="2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50064</xdr:rowOff>
    </xdr:from>
    <xdr:to>
      <xdr:col>11</xdr:col>
      <xdr:colOff>31750</xdr:colOff>
      <xdr:row>83</xdr:row>
      <xdr:rowOff>63156</xdr:rowOff>
    </xdr:to>
    <xdr:cxnSp macro="">
      <xdr:nvCxnSpPr>
        <xdr:cNvPr id="203" name="直線コネクタ 202"/>
        <xdr:cNvCxnSpPr/>
      </xdr:nvCxnSpPr>
      <xdr:spPr>
        <a:xfrm>
          <a:off x="1447800" y="14280414"/>
          <a:ext cx="889000" cy="1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83525</xdr:rowOff>
    </xdr:from>
    <xdr:to>
      <xdr:col>23</xdr:col>
      <xdr:colOff>184150</xdr:colOff>
      <xdr:row>84</xdr:row>
      <xdr:rowOff>13675</xdr:rowOff>
    </xdr:to>
    <xdr:sp macro="" textlink="">
      <xdr:nvSpPr>
        <xdr:cNvPr id="213" name="楕円 212"/>
        <xdr:cNvSpPr/>
      </xdr:nvSpPr>
      <xdr:spPr>
        <a:xfrm>
          <a:off x="4902200" y="143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100052</xdr:rowOff>
    </xdr:from>
    <xdr:ext cx="762000" cy="259045"/>
    <xdr:sp macro="" textlink="">
      <xdr:nvSpPr>
        <xdr:cNvPr id="214" name="人件費・物件費等の状況該当値テキスト"/>
        <xdr:cNvSpPr txBox="1"/>
      </xdr:nvSpPr>
      <xdr:spPr>
        <a:xfrm>
          <a:off x="5041900" y="1415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73628</xdr:rowOff>
    </xdr:from>
    <xdr:to>
      <xdr:col>19</xdr:col>
      <xdr:colOff>184150</xdr:colOff>
      <xdr:row>84</xdr:row>
      <xdr:rowOff>3778</xdr:rowOff>
    </xdr:to>
    <xdr:sp macro="" textlink="">
      <xdr:nvSpPr>
        <xdr:cNvPr id="215" name="楕円 214"/>
        <xdr:cNvSpPr/>
      </xdr:nvSpPr>
      <xdr:spPr>
        <a:xfrm>
          <a:off x="4064000" y="143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13955</xdr:rowOff>
    </xdr:from>
    <xdr:ext cx="736600" cy="259045"/>
    <xdr:sp macro="" textlink="">
      <xdr:nvSpPr>
        <xdr:cNvPr id="216" name="テキスト ボックス 215"/>
        <xdr:cNvSpPr txBox="1"/>
      </xdr:nvSpPr>
      <xdr:spPr>
        <a:xfrm>
          <a:off x="3733800" y="14072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32452</xdr:rowOff>
    </xdr:from>
    <xdr:to>
      <xdr:col>15</xdr:col>
      <xdr:colOff>133350</xdr:colOff>
      <xdr:row>83</xdr:row>
      <xdr:rowOff>134052</xdr:rowOff>
    </xdr:to>
    <xdr:sp macro="" textlink="">
      <xdr:nvSpPr>
        <xdr:cNvPr id="217" name="楕円 216"/>
        <xdr:cNvSpPr/>
      </xdr:nvSpPr>
      <xdr:spPr>
        <a:xfrm>
          <a:off x="3175000" y="142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144229</xdr:rowOff>
    </xdr:from>
    <xdr:ext cx="762000" cy="259045"/>
    <xdr:sp macro="" textlink="">
      <xdr:nvSpPr>
        <xdr:cNvPr id="218" name="テキスト ボックス 217"/>
        <xdr:cNvSpPr txBox="1"/>
      </xdr:nvSpPr>
      <xdr:spPr>
        <a:xfrm>
          <a:off x="2844800" y="1403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12356</xdr:rowOff>
    </xdr:from>
    <xdr:to>
      <xdr:col>11</xdr:col>
      <xdr:colOff>82550</xdr:colOff>
      <xdr:row>83</xdr:row>
      <xdr:rowOff>113956</xdr:rowOff>
    </xdr:to>
    <xdr:sp macro="" textlink="">
      <xdr:nvSpPr>
        <xdr:cNvPr id="219" name="楕円 218"/>
        <xdr:cNvSpPr/>
      </xdr:nvSpPr>
      <xdr:spPr>
        <a:xfrm>
          <a:off x="2286000" y="142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124133</xdr:rowOff>
    </xdr:from>
    <xdr:ext cx="762000" cy="259045"/>
    <xdr:sp macro="" textlink="">
      <xdr:nvSpPr>
        <xdr:cNvPr id="220" name="テキスト ボックス 219"/>
        <xdr:cNvSpPr txBox="1"/>
      </xdr:nvSpPr>
      <xdr:spPr>
        <a:xfrm>
          <a:off x="1955800" y="1401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170714</xdr:rowOff>
    </xdr:from>
    <xdr:to>
      <xdr:col>7</xdr:col>
      <xdr:colOff>31750</xdr:colOff>
      <xdr:row>83</xdr:row>
      <xdr:rowOff>100864</xdr:rowOff>
    </xdr:to>
    <xdr:sp macro="" textlink="">
      <xdr:nvSpPr>
        <xdr:cNvPr id="221" name="楕円 220"/>
        <xdr:cNvSpPr/>
      </xdr:nvSpPr>
      <xdr:spPr>
        <a:xfrm>
          <a:off x="1397000" y="142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111041</xdr:rowOff>
    </xdr:from>
    <xdr:ext cx="762000" cy="259045"/>
    <xdr:sp macro="" textlink="">
      <xdr:nvSpPr>
        <xdr:cNvPr id="222" name="テキスト ボックス 221"/>
        <xdr:cNvSpPr txBox="1"/>
      </xdr:nvSpPr>
      <xdr:spPr>
        <a:xfrm>
          <a:off x="1066800" y="1399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ラスパイレス指数は、全国町村平均より低い状況にある。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減（前年度比）となったのは、経験年数階層の変動が大きかったことによる。</a:t>
          </a:r>
          <a:endParaRPr lang="ja-JP" altLang="ja-JP" sz="1400">
            <a:effectLst/>
          </a:endParaRPr>
        </a:p>
        <a:p>
          <a:r>
            <a:rPr lang="ja-JP" altLang="ja-JP" sz="1100">
              <a:solidFill>
                <a:schemeClr val="dk1"/>
              </a:solidFill>
              <a:effectLst/>
              <a:latin typeface="+mn-lt"/>
              <a:ea typeface="+mn-ea"/>
              <a:cs typeface="+mn-cs"/>
            </a:rPr>
            <a:t>　今後は、平均年齢の上昇によ</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ラスパイレス指数</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上昇</a:t>
          </a:r>
          <a:r>
            <a:rPr lang="ja-JP" altLang="en-US" sz="1100">
              <a:solidFill>
                <a:schemeClr val="dk1"/>
              </a:solidFill>
              <a:effectLst/>
              <a:latin typeface="+mn-lt"/>
              <a:ea typeface="+mn-ea"/>
              <a:cs typeface="+mn-cs"/>
            </a:rPr>
            <a:t>が見込まれる</a:t>
          </a:r>
          <a:r>
            <a:rPr lang="ja-JP" altLang="ja-JP" sz="1100">
              <a:solidFill>
                <a:schemeClr val="dk1"/>
              </a:solidFill>
              <a:effectLst/>
              <a:latin typeface="+mn-lt"/>
              <a:ea typeface="+mn-ea"/>
              <a:cs typeface="+mn-cs"/>
            </a:rPr>
            <a:t>ため、引き続き</a:t>
          </a:r>
          <a:r>
            <a:rPr lang="ja-JP" altLang="en-US" sz="1100">
              <a:solidFill>
                <a:schemeClr val="dk1"/>
              </a:solidFill>
              <a:effectLst/>
              <a:latin typeface="+mn-lt"/>
              <a:ea typeface="+mn-ea"/>
              <a:cs typeface="+mn-cs"/>
            </a:rPr>
            <a:t>適正</a:t>
          </a:r>
          <a:r>
            <a:rPr lang="ja-JP" altLang="ja-JP" sz="1100">
              <a:solidFill>
                <a:schemeClr val="dk1"/>
              </a:solidFill>
              <a:effectLst/>
              <a:latin typeface="+mn-lt"/>
              <a:ea typeface="+mn-ea"/>
              <a:cs typeface="+mn-cs"/>
            </a:rPr>
            <a:t>な人件費管理に努める。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83</xdr:row>
      <xdr:rowOff>101177</xdr:rowOff>
    </xdr:to>
    <xdr:cxnSp macro="">
      <xdr:nvCxnSpPr>
        <xdr:cNvPr id="256" name="直線コネクタ 255"/>
        <xdr:cNvCxnSpPr/>
      </xdr:nvCxnSpPr>
      <xdr:spPr>
        <a:xfrm flipV="1">
          <a:off x="16179800" y="14202834"/>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101177</xdr:rowOff>
    </xdr:from>
    <xdr:to>
      <xdr:col>77</xdr:col>
      <xdr:colOff>44450</xdr:colOff>
      <xdr:row>84</xdr:row>
      <xdr:rowOff>154939</xdr:rowOff>
    </xdr:to>
    <xdr:cxnSp macro="">
      <xdr:nvCxnSpPr>
        <xdr:cNvPr id="259" name="直線コネクタ 258"/>
        <xdr:cNvCxnSpPr/>
      </xdr:nvCxnSpPr>
      <xdr:spPr>
        <a:xfrm flipV="1">
          <a:off x="15290800" y="14331527"/>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98637</xdr:rowOff>
    </xdr:from>
    <xdr:to>
      <xdr:col>72</xdr:col>
      <xdr:colOff>203200</xdr:colOff>
      <xdr:row>84</xdr:row>
      <xdr:rowOff>154939</xdr:rowOff>
    </xdr:to>
    <xdr:cxnSp macro="">
      <xdr:nvCxnSpPr>
        <xdr:cNvPr id="262" name="直線コネクタ 261"/>
        <xdr:cNvCxnSpPr/>
      </xdr:nvCxnSpPr>
      <xdr:spPr>
        <a:xfrm>
          <a:off x="14401800" y="14500437"/>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18204</xdr:rowOff>
    </xdr:from>
    <xdr:to>
      <xdr:col>68</xdr:col>
      <xdr:colOff>152400</xdr:colOff>
      <xdr:row>84</xdr:row>
      <xdr:rowOff>98637</xdr:rowOff>
    </xdr:to>
    <xdr:cxnSp macro="">
      <xdr:nvCxnSpPr>
        <xdr:cNvPr id="265" name="直線コネクタ 264"/>
        <xdr:cNvCxnSpPr/>
      </xdr:nvCxnSpPr>
      <xdr:spPr>
        <a:xfrm>
          <a:off x="13512800" y="1442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75" name="楕円 274"/>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76"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50377</xdr:rowOff>
    </xdr:from>
    <xdr:to>
      <xdr:col>77</xdr:col>
      <xdr:colOff>95250</xdr:colOff>
      <xdr:row>83</xdr:row>
      <xdr:rowOff>151977</xdr:rowOff>
    </xdr:to>
    <xdr:sp macro="" textlink="">
      <xdr:nvSpPr>
        <xdr:cNvPr id="277" name="楕円 276"/>
        <xdr:cNvSpPr/>
      </xdr:nvSpPr>
      <xdr:spPr>
        <a:xfrm>
          <a:off x="16129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162154</xdr:rowOff>
    </xdr:from>
    <xdr:ext cx="736600" cy="259045"/>
    <xdr:sp macro="" textlink="">
      <xdr:nvSpPr>
        <xdr:cNvPr id="278" name="テキスト ボックス 277"/>
        <xdr:cNvSpPr txBox="1"/>
      </xdr:nvSpPr>
      <xdr:spPr>
        <a:xfrm>
          <a:off x="15798800" y="1404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79" name="楕円 278"/>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80" name="テキスト ボックス 279"/>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47837</xdr:rowOff>
    </xdr:from>
    <xdr:to>
      <xdr:col>68</xdr:col>
      <xdr:colOff>203200</xdr:colOff>
      <xdr:row>84</xdr:row>
      <xdr:rowOff>149437</xdr:rowOff>
    </xdr:to>
    <xdr:sp macro="" textlink="">
      <xdr:nvSpPr>
        <xdr:cNvPr id="281" name="楕円 280"/>
        <xdr:cNvSpPr/>
      </xdr:nvSpPr>
      <xdr:spPr>
        <a:xfrm>
          <a:off x="14351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159614</xdr:rowOff>
    </xdr:from>
    <xdr:ext cx="762000" cy="259045"/>
    <xdr:sp macro="" textlink="">
      <xdr:nvSpPr>
        <xdr:cNvPr id="282" name="テキスト ボックス 281"/>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138854</xdr:rowOff>
    </xdr:from>
    <xdr:to>
      <xdr:col>64</xdr:col>
      <xdr:colOff>152400</xdr:colOff>
      <xdr:row>84</xdr:row>
      <xdr:rowOff>69004</xdr:rowOff>
    </xdr:to>
    <xdr:sp macro="" textlink="">
      <xdr:nvSpPr>
        <xdr:cNvPr id="283" name="楕円 282"/>
        <xdr:cNvSpPr/>
      </xdr:nvSpPr>
      <xdr:spPr>
        <a:xfrm>
          <a:off x="13462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79181</xdr:rowOff>
    </xdr:from>
    <xdr:ext cx="762000" cy="259045"/>
    <xdr:sp macro="" textlink="">
      <xdr:nvSpPr>
        <xdr:cNvPr id="284" name="テキスト ボックス 283"/>
        <xdr:cNvSpPr txBox="1"/>
      </xdr:nvSpPr>
      <xdr:spPr>
        <a:xfrm>
          <a:off x="13131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離島という地域特性のため、保育所や老人ホーム等へ民間企業が参入しづらい状況にあること等により行政が多くの住民サービスを提供しているため、類似団体平均よりも高い状況にある。　　　　　</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年度は、前年度より</a:t>
          </a:r>
          <a:r>
            <a:rPr lang="en-US" altLang="ja-JP" sz="1100">
              <a:solidFill>
                <a:schemeClr val="dk1"/>
              </a:solidFill>
              <a:effectLst/>
              <a:latin typeface="+mn-lt"/>
              <a:ea typeface="+mn-ea"/>
              <a:cs typeface="+mn-cs"/>
            </a:rPr>
            <a:t>0.37</a:t>
          </a:r>
          <a:r>
            <a:rPr lang="ja-JP" altLang="en-US" sz="1100">
              <a:solidFill>
                <a:schemeClr val="dk1"/>
              </a:solidFill>
              <a:effectLst/>
              <a:latin typeface="+mn-lt"/>
              <a:ea typeface="+mn-ea"/>
              <a:cs typeface="+mn-cs"/>
            </a:rPr>
            <a:t>人増</a:t>
          </a:r>
          <a:r>
            <a:rPr lang="ja-JP" altLang="ja-JP" sz="1100">
              <a:solidFill>
                <a:schemeClr val="dk1"/>
              </a:solidFill>
              <a:effectLst/>
              <a:latin typeface="+mn-lt"/>
              <a:ea typeface="+mn-ea"/>
              <a:cs typeface="+mn-cs"/>
            </a:rPr>
            <a:t>となっている。職員数は</a:t>
          </a:r>
          <a:r>
            <a:rPr lang="ja-JP" altLang="en-US" sz="1100">
              <a:solidFill>
                <a:schemeClr val="dk1"/>
              </a:solidFill>
              <a:effectLst/>
              <a:latin typeface="+mn-lt"/>
              <a:ea typeface="+mn-ea"/>
              <a:cs typeface="+mn-cs"/>
            </a:rPr>
            <a:t>同数であるが、</a:t>
          </a:r>
          <a:r>
            <a:rPr lang="ja-JP" altLang="ja-JP" sz="1100">
              <a:solidFill>
                <a:schemeClr val="dk1"/>
              </a:solidFill>
              <a:effectLst/>
              <a:latin typeface="+mn-lt"/>
              <a:ea typeface="+mn-ea"/>
              <a:cs typeface="+mn-cs"/>
            </a:rPr>
            <a:t>町の人口</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144</a:t>
          </a:r>
          <a:r>
            <a:rPr lang="ja-JP" altLang="ja-JP" sz="1100">
              <a:solidFill>
                <a:schemeClr val="dk1"/>
              </a:solidFill>
              <a:effectLst/>
              <a:latin typeface="+mn-lt"/>
              <a:ea typeface="+mn-ea"/>
              <a:cs typeface="+mn-cs"/>
            </a:rPr>
            <a:t>人減（対前年）となっていることが主な原因であると考えられる。</a:t>
          </a:r>
          <a:endParaRPr lang="ja-JP" altLang="ja-JP" sz="1400">
            <a:effectLst/>
          </a:endParaRPr>
        </a:p>
        <a:p>
          <a:r>
            <a:rPr lang="ja-JP" altLang="ja-JP" sz="1100">
              <a:solidFill>
                <a:schemeClr val="dk1"/>
              </a:solidFill>
              <a:effectLst/>
              <a:latin typeface="+mn-lt"/>
              <a:ea typeface="+mn-ea"/>
              <a:cs typeface="+mn-cs"/>
            </a:rPr>
            <a:t>　社会情勢の変化で住民ニーズが多様化しており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その対応を求められているが、組織機構の再編を図るなど職員数の適正化に努める。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120936</xdr:rowOff>
    </xdr:from>
    <xdr:to>
      <xdr:col>81</xdr:col>
      <xdr:colOff>44450</xdr:colOff>
      <xdr:row>63</xdr:row>
      <xdr:rowOff>143256</xdr:rowOff>
    </xdr:to>
    <xdr:cxnSp macro="">
      <xdr:nvCxnSpPr>
        <xdr:cNvPr id="315" name="直線コネクタ 314"/>
        <xdr:cNvCxnSpPr/>
      </xdr:nvCxnSpPr>
      <xdr:spPr>
        <a:xfrm>
          <a:off x="16179800" y="10922286"/>
          <a:ext cx="8382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117316</xdr:rowOff>
    </xdr:from>
    <xdr:to>
      <xdr:col>77</xdr:col>
      <xdr:colOff>44450</xdr:colOff>
      <xdr:row>63</xdr:row>
      <xdr:rowOff>120936</xdr:rowOff>
    </xdr:to>
    <xdr:cxnSp macro="">
      <xdr:nvCxnSpPr>
        <xdr:cNvPr id="318" name="直線コネクタ 317"/>
        <xdr:cNvCxnSpPr/>
      </xdr:nvCxnSpPr>
      <xdr:spPr>
        <a:xfrm>
          <a:off x="15290800" y="1091866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67246</xdr:rowOff>
    </xdr:from>
    <xdr:to>
      <xdr:col>72</xdr:col>
      <xdr:colOff>203200</xdr:colOff>
      <xdr:row>63</xdr:row>
      <xdr:rowOff>117316</xdr:rowOff>
    </xdr:to>
    <xdr:cxnSp macro="">
      <xdr:nvCxnSpPr>
        <xdr:cNvPr id="321" name="直線コネクタ 320"/>
        <xdr:cNvCxnSpPr/>
      </xdr:nvCxnSpPr>
      <xdr:spPr>
        <a:xfrm>
          <a:off x="14401800" y="10868596"/>
          <a:ext cx="8890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46736</xdr:rowOff>
    </xdr:from>
    <xdr:to>
      <xdr:col>68</xdr:col>
      <xdr:colOff>152400</xdr:colOff>
      <xdr:row>63</xdr:row>
      <xdr:rowOff>67246</xdr:rowOff>
    </xdr:to>
    <xdr:cxnSp macro="">
      <xdr:nvCxnSpPr>
        <xdr:cNvPr id="324" name="直線コネクタ 323"/>
        <xdr:cNvCxnSpPr/>
      </xdr:nvCxnSpPr>
      <xdr:spPr>
        <a:xfrm>
          <a:off x="13512800" y="10848086"/>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92456</xdr:rowOff>
    </xdr:from>
    <xdr:to>
      <xdr:col>81</xdr:col>
      <xdr:colOff>95250</xdr:colOff>
      <xdr:row>64</xdr:row>
      <xdr:rowOff>22606</xdr:rowOff>
    </xdr:to>
    <xdr:sp macro="" textlink="">
      <xdr:nvSpPr>
        <xdr:cNvPr id="334" name="楕円 333"/>
        <xdr:cNvSpPr/>
      </xdr:nvSpPr>
      <xdr:spPr>
        <a:xfrm>
          <a:off x="16967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64533</xdr:rowOff>
    </xdr:from>
    <xdr:ext cx="762000" cy="259045"/>
    <xdr:sp macro="" textlink="">
      <xdr:nvSpPr>
        <xdr:cNvPr id="335" name="定員管理の状況該当値テキスト"/>
        <xdr:cNvSpPr txBox="1"/>
      </xdr:nvSpPr>
      <xdr:spPr>
        <a:xfrm>
          <a:off x="17106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70136</xdr:rowOff>
    </xdr:from>
    <xdr:to>
      <xdr:col>77</xdr:col>
      <xdr:colOff>95250</xdr:colOff>
      <xdr:row>64</xdr:row>
      <xdr:rowOff>286</xdr:rowOff>
    </xdr:to>
    <xdr:sp macro="" textlink="">
      <xdr:nvSpPr>
        <xdr:cNvPr id="336" name="楕円 335"/>
        <xdr:cNvSpPr/>
      </xdr:nvSpPr>
      <xdr:spPr>
        <a:xfrm>
          <a:off x="16129000" y="108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156513</xdr:rowOff>
    </xdr:from>
    <xdr:ext cx="736600" cy="259045"/>
    <xdr:sp macro="" textlink="">
      <xdr:nvSpPr>
        <xdr:cNvPr id="337" name="テキスト ボックス 336"/>
        <xdr:cNvSpPr txBox="1"/>
      </xdr:nvSpPr>
      <xdr:spPr>
        <a:xfrm>
          <a:off x="15798800" y="10957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66516</xdr:rowOff>
    </xdr:from>
    <xdr:to>
      <xdr:col>73</xdr:col>
      <xdr:colOff>44450</xdr:colOff>
      <xdr:row>63</xdr:row>
      <xdr:rowOff>168116</xdr:rowOff>
    </xdr:to>
    <xdr:sp macro="" textlink="">
      <xdr:nvSpPr>
        <xdr:cNvPr id="338" name="楕円 337"/>
        <xdr:cNvSpPr/>
      </xdr:nvSpPr>
      <xdr:spPr>
        <a:xfrm>
          <a:off x="15240000" y="108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152893</xdr:rowOff>
    </xdr:from>
    <xdr:ext cx="762000" cy="259045"/>
    <xdr:sp macro="" textlink="">
      <xdr:nvSpPr>
        <xdr:cNvPr id="339" name="テキスト ボックス 338"/>
        <xdr:cNvSpPr txBox="1"/>
      </xdr:nvSpPr>
      <xdr:spPr>
        <a:xfrm>
          <a:off x="14909800" y="1095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16446</xdr:rowOff>
    </xdr:from>
    <xdr:to>
      <xdr:col>68</xdr:col>
      <xdr:colOff>203200</xdr:colOff>
      <xdr:row>63</xdr:row>
      <xdr:rowOff>118046</xdr:rowOff>
    </xdr:to>
    <xdr:sp macro="" textlink="">
      <xdr:nvSpPr>
        <xdr:cNvPr id="340" name="楕円 339"/>
        <xdr:cNvSpPr/>
      </xdr:nvSpPr>
      <xdr:spPr>
        <a:xfrm>
          <a:off x="14351000" y="108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102823</xdr:rowOff>
    </xdr:from>
    <xdr:ext cx="762000" cy="259045"/>
    <xdr:sp macro="" textlink="">
      <xdr:nvSpPr>
        <xdr:cNvPr id="341" name="テキスト ボックス 340"/>
        <xdr:cNvSpPr txBox="1"/>
      </xdr:nvSpPr>
      <xdr:spPr>
        <a:xfrm>
          <a:off x="14020800" y="1090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167386</xdr:rowOff>
    </xdr:from>
    <xdr:to>
      <xdr:col>64</xdr:col>
      <xdr:colOff>152400</xdr:colOff>
      <xdr:row>63</xdr:row>
      <xdr:rowOff>97536</xdr:rowOff>
    </xdr:to>
    <xdr:sp macro="" textlink="">
      <xdr:nvSpPr>
        <xdr:cNvPr id="342" name="楕円 341"/>
        <xdr:cNvSpPr/>
      </xdr:nvSpPr>
      <xdr:spPr>
        <a:xfrm>
          <a:off x="13462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82313</xdr:rowOff>
    </xdr:from>
    <xdr:ext cx="762000" cy="259045"/>
    <xdr:sp macro="" textlink="">
      <xdr:nvSpPr>
        <xdr:cNvPr id="343" name="テキスト ボックス 342"/>
        <xdr:cNvSpPr txBox="1"/>
      </xdr:nvSpPr>
      <xdr:spPr>
        <a:xfrm>
          <a:off x="13131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令和元年度は主に、</a:t>
          </a:r>
          <a:r>
            <a:rPr lang="ja-JP" altLang="ja-JP" sz="1100">
              <a:solidFill>
                <a:schemeClr val="dk1"/>
              </a:solidFill>
              <a:effectLst/>
              <a:latin typeface="+mn-lt"/>
              <a:ea typeface="+mn-ea"/>
              <a:cs typeface="+mn-cs"/>
            </a:rPr>
            <a:t>小中学校の屋内運動場の新増改築</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認定こども園の新築等</a:t>
          </a:r>
          <a:r>
            <a:rPr lang="ja-JP" altLang="en-US" sz="1100">
              <a:solidFill>
                <a:schemeClr val="dk1"/>
              </a:solidFill>
              <a:effectLst/>
              <a:latin typeface="+mn-lt"/>
              <a:ea typeface="+mn-ea"/>
              <a:cs typeface="+mn-cs"/>
            </a:rPr>
            <a:t>の償還開始したものの、償還終了したものがあったため実質公債費比率は、前年同値となっているが、近年、</a:t>
          </a:r>
          <a:r>
            <a:rPr lang="ja-JP" altLang="ja-JP" sz="1100">
              <a:solidFill>
                <a:schemeClr val="dk1"/>
              </a:solidFill>
              <a:effectLst/>
              <a:latin typeface="+mn-lt"/>
              <a:ea typeface="+mn-ea"/>
              <a:cs typeface="+mn-cs"/>
            </a:rPr>
            <a:t>公共施設の整備を</a:t>
          </a:r>
          <a:r>
            <a:rPr lang="ja-JP" altLang="en-US" sz="1100">
              <a:solidFill>
                <a:schemeClr val="dk1"/>
              </a:solidFill>
              <a:effectLst/>
              <a:latin typeface="+mn-lt"/>
              <a:ea typeface="+mn-ea"/>
              <a:cs typeface="+mn-cs"/>
            </a:rPr>
            <a:t>継続的に実施していることから</a:t>
          </a:r>
          <a:r>
            <a:rPr lang="ja-JP" altLang="ja-JP" sz="1100">
              <a:solidFill>
                <a:schemeClr val="dk1"/>
              </a:solidFill>
              <a:effectLst/>
              <a:latin typeface="+mn-lt"/>
              <a:ea typeface="+mn-ea"/>
              <a:cs typeface="+mn-cs"/>
            </a:rPr>
            <a:t>、公債費が</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上昇する傾向にある。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直近では、新庁舎建設を控えているため、</a:t>
          </a:r>
          <a:r>
            <a:rPr lang="ja-JP" altLang="ja-JP" sz="1100">
              <a:solidFill>
                <a:schemeClr val="dk1"/>
              </a:solidFill>
              <a:effectLst/>
              <a:latin typeface="+mn-lt"/>
              <a:ea typeface="+mn-ea"/>
              <a:cs typeface="+mn-cs"/>
            </a:rPr>
            <a:t>新たな</a:t>
          </a:r>
          <a:r>
            <a:rPr lang="ja-JP" altLang="en-US" sz="1100">
              <a:solidFill>
                <a:schemeClr val="dk1"/>
              </a:solidFill>
              <a:effectLst/>
              <a:latin typeface="+mn-lt"/>
              <a:ea typeface="+mn-ea"/>
              <a:cs typeface="+mn-cs"/>
            </a:rPr>
            <a:t>起債</a:t>
          </a:r>
          <a:r>
            <a:rPr lang="ja-JP" altLang="ja-JP" sz="1100">
              <a:solidFill>
                <a:schemeClr val="dk1"/>
              </a:solidFill>
              <a:effectLst/>
              <a:latin typeface="+mn-lt"/>
              <a:ea typeface="+mn-ea"/>
              <a:cs typeface="+mn-cs"/>
            </a:rPr>
            <a:t>を抑制するとともに交付税措置の有利な</a:t>
          </a:r>
          <a:r>
            <a:rPr lang="ja-JP" altLang="en-US" sz="1100">
              <a:solidFill>
                <a:schemeClr val="dk1"/>
              </a:solidFill>
              <a:effectLst/>
              <a:latin typeface="+mn-lt"/>
              <a:ea typeface="+mn-ea"/>
              <a:cs typeface="+mn-cs"/>
            </a:rPr>
            <a:t>地方債</a:t>
          </a:r>
          <a:r>
            <a:rPr lang="ja-JP" altLang="ja-JP" sz="1100">
              <a:solidFill>
                <a:schemeClr val="dk1"/>
              </a:solidFill>
              <a:effectLst/>
              <a:latin typeface="+mn-lt"/>
              <a:ea typeface="+mn-ea"/>
              <a:cs typeface="+mn-cs"/>
            </a:rPr>
            <a:t>の活用等による比率の改善に努める。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97790</xdr:rowOff>
    </xdr:to>
    <xdr:cxnSp macro="">
      <xdr:nvCxnSpPr>
        <xdr:cNvPr id="374" name="直線コネクタ 373"/>
        <xdr:cNvCxnSpPr/>
      </xdr:nvCxnSpPr>
      <xdr:spPr>
        <a:xfrm>
          <a:off x="16179800" y="7298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97790</xdr:rowOff>
    </xdr:to>
    <xdr:cxnSp macro="">
      <xdr:nvCxnSpPr>
        <xdr:cNvPr id="377" name="直線コネクタ 376"/>
        <xdr:cNvCxnSpPr/>
      </xdr:nvCxnSpPr>
      <xdr:spPr>
        <a:xfrm>
          <a:off x="15290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112268</xdr:rowOff>
    </xdr:to>
    <xdr:cxnSp macro="">
      <xdr:nvCxnSpPr>
        <xdr:cNvPr id="380" name="直線コネクタ 379"/>
        <xdr:cNvCxnSpPr/>
      </xdr:nvCxnSpPr>
      <xdr:spPr>
        <a:xfrm flipV="1">
          <a:off x="14401800" y="72745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42</xdr:row>
      <xdr:rowOff>155702</xdr:rowOff>
    </xdr:to>
    <xdr:cxnSp macro="">
      <xdr:nvCxnSpPr>
        <xdr:cNvPr id="383" name="直線コネクタ 382"/>
        <xdr:cNvCxnSpPr/>
      </xdr:nvCxnSpPr>
      <xdr:spPr>
        <a:xfrm flipV="1">
          <a:off x="13512800" y="73131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93" name="楕円 392"/>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394"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395" name="楕円 394"/>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6" name="テキスト ボックス 395"/>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397" name="楕円 396"/>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8" name="テキスト ボックス 397"/>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399" name="楕円 398"/>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0" name="テキスト ボックス 399"/>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104902</xdr:rowOff>
    </xdr:from>
    <xdr:to>
      <xdr:col>64</xdr:col>
      <xdr:colOff>152400</xdr:colOff>
      <xdr:row>43</xdr:row>
      <xdr:rowOff>35052</xdr:rowOff>
    </xdr:to>
    <xdr:sp macro="" textlink="">
      <xdr:nvSpPr>
        <xdr:cNvPr id="401" name="楕円 400"/>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19829</xdr:rowOff>
    </xdr:from>
    <xdr:ext cx="762000" cy="259045"/>
    <xdr:sp macro="" textlink="">
      <xdr:nvSpPr>
        <xdr:cNvPr id="402" name="テキスト ボックス 401"/>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年度の</a:t>
          </a:r>
          <a:r>
            <a:rPr lang="en-US" altLang="ja-JP" sz="1100">
              <a:solidFill>
                <a:schemeClr val="dk1"/>
              </a:solidFill>
              <a:effectLst/>
              <a:latin typeface="+mn-lt"/>
              <a:ea typeface="+mn-ea"/>
              <a:cs typeface="+mn-cs"/>
            </a:rPr>
            <a:t>163.9</a:t>
          </a:r>
          <a:r>
            <a:rPr lang="ja-JP" altLang="ja-JP" sz="1100">
              <a:solidFill>
                <a:schemeClr val="dk1"/>
              </a:solidFill>
              <a:effectLst/>
              <a:latin typeface="+mn-lt"/>
              <a:ea typeface="+mn-ea"/>
              <a:cs typeface="+mn-cs"/>
            </a:rPr>
            <a:t>％から、</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58.1%</a:t>
          </a:r>
          <a:r>
            <a:rPr lang="ja-JP" altLang="ja-JP" sz="1100">
              <a:solidFill>
                <a:schemeClr val="dk1"/>
              </a:solidFill>
              <a:effectLst/>
              <a:latin typeface="+mn-lt"/>
              <a:ea typeface="+mn-ea"/>
              <a:cs typeface="+mn-cs"/>
            </a:rPr>
            <a:t>と将来負担比率は年々減少している。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これは充当可能基金が増加したことや、</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年度（対前年）については、公営企業債等繰入見込額等の将来負担額が</a:t>
          </a:r>
          <a:r>
            <a:rPr lang="en-US" altLang="ja-JP" sz="1100">
              <a:solidFill>
                <a:schemeClr val="dk1"/>
              </a:solidFill>
              <a:effectLst/>
              <a:latin typeface="+mn-lt"/>
              <a:ea typeface="+mn-ea"/>
              <a:cs typeface="+mn-cs"/>
            </a:rPr>
            <a:t>103</a:t>
          </a:r>
          <a:r>
            <a:rPr lang="ja-JP" altLang="ja-JP" sz="1100">
              <a:solidFill>
                <a:schemeClr val="dk1"/>
              </a:solidFill>
              <a:effectLst/>
              <a:latin typeface="+mn-lt"/>
              <a:ea typeface="+mn-ea"/>
              <a:cs typeface="+mn-cs"/>
            </a:rPr>
            <a:t>百万円減少し、普通交付税が</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百万円増加したこと等によるものである。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66161</xdr:rowOff>
    </xdr:from>
    <xdr:to>
      <xdr:col>81</xdr:col>
      <xdr:colOff>44450</xdr:colOff>
      <xdr:row>17</xdr:row>
      <xdr:rowOff>79950</xdr:rowOff>
    </xdr:to>
    <xdr:cxnSp macro="">
      <xdr:nvCxnSpPr>
        <xdr:cNvPr id="438" name="直線コネクタ 437"/>
        <xdr:cNvCxnSpPr/>
      </xdr:nvCxnSpPr>
      <xdr:spPr>
        <a:xfrm flipV="1">
          <a:off x="16179800" y="298081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79950</xdr:rowOff>
    </xdr:from>
    <xdr:to>
      <xdr:col>77</xdr:col>
      <xdr:colOff>44450</xdr:colOff>
      <xdr:row>18</xdr:row>
      <xdr:rowOff>3871</xdr:rowOff>
    </xdr:to>
    <xdr:cxnSp macro="">
      <xdr:nvCxnSpPr>
        <xdr:cNvPr id="441" name="直線コネクタ 440"/>
        <xdr:cNvCxnSpPr/>
      </xdr:nvCxnSpPr>
      <xdr:spPr>
        <a:xfrm flipV="1">
          <a:off x="15290800" y="2994600"/>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3871</xdr:rowOff>
    </xdr:from>
    <xdr:to>
      <xdr:col>72</xdr:col>
      <xdr:colOff>203200</xdr:colOff>
      <xdr:row>18</xdr:row>
      <xdr:rowOff>162439</xdr:rowOff>
    </xdr:to>
    <xdr:cxnSp macro="">
      <xdr:nvCxnSpPr>
        <xdr:cNvPr id="444" name="直線コネクタ 443"/>
        <xdr:cNvCxnSpPr/>
      </xdr:nvCxnSpPr>
      <xdr:spPr>
        <a:xfrm flipV="1">
          <a:off x="14401800" y="3089971"/>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162439</xdr:rowOff>
    </xdr:from>
    <xdr:to>
      <xdr:col>68</xdr:col>
      <xdr:colOff>152400</xdr:colOff>
      <xdr:row>20</xdr:row>
      <xdr:rowOff>32113</xdr:rowOff>
    </xdr:to>
    <xdr:cxnSp macro="">
      <xdr:nvCxnSpPr>
        <xdr:cNvPr id="447" name="直線コネクタ 446"/>
        <xdr:cNvCxnSpPr/>
      </xdr:nvCxnSpPr>
      <xdr:spPr>
        <a:xfrm flipV="1">
          <a:off x="13512800" y="3248539"/>
          <a:ext cx="8890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15361</xdr:rowOff>
    </xdr:from>
    <xdr:to>
      <xdr:col>81</xdr:col>
      <xdr:colOff>95250</xdr:colOff>
      <xdr:row>17</xdr:row>
      <xdr:rowOff>116961</xdr:rowOff>
    </xdr:to>
    <xdr:sp macro="" textlink="">
      <xdr:nvSpPr>
        <xdr:cNvPr id="457" name="楕円 456"/>
        <xdr:cNvSpPr/>
      </xdr:nvSpPr>
      <xdr:spPr>
        <a:xfrm>
          <a:off x="16967200" y="2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158888</xdr:rowOff>
    </xdr:from>
    <xdr:ext cx="762000" cy="259045"/>
    <xdr:sp macro="" textlink="">
      <xdr:nvSpPr>
        <xdr:cNvPr id="458" name="将来負担の状況該当値テキスト"/>
        <xdr:cNvSpPr txBox="1"/>
      </xdr:nvSpPr>
      <xdr:spPr>
        <a:xfrm>
          <a:off x="17106900" y="290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29150</xdr:rowOff>
    </xdr:from>
    <xdr:to>
      <xdr:col>77</xdr:col>
      <xdr:colOff>95250</xdr:colOff>
      <xdr:row>17</xdr:row>
      <xdr:rowOff>130750</xdr:rowOff>
    </xdr:to>
    <xdr:sp macro="" textlink="">
      <xdr:nvSpPr>
        <xdr:cNvPr id="459" name="楕円 458"/>
        <xdr:cNvSpPr/>
      </xdr:nvSpPr>
      <xdr:spPr>
        <a:xfrm>
          <a:off x="16129000" y="29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115527</xdr:rowOff>
    </xdr:from>
    <xdr:ext cx="736600" cy="259045"/>
    <xdr:sp macro="" textlink="">
      <xdr:nvSpPr>
        <xdr:cNvPr id="460" name="テキスト ボックス 459"/>
        <xdr:cNvSpPr txBox="1"/>
      </xdr:nvSpPr>
      <xdr:spPr>
        <a:xfrm>
          <a:off x="15798800" y="303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124521</xdr:rowOff>
    </xdr:from>
    <xdr:to>
      <xdr:col>73</xdr:col>
      <xdr:colOff>44450</xdr:colOff>
      <xdr:row>18</xdr:row>
      <xdr:rowOff>54671</xdr:rowOff>
    </xdr:to>
    <xdr:sp macro="" textlink="">
      <xdr:nvSpPr>
        <xdr:cNvPr id="461" name="楕円 460"/>
        <xdr:cNvSpPr/>
      </xdr:nvSpPr>
      <xdr:spPr>
        <a:xfrm>
          <a:off x="15240000" y="30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39448</xdr:rowOff>
    </xdr:from>
    <xdr:ext cx="762000" cy="259045"/>
    <xdr:sp macro="" textlink="">
      <xdr:nvSpPr>
        <xdr:cNvPr id="462" name="テキスト ボックス 461"/>
        <xdr:cNvSpPr txBox="1"/>
      </xdr:nvSpPr>
      <xdr:spPr>
        <a:xfrm>
          <a:off x="14909800" y="312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111639</xdr:rowOff>
    </xdr:from>
    <xdr:to>
      <xdr:col>68</xdr:col>
      <xdr:colOff>203200</xdr:colOff>
      <xdr:row>19</xdr:row>
      <xdr:rowOff>41789</xdr:rowOff>
    </xdr:to>
    <xdr:sp macro="" textlink="">
      <xdr:nvSpPr>
        <xdr:cNvPr id="463" name="楕円 462"/>
        <xdr:cNvSpPr/>
      </xdr:nvSpPr>
      <xdr:spPr>
        <a:xfrm>
          <a:off x="14351000" y="31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26566</xdr:rowOff>
    </xdr:from>
    <xdr:ext cx="762000" cy="259045"/>
    <xdr:sp macro="" textlink="">
      <xdr:nvSpPr>
        <xdr:cNvPr id="464" name="テキスト ボックス 463"/>
        <xdr:cNvSpPr txBox="1"/>
      </xdr:nvSpPr>
      <xdr:spPr>
        <a:xfrm>
          <a:off x="14020800" y="328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152763</xdr:rowOff>
    </xdr:from>
    <xdr:to>
      <xdr:col>64</xdr:col>
      <xdr:colOff>152400</xdr:colOff>
      <xdr:row>20</xdr:row>
      <xdr:rowOff>82913</xdr:rowOff>
    </xdr:to>
    <xdr:sp macro="" textlink="">
      <xdr:nvSpPr>
        <xdr:cNvPr id="465" name="楕円 464"/>
        <xdr:cNvSpPr/>
      </xdr:nvSpPr>
      <xdr:spPr>
        <a:xfrm>
          <a:off x="13462000" y="34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67690</xdr:rowOff>
    </xdr:from>
    <xdr:ext cx="762000" cy="259045"/>
    <xdr:sp macro="" textlink="">
      <xdr:nvSpPr>
        <xdr:cNvPr id="466" name="テキスト ボックス 465"/>
        <xdr:cNvSpPr txBox="1"/>
      </xdr:nvSpPr>
      <xdr:spPr>
        <a:xfrm>
          <a:off x="13131800" y="3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5,871
5,809
53.30
6,289,299
6,034,687
216,609
3,492,947
8,497,437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人件費は総じて高い傾向にある。</a:t>
          </a:r>
          <a:r>
            <a:rPr lang="ja-JP" altLang="ja-JP" sz="1100">
              <a:solidFill>
                <a:schemeClr val="dk1"/>
              </a:solidFill>
              <a:effectLst/>
              <a:latin typeface="+mn-lt"/>
              <a:ea typeface="+mn-ea"/>
              <a:cs typeface="+mn-cs"/>
            </a:rPr>
            <a:t>離島という地域特性のため、保育所や老人ホーム等へ民間企業が参入しづらい状況にあること等により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行政が多くの住民サービスを提供しているため、職員数が多いことが主な要因である。</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年度は、経験年数階層の変動が大きかった</a:t>
          </a:r>
          <a:r>
            <a:rPr lang="ja-JP" altLang="en-US" sz="1100">
              <a:solidFill>
                <a:schemeClr val="dk1"/>
              </a:solidFill>
              <a:effectLst/>
              <a:latin typeface="+mn-lt"/>
              <a:ea typeface="+mn-ea"/>
              <a:cs typeface="+mn-cs"/>
            </a:rPr>
            <a:t>ため、</a:t>
          </a:r>
          <a:r>
            <a:rPr lang="en-US" altLang="ja-JP" sz="1100">
              <a:solidFill>
                <a:schemeClr val="dk1"/>
              </a:solidFill>
              <a:effectLst/>
              <a:latin typeface="+mn-lt"/>
              <a:ea typeface="+mn-ea"/>
              <a:cs typeface="+mn-cs"/>
            </a:rPr>
            <a:t>0.5</a:t>
          </a:r>
          <a:r>
            <a:rPr lang="ja-JP" altLang="en-US" sz="1100">
              <a:solidFill>
                <a:schemeClr val="dk1"/>
              </a:solidFill>
              <a:effectLst/>
              <a:latin typeface="+mn-lt"/>
              <a:ea typeface="+mn-ea"/>
              <a:cs typeface="+mn-cs"/>
            </a:rPr>
            <a:t>ポイント減</a:t>
          </a:r>
          <a:r>
            <a:rPr lang="ja-JP" altLang="ja-JP" sz="1100">
              <a:solidFill>
                <a:schemeClr val="dk1"/>
              </a:solidFill>
              <a:effectLst/>
              <a:latin typeface="+mn-lt"/>
              <a:ea typeface="+mn-ea"/>
              <a:cs typeface="+mn-cs"/>
            </a:rPr>
            <a:t>となった。社会情勢の変化で住民のニーズが多様化している中ではあるが、今後も人件費関係経費について、抑制に努める。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76708</xdr:rowOff>
    </xdr:from>
    <xdr:to>
      <xdr:col>24</xdr:col>
      <xdr:colOff>25400</xdr:colOff>
      <xdr:row>38</xdr:row>
      <xdr:rowOff>99568</xdr:rowOff>
    </xdr:to>
    <xdr:cxnSp macro="">
      <xdr:nvCxnSpPr>
        <xdr:cNvPr id="64" name="直線コネクタ 63"/>
        <xdr:cNvCxnSpPr/>
      </xdr:nvCxnSpPr>
      <xdr:spPr>
        <a:xfrm flipV="1">
          <a:off x="3987800" y="65918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72136</xdr:rowOff>
    </xdr:from>
    <xdr:to>
      <xdr:col>19</xdr:col>
      <xdr:colOff>187325</xdr:colOff>
      <xdr:row>38</xdr:row>
      <xdr:rowOff>99568</xdr:rowOff>
    </xdr:to>
    <xdr:cxnSp macro="">
      <xdr:nvCxnSpPr>
        <xdr:cNvPr id="67" name="直線コネクタ 66"/>
        <xdr:cNvCxnSpPr/>
      </xdr:nvCxnSpPr>
      <xdr:spPr>
        <a:xfrm>
          <a:off x="3098800" y="65872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38</xdr:row>
      <xdr:rowOff>72136</xdr:rowOff>
    </xdr:to>
    <xdr:cxnSp macro="">
      <xdr:nvCxnSpPr>
        <xdr:cNvPr id="70" name="直線コネクタ 69"/>
        <xdr:cNvCxnSpPr/>
      </xdr:nvCxnSpPr>
      <xdr:spPr>
        <a:xfrm>
          <a:off x="2209800" y="65460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30988</xdr:rowOff>
    </xdr:from>
    <xdr:to>
      <xdr:col>11</xdr:col>
      <xdr:colOff>9525</xdr:colOff>
      <xdr:row>38</xdr:row>
      <xdr:rowOff>72136</xdr:rowOff>
    </xdr:to>
    <xdr:cxnSp macro="">
      <xdr:nvCxnSpPr>
        <xdr:cNvPr id="73" name="直線コネクタ 72"/>
        <xdr:cNvCxnSpPr/>
      </xdr:nvCxnSpPr>
      <xdr:spPr>
        <a:xfrm flipV="1">
          <a:off x="1320800" y="65460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25908</xdr:rowOff>
    </xdr:from>
    <xdr:to>
      <xdr:col>24</xdr:col>
      <xdr:colOff>76200</xdr:colOff>
      <xdr:row>38</xdr:row>
      <xdr:rowOff>127508</xdr:rowOff>
    </xdr:to>
    <xdr:sp macro="" textlink="">
      <xdr:nvSpPr>
        <xdr:cNvPr id="83" name="楕円 82"/>
        <xdr:cNvSpPr/>
      </xdr:nvSpPr>
      <xdr:spPr>
        <a:xfrm>
          <a:off x="4775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169435</xdr:rowOff>
    </xdr:from>
    <xdr:ext cx="762000" cy="259045"/>
    <xdr:sp macro="" textlink="">
      <xdr:nvSpPr>
        <xdr:cNvPr id="84" name="人件費該当値テキスト"/>
        <xdr:cNvSpPr txBox="1"/>
      </xdr:nvSpPr>
      <xdr:spPr>
        <a:xfrm>
          <a:off x="4914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48768</xdr:rowOff>
    </xdr:from>
    <xdr:to>
      <xdr:col>20</xdr:col>
      <xdr:colOff>38100</xdr:colOff>
      <xdr:row>38</xdr:row>
      <xdr:rowOff>150368</xdr:rowOff>
    </xdr:to>
    <xdr:sp macro="" textlink="">
      <xdr:nvSpPr>
        <xdr:cNvPr id="85" name="楕円 84"/>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135145</xdr:rowOff>
    </xdr:from>
    <xdr:ext cx="736600" cy="259045"/>
    <xdr:sp macro="" textlink="">
      <xdr:nvSpPr>
        <xdr:cNvPr id="86" name="テキスト ボックス 85"/>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21336</xdr:rowOff>
    </xdr:from>
    <xdr:to>
      <xdr:col>15</xdr:col>
      <xdr:colOff>149225</xdr:colOff>
      <xdr:row>38</xdr:row>
      <xdr:rowOff>122936</xdr:rowOff>
    </xdr:to>
    <xdr:sp macro="" textlink="">
      <xdr:nvSpPr>
        <xdr:cNvPr id="87" name="楕円 86"/>
        <xdr:cNvSpPr/>
      </xdr:nvSpPr>
      <xdr:spPr>
        <a:xfrm>
          <a:off x="3048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107713</xdr:rowOff>
    </xdr:from>
    <xdr:ext cx="762000" cy="259045"/>
    <xdr:sp macro="" textlink="">
      <xdr:nvSpPr>
        <xdr:cNvPr id="88" name="テキスト ボックス 87"/>
        <xdr:cNvSpPr txBox="1"/>
      </xdr:nvSpPr>
      <xdr:spPr>
        <a:xfrm>
          <a:off x="2717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物件費は、類似団体と</a:t>
          </a:r>
          <a:r>
            <a:rPr lang="ja-JP" altLang="en-US" sz="1100">
              <a:solidFill>
                <a:schemeClr val="dk1"/>
              </a:solidFill>
              <a:effectLst/>
              <a:latin typeface="+mn-lt"/>
              <a:ea typeface="+mn-ea"/>
              <a:cs typeface="+mn-cs"/>
            </a:rPr>
            <a:t>比較して低い</a:t>
          </a:r>
          <a:r>
            <a:rPr lang="ja-JP" altLang="ja-JP" sz="1100">
              <a:solidFill>
                <a:schemeClr val="dk1"/>
              </a:solidFill>
              <a:effectLst/>
              <a:latin typeface="+mn-lt"/>
              <a:ea typeface="+mn-ea"/>
              <a:cs typeface="+mn-cs"/>
            </a:rPr>
            <a:t>水準</a:t>
          </a:r>
          <a:r>
            <a:rPr lang="ja-JP" altLang="en-US" sz="1100">
              <a:solidFill>
                <a:schemeClr val="dk1"/>
              </a:solidFill>
              <a:effectLst/>
              <a:latin typeface="+mn-lt"/>
              <a:ea typeface="+mn-ea"/>
              <a:cs typeface="+mn-cs"/>
            </a:rPr>
            <a:t>であり、前年度から</a:t>
          </a:r>
          <a:r>
            <a:rPr lang="en-US" altLang="ja-JP" sz="1100">
              <a:solidFill>
                <a:schemeClr val="dk1"/>
              </a:solidFill>
              <a:effectLst/>
              <a:latin typeface="+mn-lt"/>
              <a:ea typeface="+mn-ea"/>
              <a:cs typeface="+mn-cs"/>
            </a:rPr>
            <a:t>1.5</a:t>
          </a:r>
          <a:r>
            <a:rPr lang="ja-JP" altLang="en-US" sz="1100">
              <a:solidFill>
                <a:schemeClr val="dk1"/>
              </a:solidFill>
              <a:effectLst/>
              <a:latin typeface="+mn-lt"/>
              <a:ea typeface="+mn-ea"/>
              <a:cs typeface="+mn-cs"/>
            </a:rPr>
            <a:t>ポイント減少</a:t>
          </a:r>
          <a:r>
            <a:rPr lang="ja-JP" altLang="ja-JP" sz="1100">
              <a:solidFill>
                <a:schemeClr val="dk1"/>
              </a:solidFill>
              <a:effectLst/>
              <a:latin typeface="+mn-lt"/>
              <a:ea typeface="+mn-ea"/>
              <a:cs typeface="+mn-cs"/>
            </a:rPr>
            <a:t>した。　今後も職員の節減意識を高めつつ支出の抑制に努め、リース契約等を必要最小限にとどめるなど、適切な執行に努める。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154432</xdr:rowOff>
    </xdr:from>
    <xdr:to>
      <xdr:col>82</xdr:col>
      <xdr:colOff>107950</xdr:colOff>
      <xdr:row>17</xdr:row>
      <xdr:rowOff>51562</xdr:rowOff>
    </xdr:to>
    <xdr:cxnSp macro="">
      <xdr:nvCxnSpPr>
        <xdr:cNvPr id="122" name="直線コネクタ 121"/>
        <xdr:cNvCxnSpPr/>
      </xdr:nvCxnSpPr>
      <xdr:spPr>
        <a:xfrm flipV="1">
          <a:off x="15671800" y="28976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51562</xdr:rowOff>
    </xdr:to>
    <xdr:cxnSp macro="">
      <xdr:nvCxnSpPr>
        <xdr:cNvPr id="125" name="直線コネクタ 124"/>
        <xdr:cNvCxnSpPr/>
      </xdr:nvCxnSpPr>
      <xdr:spPr>
        <a:xfrm>
          <a:off x="14782800" y="2925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17</xdr:row>
      <xdr:rowOff>10414</xdr:rowOff>
    </xdr:to>
    <xdr:cxnSp macro="">
      <xdr:nvCxnSpPr>
        <xdr:cNvPr id="128" name="直線コネクタ 127"/>
        <xdr:cNvCxnSpPr/>
      </xdr:nvCxnSpPr>
      <xdr:spPr>
        <a:xfrm>
          <a:off x="13893800" y="2888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16</xdr:row>
      <xdr:rowOff>149860</xdr:rowOff>
    </xdr:to>
    <xdr:cxnSp macro="">
      <xdr:nvCxnSpPr>
        <xdr:cNvPr id="131" name="直線コネクタ 130"/>
        <xdr:cNvCxnSpPr/>
      </xdr:nvCxnSpPr>
      <xdr:spPr>
        <a:xfrm flipV="1">
          <a:off x="13004800" y="2888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1" name="楕円 140"/>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120159</xdr:rowOff>
    </xdr:from>
    <xdr:ext cx="762000" cy="259045"/>
    <xdr:sp macro="" textlink="">
      <xdr:nvSpPr>
        <xdr:cNvPr id="142" name="物件費該当値テキスト"/>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3" name="楕円 142"/>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112539</xdr:rowOff>
    </xdr:from>
    <xdr:ext cx="736600" cy="259045"/>
    <xdr:sp macro="" textlink="">
      <xdr:nvSpPr>
        <xdr:cNvPr id="144" name="テキスト ボックス 143"/>
        <xdr:cNvSpPr txBox="1"/>
      </xdr:nvSpPr>
      <xdr:spPr>
        <a:xfrm>
          <a:off x="15290800" y="268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5" name="楕円 144"/>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46" name="テキスト ボックス 145"/>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7" name="楕円 146"/>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48" name="テキスト ボックス 147"/>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9" name="楕円 148"/>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0" name="テキスト ボックス 149"/>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扶助費について、対前年度</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増となったのは、主に</a:t>
          </a:r>
          <a:r>
            <a:rPr lang="ja-JP" altLang="en-US" sz="1100">
              <a:solidFill>
                <a:schemeClr val="dk1"/>
              </a:solidFill>
              <a:effectLst/>
              <a:latin typeface="+mn-lt"/>
              <a:ea typeface="+mn-ea"/>
              <a:cs typeface="+mn-cs"/>
            </a:rPr>
            <a:t>幼保無償化によるもの</a:t>
          </a:r>
          <a:r>
            <a:rPr lang="ja-JP" altLang="ja-JP" sz="1100">
              <a:solidFill>
                <a:schemeClr val="dk1"/>
              </a:solidFill>
              <a:effectLst/>
              <a:latin typeface="+mn-lt"/>
              <a:ea typeface="+mn-ea"/>
              <a:cs typeface="+mn-cs"/>
            </a:rPr>
            <a:t>である。</a:t>
          </a:r>
          <a:endParaRPr lang="ja-JP" altLang="ja-JP" sz="1400">
            <a:effectLst/>
          </a:endParaRPr>
        </a:p>
        <a:p>
          <a:r>
            <a:rPr lang="ja-JP" altLang="ja-JP" sz="1100">
              <a:solidFill>
                <a:schemeClr val="dk1"/>
              </a:solidFill>
              <a:effectLst/>
              <a:latin typeface="+mn-lt"/>
              <a:ea typeface="+mn-ea"/>
              <a:cs typeface="+mn-cs"/>
            </a:rPr>
            <a:t>　少子高齢化・人口減少のさらなる</a:t>
          </a:r>
          <a:r>
            <a:rPr lang="ja-JP" altLang="en-US" sz="1100">
              <a:solidFill>
                <a:schemeClr val="dk1"/>
              </a:solidFill>
              <a:effectLst/>
              <a:latin typeface="+mn-lt"/>
              <a:ea typeface="+mn-ea"/>
              <a:cs typeface="+mn-cs"/>
            </a:rPr>
            <a:t>進行</a:t>
          </a:r>
          <a:r>
            <a:rPr lang="ja-JP" altLang="ja-JP" sz="1100">
              <a:solidFill>
                <a:schemeClr val="dk1"/>
              </a:solidFill>
              <a:effectLst/>
              <a:latin typeface="+mn-lt"/>
              <a:ea typeface="+mn-ea"/>
              <a:cs typeface="+mn-cs"/>
            </a:rPr>
            <a:t>や医療費の増により扶助費の増が見込まれるが、町民が安心して生活できるよう福祉の充実を図りながら、住民ニーズに合わせた単独扶助費の見直し等を行うなど、適正な執行に努める。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113393</xdr:rowOff>
    </xdr:to>
    <xdr:cxnSp macro="">
      <xdr:nvCxnSpPr>
        <xdr:cNvPr id="184" name="直線コネクタ 183"/>
        <xdr:cNvCxnSpPr/>
      </xdr:nvCxnSpPr>
      <xdr:spPr>
        <a:xfrm>
          <a:off x="3987800" y="9613900"/>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56</xdr:row>
      <xdr:rowOff>12700</xdr:rowOff>
    </xdr:to>
    <xdr:cxnSp macro="">
      <xdr:nvCxnSpPr>
        <xdr:cNvPr id="187" name="直線コネクタ 186"/>
        <xdr:cNvCxnSpPr/>
      </xdr:nvCxnSpPr>
      <xdr:spPr>
        <a:xfrm>
          <a:off x="3098800" y="9494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56</xdr:row>
      <xdr:rowOff>1815</xdr:rowOff>
    </xdr:to>
    <xdr:cxnSp macro="">
      <xdr:nvCxnSpPr>
        <xdr:cNvPr id="190" name="直線コネクタ 189"/>
        <xdr:cNvCxnSpPr/>
      </xdr:nvCxnSpPr>
      <xdr:spPr>
        <a:xfrm flipV="1">
          <a:off x="2209800" y="94941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1815</xdr:rowOff>
    </xdr:to>
    <xdr:cxnSp macro="">
      <xdr:nvCxnSpPr>
        <xdr:cNvPr id="193" name="直線コネクタ 192"/>
        <xdr:cNvCxnSpPr/>
      </xdr:nvCxnSpPr>
      <xdr:spPr>
        <a:xfrm>
          <a:off x="1320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3" name="楕円 202"/>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04" name="扶助費該当値テキスト"/>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07" name="楕円 206"/>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208" name="テキスト ボックス 207"/>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09" name="楕円 208"/>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37392</xdr:rowOff>
    </xdr:from>
    <xdr:ext cx="762000" cy="259045"/>
    <xdr:sp macro="" textlink="">
      <xdr:nvSpPr>
        <xdr:cNvPr id="210" name="テキスト ボックス 209"/>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1" name="楕円 210"/>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165299</xdr:rowOff>
    </xdr:from>
    <xdr:ext cx="762000" cy="259045"/>
    <xdr:sp macro="" textlink="">
      <xdr:nvSpPr>
        <xdr:cNvPr id="212" name="テキスト ボックス 211"/>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その他の経費については、</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年度、前年度比</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ポイント減</a:t>
          </a:r>
          <a:r>
            <a:rPr lang="ja-JP" altLang="ja-JP" sz="1100">
              <a:solidFill>
                <a:schemeClr val="dk1"/>
              </a:solidFill>
              <a:effectLst/>
              <a:latin typeface="+mn-lt"/>
              <a:ea typeface="+mn-ea"/>
              <a:cs typeface="+mn-cs"/>
            </a:rPr>
            <a:t>となっている。下水道事業特別会計への繰出金（施設耐震診断、長寿命化計画策定に要する経費分）等が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したことによる。</a:t>
          </a:r>
          <a:endParaRPr lang="ja-JP" altLang="ja-JP" sz="1400">
            <a:effectLst/>
          </a:endParaRPr>
        </a:p>
        <a:p>
          <a:pPr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今後は公営企業・一部事務組合も含めて老朽化した施設への対応等により維持補修費・繰出金の上昇が見込まれるため、効率的な公共施設の維持管理に努め、経費の抑制を図る。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xdr:rowOff>
    </xdr:from>
    <xdr:to>
      <xdr:col>82</xdr:col>
      <xdr:colOff>107950</xdr:colOff>
      <xdr:row>58</xdr:row>
      <xdr:rowOff>24130</xdr:rowOff>
    </xdr:to>
    <xdr:cxnSp macro="">
      <xdr:nvCxnSpPr>
        <xdr:cNvPr id="240" name="直線コネクタ 239"/>
        <xdr:cNvCxnSpPr/>
      </xdr:nvCxnSpPr>
      <xdr:spPr>
        <a:xfrm flipV="1">
          <a:off x="15671800" y="99453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24130</xdr:rowOff>
    </xdr:to>
    <xdr:cxnSp macro="">
      <xdr:nvCxnSpPr>
        <xdr:cNvPr id="243" name="直線コネクタ 242"/>
        <xdr:cNvCxnSpPr/>
      </xdr:nvCxnSpPr>
      <xdr:spPr>
        <a:xfrm>
          <a:off x="14782800" y="9933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144145</xdr:rowOff>
    </xdr:from>
    <xdr:to>
      <xdr:col>73</xdr:col>
      <xdr:colOff>180975</xdr:colOff>
      <xdr:row>57</xdr:row>
      <xdr:rowOff>161290</xdr:rowOff>
    </xdr:to>
    <xdr:cxnSp macro="">
      <xdr:nvCxnSpPr>
        <xdr:cNvPr id="246" name="直線コネクタ 245"/>
        <xdr:cNvCxnSpPr/>
      </xdr:nvCxnSpPr>
      <xdr:spPr>
        <a:xfrm>
          <a:off x="13893800" y="99167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144145</xdr:rowOff>
    </xdr:from>
    <xdr:to>
      <xdr:col>69</xdr:col>
      <xdr:colOff>92075</xdr:colOff>
      <xdr:row>57</xdr:row>
      <xdr:rowOff>144145</xdr:rowOff>
    </xdr:to>
    <xdr:cxnSp macro="">
      <xdr:nvCxnSpPr>
        <xdr:cNvPr id="249" name="直線コネクタ 248"/>
        <xdr:cNvCxnSpPr/>
      </xdr:nvCxnSpPr>
      <xdr:spPr>
        <a:xfrm>
          <a:off x="13004800" y="9916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121920</xdr:rowOff>
    </xdr:from>
    <xdr:to>
      <xdr:col>82</xdr:col>
      <xdr:colOff>158750</xdr:colOff>
      <xdr:row>58</xdr:row>
      <xdr:rowOff>52070</xdr:rowOff>
    </xdr:to>
    <xdr:sp macro="" textlink="">
      <xdr:nvSpPr>
        <xdr:cNvPr id="259" name="楕円 258"/>
        <xdr:cNvSpPr/>
      </xdr:nvSpPr>
      <xdr:spPr>
        <a:xfrm>
          <a:off x="164592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138447</xdr:rowOff>
    </xdr:from>
    <xdr:ext cx="762000" cy="259045"/>
    <xdr:sp macro="" textlink="">
      <xdr:nvSpPr>
        <xdr:cNvPr id="260" name="その他該当値テキスト"/>
        <xdr:cNvSpPr txBox="1"/>
      </xdr:nvSpPr>
      <xdr:spPr>
        <a:xfrm>
          <a:off x="16598900" y="973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144780</xdr:rowOff>
    </xdr:from>
    <xdr:to>
      <xdr:col>78</xdr:col>
      <xdr:colOff>120650</xdr:colOff>
      <xdr:row>58</xdr:row>
      <xdr:rowOff>74930</xdr:rowOff>
    </xdr:to>
    <xdr:sp macro="" textlink="">
      <xdr:nvSpPr>
        <xdr:cNvPr id="261" name="楕円 260"/>
        <xdr:cNvSpPr/>
      </xdr:nvSpPr>
      <xdr:spPr>
        <a:xfrm>
          <a:off x="15621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85107</xdr:rowOff>
    </xdr:from>
    <xdr:ext cx="736600" cy="259045"/>
    <xdr:sp macro="" textlink="">
      <xdr:nvSpPr>
        <xdr:cNvPr id="262" name="テキスト ボックス 261"/>
        <xdr:cNvSpPr txBox="1"/>
      </xdr:nvSpPr>
      <xdr:spPr>
        <a:xfrm>
          <a:off x="15290800" y="968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3" name="楕円 262"/>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64" name="テキスト ボックス 263"/>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93345</xdr:rowOff>
    </xdr:from>
    <xdr:to>
      <xdr:col>69</xdr:col>
      <xdr:colOff>142875</xdr:colOff>
      <xdr:row>58</xdr:row>
      <xdr:rowOff>23495</xdr:rowOff>
    </xdr:to>
    <xdr:sp macro="" textlink="">
      <xdr:nvSpPr>
        <xdr:cNvPr id="265" name="楕円 264"/>
        <xdr:cNvSpPr/>
      </xdr:nvSpPr>
      <xdr:spPr>
        <a:xfrm>
          <a:off x="13843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33672</xdr:rowOff>
    </xdr:from>
    <xdr:ext cx="762000" cy="259045"/>
    <xdr:sp macro="" textlink="">
      <xdr:nvSpPr>
        <xdr:cNvPr id="266" name="テキスト ボックス 265"/>
        <xdr:cNvSpPr txBox="1"/>
      </xdr:nvSpPr>
      <xdr:spPr>
        <a:xfrm>
          <a:off x="13512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67" name="楕円 266"/>
        <xdr:cNvSpPr/>
      </xdr:nvSpPr>
      <xdr:spPr>
        <a:xfrm>
          <a:off x="12954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68" name="テキスト ボックス 267"/>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0" lang="ja-JP" altLang="en-US" sz="1100">
              <a:solidFill>
                <a:schemeClr val="dk1"/>
              </a:solidFill>
              <a:effectLst/>
              <a:latin typeface="+mn-lt"/>
              <a:ea typeface="+mn-ea"/>
              <a:cs typeface="+mn-cs"/>
            </a:rPr>
            <a:t>令和元年</a:t>
          </a:r>
          <a:r>
            <a:rPr lang="ja-JP" altLang="ja-JP" sz="1100">
              <a:solidFill>
                <a:schemeClr val="dk1"/>
              </a:solidFill>
              <a:effectLst/>
              <a:latin typeface="+mn-lt"/>
              <a:ea typeface="+mn-ea"/>
              <a:cs typeface="+mn-cs"/>
            </a:rPr>
            <a:t>度の補助費等は、前年度と比べ、</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百万円増となったものの、</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減となっている。これは、経常収支比率のうち補助費等以外の扶助費、公債費といった義務的経費をはじめとする他の項目が上昇したため、経常収支比率に占める補助費等の割合が低下したと考えられる。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40132</xdr:rowOff>
    </xdr:to>
    <xdr:cxnSp macro="">
      <xdr:nvCxnSpPr>
        <xdr:cNvPr id="298" name="直線コネクタ 297"/>
        <xdr:cNvCxnSpPr/>
      </xdr:nvCxnSpPr>
      <xdr:spPr>
        <a:xfrm flipV="1">
          <a:off x="15671800" y="6207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81280</xdr:rowOff>
    </xdr:to>
    <xdr:cxnSp macro="">
      <xdr:nvCxnSpPr>
        <xdr:cNvPr id="301" name="直線コネクタ 300"/>
        <xdr:cNvCxnSpPr/>
      </xdr:nvCxnSpPr>
      <xdr:spPr>
        <a:xfrm flipV="1">
          <a:off x="14782800" y="6212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108712</xdr:rowOff>
    </xdr:to>
    <xdr:cxnSp macro="">
      <xdr:nvCxnSpPr>
        <xdr:cNvPr id="304" name="直線コネクタ 303"/>
        <xdr:cNvCxnSpPr/>
      </xdr:nvCxnSpPr>
      <xdr:spPr>
        <a:xfrm flipV="1">
          <a:off x="13893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37</xdr:row>
      <xdr:rowOff>5842</xdr:rowOff>
    </xdr:to>
    <xdr:cxnSp macro="">
      <xdr:nvCxnSpPr>
        <xdr:cNvPr id="307" name="直線コネクタ 306"/>
        <xdr:cNvCxnSpPr/>
      </xdr:nvCxnSpPr>
      <xdr:spPr>
        <a:xfrm flipV="1">
          <a:off x="13004800" y="62809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7" name="楕円 316"/>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18"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19" name="楕円 318"/>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0" name="テキスト ボックス 319"/>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1" name="楕円 320"/>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3" name="楕円 322"/>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4" name="テキスト ボックス 32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5" name="楕円 324"/>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6" name="テキスト ボックス 325"/>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比率は、前年度から</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上昇した。これは、</a:t>
          </a:r>
          <a:r>
            <a:rPr lang="ja-JP" altLang="ja-JP" sz="1100">
              <a:solidFill>
                <a:schemeClr val="dk1"/>
              </a:solidFill>
              <a:effectLst/>
              <a:latin typeface="+mn-lt"/>
              <a:ea typeface="+mn-ea"/>
              <a:cs typeface="+mn-cs"/>
            </a:rPr>
            <a:t>元利償還金が</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百万円（前年度比）増となったためである。今後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老朽化した</a:t>
          </a:r>
          <a:r>
            <a:rPr lang="ja-JP" altLang="en-US" sz="1100">
              <a:solidFill>
                <a:schemeClr val="dk1"/>
              </a:solidFill>
              <a:effectLst/>
              <a:latin typeface="+mn-lt"/>
              <a:ea typeface="+mn-ea"/>
              <a:cs typeface="+mn-cs"/>
            </a:rPr>
            <a:t>公共施設、</a:t>
          </a:r>
          <a:r>
            <a:rPr lang="ja-JP" altLang="ja-JP" sz="1100">
              <a:solidFill>
                <a:schemeClr val="dk1"/>
              </a:solidFill>
              <a:effectLst/>
              <a:latin typeface="+mn-lt"/>
              <a:ea typeface="+mn-ea"/>
              <a:cs typeface="+mn-cs"/>
            </a:rPr>
            <a:t>学校教育施設</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公営住宅等の整備に伴い、公債費もさらに上昇する見込みである。交付税措置率の高い</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財政上有利な地方債を選択</a:t>
          </a:r>
          <a:r>
            <a:rPr lang="ja-JP" altLang="en-US" sz="1100">
              <a:solidFill>
                <a:schemeClr val="dk1"/>
              </a:solidFill>
              <a:effectLst/>
              <a:latin typeface="+mn-lt"/>
              <a:ea typeface="+mn-ea"/>
              <a:cs typeface="+mn-cs"/>
            </a:rPr>
            <a:t>するとともに、施設の統廃合及び集約化等を検討のうえ</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起債の抑制に努め</a:t>
          </a:r>
          <a:r>
            <a:rPr lang="ja-JP" altLang="ja-JP" sz="1100">
              <a:solidFill>
                <a:schemeClr val="dk1"/>
              </a:solidFill>
              <a:effectLst/>
              <a:latin typeface="+mn-lt"/>
              <a:ea typeface="+mn-ea"/>
              <a:cs typeface="+mn-cs"/>
            </a:rPr>
            <a:t>財政の健全化を図る。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60706</xdr:rowOff>
    </xdr:from>
    <xdr:to>
      <xdr:col>24</xdr:col>
      <xdr:colOff>25400</xdr:colOff>
      <xdr:row>79</xdr:row>
      <xdr:rowOff>74422</xdr:rowOff>
    </xdr:to>
    <xdr:cxnSp macro="">
      <xdr:nvCxnSpPr>
        <xdr:cNvPr id="356" name="直線コネクタ 355"/>
        <xdr:cNvCxnSpPr/>
      </xdr:nvCxnSpPr>
      <xdr:spPr>
        <a:xfrm>
          <a:off x="3987800" y="136052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159004</xdr:rowOff>
    </xdr:from>
    <xdr:to>
      <xdr:col>19</xdr:col>
      <xdr:colOff>187325</xdr:colOff>
      <xdr:row>79</xdr:row>
      <xdr:rowOff>60706</xdr:rowOff>
    </xdr:to>
    <xdr:cxnSp macro="">
      <xdr:nvCxnSpPr>
        <xdr:cNvPr id="359" name="直線コネクタ 358"/>
        <xdr:cNvCxnSpPr/>
      </xdr:nvCxnSpPr>
      <xdr:spPr>
        <a:xfrm>
          <a:off x="3098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159004</xdr:rowOff>
    </xdr:from>
    <xdr:to>
      <xdr:col>15</xdr:col>
      <xdr:colOff>98425</xdr:colOff>
      <xdr:row>78</xdr:row>
      <xdr:rowOff>163576</xdr:rowOff>
    </xdr:to>
    <xdr:cxnSp macro="">
      <xdr:nvCxnSpPr>
        <xdr:cNvPr id="362" name="直線コネクタ 361"/>
        <xdr:cNvCxnSpPr/>
      </xdr:nvCxnSpPr>
      <xdr:spPr>
        <a:xfrm flipV="1">
          <a:off x="2209800" y="1353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163576</xdr:rowOff>
    </xdr:to>
    <xdr:cxnSp macro="">
      <xdr:nvCxnSpPr>
        <xdr:cNvPr id="365" name="直線コネクタ 364"/>
        <xdr:cNvCxnSpPr/>
      </xdr:nvCxnSpPr>
      <xdr:spPr>
        <a:xfrm>
          <a:off x="1320800" y="134406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75" name="楕円 374"/>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76"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9906</xdr:rowOff>
    </xdr:from>
    <xdr:to>
      <xdr:col>20</xdr:col>
      <xdr:colOff>38100</xdr:colOff>
      <xdr:row>79</xdr:row>
      <xdr:rowOff>111506</xdr:rowOff>
    </xdr:to>
    <xdr:sp macro="" textlink="">
      <xdr:nvSpPr>
        <xdr:cNvPr id="377" name="楕円 376"/>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96283</xdr:rowOff>
    </xdr:from>
    <xdr:ext cx="736600" cy="259045"/>
    <xdr:sp macro="" textlink="">
      <xdr:nvSpPr>
        <xdr:cNvPr id="378" name="テキスト ボックス 377"/>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108204</xdr:rowOff>
    </xdr:from>
    <xdr:to>
      <xdr:col>15</xdr:col>
      <xdr:colOff>149225</xdr:colOff>
      <xdr:row>79</xdr:row>
      <xdr:rowOff>38354</xdr:rowOff>
    </xdr:to>
    <xdr:sp macro="" textlink="">
      <xdr:nvSpPr>
        <xdr:cNvPr id="379" name="楕円 378"/>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23131</xdr:rowOff>
    </xdr:from>
    <xdr:ext cx="762000" cy="259045"/>
    <xdr:sp macro="" textlink="">
      <xdr:nvSpPr>
        <xdr:cNvPr id="380" name="テキスト ボックス 379"/>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81" name="楕円 380"/>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382" name="テキスト ボックス 381"/>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楕円 382"/>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公債費以外に係る経常収支比率については、</a:t>
          </a:r>
          <a:r>
            <a:rPr lang="ja-JP" altLang="en-US" sz="1100">
              <a:solidFill>
                <a:schemeClr val="dk1"/>
              </a:solidFill>
              <a:effectLst/>
              <a:latin typeface="+mn-lt"/>
              <a:ea typeface="+mn-ea"/>
              <a:cs typeface="+mn-cs"/>
            </a:rPr>
            <a:t>前年度と同ポイントとなっている。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公債費については、次年度以降も上昇が見込まれるため、公共施設、公共サービスの統廃合を進めるなど、経常経費の削減を図る。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77</xdr:row>
      <xdr:rowOff>153670</xdr:rowOff>
    </xdr:to>
    <xdr:cxnSp macro="">
      <xdr:nvCxnSpPr>
        <xdr:cNvPr id="417" name="直線コネクタ 416"/>
        <xdr:cNvCxnSpPr/>
      </xdr:nvCxnSpPr>
      <xdr:spPr>
        <a:xfrm>
          <a:off x="15671800" y="1335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66039</xdr:rowOff>
    </xdr:from>
    <xdr:to>
      <xdr:col>78</xdr:col>
      <xdr:colOff>69850</xdr:colOff>
      <xdr:row>77</xdr:row>
      <xdr:rowOff>153670</xdr:rowOff>
    </xdr:to>
    <xdr:cxnSp macro="">
      <xdr:nvCxnSpPr>
        <xdr:cNvPr id="420" name="直線コネクタ 419"/>
        <xdr:cNvCxnSpPr/>
      </xdr:nvCxnSpPr>
      <xdr:spPr>
        <a:xfrm>
          <a:off x="14782800" y="132676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50800</xdr:rowOff>
    </xdr:from>
    <xdr:to>
      <xdr:col>73</xdr:col>
      <xdr:colOff>180975</xdr:colOff>
      <xdr:row>77</xdr:row>
      <xdr:rowOff>66039</xdr:rowOff>
    </xdr:to>
    <xdr:cxnSp macro="">
      <xdr:nvCxnSpPr>
        <xdr:cNvPr id="423" name="直線コネクタ 422"/>
        <xdr:cNvCxnSpPr/>
      </xdr:nvCxnSpPr>
      <xdr:spPr>
        <a:xfrm>
          <a:off x="13893800" y="132524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77</xdr:row>
      <xdr:rowOff>130811</xdr:rowOff>
    </xdr:to>
    <xdr:cxnSp macro="">
      <xdr:nvCxnSpPr>
        <xdr:cNvPr id="426" name="直線コネクタ 425"/>
        <xdr:cNvCxnSpPr/>
      </xdr:nvCxnSpPr>
      <xdr:spPr>
        <a:xfrm flipV="1">
          <a:off x="13004800" y="132524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36" name="楕円 435"/>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37"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38" name="楕円 437"/>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17797</xdr:rowOff>
    </xdr:from>
    <xdr:ext cx="736600" cy="259045"/>
    <xdr:sp macro="" textlink="">
      <xdr:nvSpPr>
        <xdr:cNvPr id="439" name="テキスト ボックス 438"/>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15239</xdr:rowOff>
    </xdr:from>
    <xdr:to>
      <xdr:col>74</xdr:col>
      <xdr:colOff>31750</xdr:colOff>
      <xdr:row>77</xdr:row>
      <xdr:rowOff>116839</xdr:rowOff>
    </xdr:to>
    <xdr:sp macro="" textlink="">
      <xdr:nvSpPr>
        <xdr:cNvPr id="440" name="楕円 439"/>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101616</xdr:rowOff>
    </xdr:from>
    <xdr:ext cx="762000" cy="259045"/>
    <xdr:sp macro="" textlink="">
      <xdr:nvSpPr>
        <xdr:cNvPr id="441" name="テキスト ボックス 440"/>
        <xdr:cNvSpPr txBox="1"/>
      </xdr:nvSpPr>
      <xdr:spPr>
        <a:xfrm>
          <a:off x="14401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0</xdr:rowOff>
    </xdr:from>
    <xdr:to>
      <xdr:col>69</xdr:col>
      <xdr:colOff>142875</xdr:colOff>
      <xdr:row>77</xdr:row>
      <xdr:rowOff>101600</xdr:rowOff>
    </xdr:to>
    <xdr:sp macro="" textlink="">
      <xdr:nvSpPr>
        <xdr:cNvPr id="442" name="楕円 441"/>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86377</xdr:rowOff>
    </xdr:from>
    <xdr:ext cx="762000" cy="259045"/>
    <xdr:sp macro="" textlink="">
      <xdr:nvSpPr>
        <xdr:cNvPr id="443" name="テキスト ボックス 442"/>
        <xdr:cNvSpPr txBox="1"/>
      </xdr:nvSpPr>
      <xdr:spPr>
        <a:xfrm>
          <a:off x="13512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44" name="楕円 443"/>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166388</xdr:rowOff>
    </xdr:from>
    <xdr:ext cx="762000" cy="259045"/>
    <xdr:sp macro="" textlink="">
      <xdr:nvSpPr>
        <xdr:cNvPr id="445" name="テキスト ボックス 444"/>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76190</xdr:rowOff>
    </xdr:from>
    <xdr:to>
      <xdr:col>29</xdr:col>
      <xdr:colOff>127000</xdr:colOff>
      <xdr:row>15</xdr:row>
      <xdr:rowOff>135929</xdr:rowOff>
    </xdr:to>
    <xdr:cxnSp macro="">
      <xdr:nvCxnSpPr>
        <xdr:cNvPr id="46" name="直線コネクタ 45"/>
        <xdr:cNvCxnSpPr/>
      </xdr:nvCxnSpPr>
      <xdr:spPr bwMode="auto">
        <a:xfrm flipV="1">
          <a:off x="5003800" y="2695565"/>
          <a:ext cx="647700" cy="59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135929</xdr:rowOff>
    </xdr:from>
    <xdr:to>
      <xdr:col>26</xdr:col>
      <xdr:colOff>50800</xdr:colOff>
      <xdr:row>16</xdr:row>
      <xdr:rowOff>12416</xdr:rowOff>
    </xdr:to>
    <xdr:cxnSp macro="">
      <xdr:nvCxnSpPr>
        <xdr:cNvPr id="49" name="直線コネクタ 48"/>
        <xdr:cNvCxnSpPr/>
      </xdr:nvCxnSpPr>
      <xdr:spPr bwMode="auto">
        <a:xfrm flipV="1">
          <a:off x="4305300" y="2755304"/>
          <a:ext cx="698500" cy="47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12416</xdr:rowOff>
    </xdr:from>
    <xdr:to>
      <xdr:col>22</xdr:col>
      <xdr:colOff>114300</xdr:colOff>
      <xdr:row>16</xdr:row>
      <xdr:rowOff>52570</xdr:rowOff>
    </xdr:to>
    <xdr:cxnSp macro="">
      <xdr:nvCxnSpPr>
        <xdr:cNvPr id="52" name="直線コネクタ 51"/>
        <xdr:cNvCxnSpPr/>
      </xdr:nvCxnSpPr>
      <xdr:spPr bwMode="auto">
        <a:xfrm flipV="1">
          <a:off x="3606800" y="2803241"/>
          <a:ext cx="698500" cy="4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44546</xdr:rowOff>
    </xdr:from>
    <xdr:to>
      <xdr:col>18</xdr:col>
      <xdr:colOff>177800</xdr:colOff>
      <xdr:row>16</xdr:row>
      <xdr:rowOff>52570</xdr:rowOff>
    </xdr:to>
    <xdr:cxnSp macro="">
      <xdr:nvCxnSpPr>
        <xdr:cNvPr id="55" name="直線コネクタ 54"/>
        <xdr:cNvCxnSpPr/>
      </xdr:nvCxnSpPr>
      <xdr:spPr bwMode="auto">
        <a:xfrm>
          <a:off x="2908300" y="2835371"/>
          <a:ext cx="698500" cy="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25390</xdr:rowOff>
    </xdr:from>
    <xdr:to>
      <xdr:col>29</xdr:col>
      <xdr:colOff>177800</xdr:colOff>
      <xdr:row>15</xdr:row>
      <xdr:rowOff>126990</xdr:rowOff>
    </xdr:to>
    <xdr:sp macro="" textlink="">
      <xdr:nvSpPr>
        <xdr:cNvPr id="65" name="楕円 64"/>
        <xdr:cNvSpPr/>
      </xdr:nvSpPr>
      <xdr:spPr bwMode="auto">
        <a:xfrm>
          <a:off x="5600700" y="264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41917</xdr:rowOff>
    </xdr:from>
    <xdr:ext cx="762000" cy="259045"/>
    <xdr:sp macro="" textlink="">
      <xdr:nvSpPr>
        <xdr:cNvPr id="66" name="人口1人当たり決算額の推移該当値テキスト130"/>
        <xdr:cNvSpPr txBox="1"/>
      </xdr:nvSpPr>
      <xdr:spPr>
        <a:xfrm>
          <a:off x="5740400" y="248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85129</xdr:rowOff>
    </xdr:from>
    <xdr:to>
      <xdr:col>26</xdr:col>
      <xdr:colOff>101600</xdr:colOff>
      <xdr:row>16</xdr:row>
      <xdr:rowOff>15279</xdr:rowOff>
    </xdr:to>
    <xdr:sp macro="" textlink="">
      <xdr:nvSpPr>
        <xdr:cNvPr id="67" name="楕円 66"/>
        <xdr:cNvSpPr/>
      </xdr:nvSpPr>
      <xdr:spPr bwMode="auto">
        <a:xfrm>
          <a:off x="4953000" y="2704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25456</xdr:rowOff>
    </xdr:from>
    <xdr:ext cx="736600" cy="259045"/>
    <xdr:sp macro="" textlink="">
      <xdr:nvSpPr>
        <xdr:cNvPr id="68" name="テキスト ボックス 67"/>
        <xdr:cNvSpPr txBox="1"/>
      </xdr:nvSpPr>
      <xdr:spPr>
        <a:xfrm>
          <a:off x="4622800" y="247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133066</xdr:rowOff>
    </xdr:from>
    <xdr:to>
      <xdr:col>22</xdr:col>
      <xdr:colOff>165100</xdr:colOff>
      <xdr:row>16</xdr:row>
      <xdr:rowOff>63216</xdr:rowOff>
    </xdr:to>
    <xdr:sp macro="" textlink="">
      <xdr:nvSpPr>
        <xdr:cNvPr id="69" name="楕円 68"/>
        <xdr:cNvSpPr/>
      </xdr:nvSpPr>
      <xdr:spPr bwMode="auto">
        <a:xfrm>
          <a:off x="4254500" y="275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73393</xdr:rowOff>
    </xdr:from>
    <xdr:ext cx="762000" cy="259045"/>
    <xdr:sp macro="" textlink="">
      <xdr:nvSpPr>
        <xdr:cNvPr id="70" name="テキスト ボックス 69"/>
        <xdr:cNvSpPr txBox="1"/>
      </xdr:nvSpPr>
      <xdr:spPr>
        <a:xfrm>
          <a:off x="3924300" y="252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1770</xdr:rowOff>
    </xdr:from>
    <xdr:to>
      <xdr:col>19</xdr:col>
      <xdr:colOff>38100</xdr:colOff>
      <xdr:row>16</xdr:row>
      <xdr:rowOff>103370</xdr:rowOff>
    </xdr:to>
    <xdr:sp macro="" textlink="">
      <xdr:nvSpPr>
        <xdr:cNvPr id="71" name="楕円 70"/>
        <xdr:cNvSpPr/>
      </xdr:nvSpPr>
      <xdr:spPr bwMode="auto">
        <a:xfrm>
          <a:off x="3556000" y="279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113547</xdr:rowOff>
    </xdr:from>
    <xdr:ext cx="762000" cy="259045"/>
    <xdr:sp macro="" textlink="">
      <xdr:nvSpPr>
        <xdr:cNvPr id="72" name="テキスト ボックス 71"/>
        <xdr:cNvSpPr txBox="1"/>
      </xdr:nvSpPr>
      <xdr:spPr>
        <a:xfrm>
          <a:off x="3225800" y="25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165196</xdr:rowOff>
    </xdr:from>
    <xdr:to>
      <xdr:col>15</xdr:col>
      <xdr:colOff>101600</xdr:colOff>
      <xdr:row>16</xdr:row>
      <xdr:rowOff>95346</xdr:rowOff>
    </xdr:to>
    <xdr:sp macro="" textlink="">
      <xdr:nvSpPr>
        <xdr:cNvPr id="73" name="楕円 72"/>
        <xdr:cNvSpPr/>
      </xdr:nvSpPr>
      <xdr:spPr bwMode="auto">
        <a:xfrm>
          <a:off x="2857500" y="2784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105523</xdr:rowOff>
    </xdr:from>
    <xdr:ext cx="762000" cy="259045"/>
    <xdr:sp macro="" textlink="">
      <xdr:nvSpPr>
        <xdr:cNvPr id="74" name="テキスト ボックス 73"/>
        <xdr:cNvSpPr txBox="1"/>
      </xdr:nvSpPr>
      <xdr:spPr>
        <a:xfrm>
          <a:off x="2527300" y="2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166484</xdr:rowOff>
    </xdr:from>
    <xdr:to>
      <xdr:col>29</xdr:col>
      <xdr:colOff>127000</xdr:colOff>
      <xdr:row>34</xdr:row>
      <xdr:rowOff>179070</xdr:rowOff>
    </xdr:to>
    <xdr:cxnSp macro="">
      <xdr:nvCxnSpPr>
        <xdr:cNvPr id="107" name="直線コネクタ 106"/>
        <xdr:cNvCxnSpPr/>
      </xdr:nvCxnSpPr>
      <xdr:spPr bwMode="auto">
        <a:xfrm>
          <a:off x="5003800" y="6433934"/>
          <a:ext cx="647700" cy="12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166484</xdr:rowOff>
    </xdr:from>
    <xdr:to>
      <xdr:col>26</xdr:col>
      <xdr:colOff>50800</xdr:colOff>
      <xdr:row>34</xdr:row>
      <xdr:rowOff>263716</xdr:rowOff>
    </xdr:to>
    <xdr:cxnSp macro="">
      <xdr:nvCxnSpPr>
        <xdr:cNvPr id="110" name="直線コネクタ 109"/>
        <xdr:cNvCxnSpPr/>
      </xdr:nvCxnSpPr>
      <xdr:spPr bwMode="auto">
        <a:xfrm flipV="1">
          <a:off x="4305300" y="6433934"/>
          <a:ext cx="698500" cy="97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227851</xdr:rowOff>
    </xdr:from>
    <xdr:to>
      <xdr:col>22</xdr:col>
      <xdr:colOff>114300</xdr:colOff>
      <xdr:row>34</xdr:row>
      <xdr:rowOff>263716</xdr:rowOff>
    </xdr:to>
    <xdr:cxnSp macro="">
      <xdr:nvCxnSpPr>
        <xdr:cNvPr id="113" name="直線コネクタ 112"/>
        <xdr:cNvCxnSpPr/>
      </xdr:nvCxnSpPr>
      <xdr:spPr bwMode="auto">
        <a:xfrm>
          <a:off x="3606800" y="6495301"/>
          <a:ext cx="698500" cy="35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227851</xdr:rowOff>
    </xdr:from>
    <xdr:to>
      <xdr:col>18</xdr:col>
      <xdr:colOff>177800</xdr:colOff>
      <xdr:row>34</xdr:row>
      <xdr:rowOff>310604</xdr:rowOff>
    </xdr:to>
    <xdr:cxnSp macro="">
      <xdr:nvCxnSpPr>
        <xdr:cNvPr id="116" name="直線コネクタ 115"/>
        <xdr:cNvCxnSpPr/>
      </xdr:nvCxnSpPr>
      <xdr:spPr bwMode="auto">
        <a:xfrm flipV="1">
          <a:off x="2908300" y="6495301"/>
          <a:ext cx="698500" cy="8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128270</xdr:rowOff>
    </xdr:from>
    <xdr:to>
      <xdr:col>29</xdr:col>
      <xdr:colOff>177800</xdr:colOff>
      <xdr:row>34</xdr:row>
      <xdr:rowOff>229870</xdr:rowOff>
    </xdr:to>
    <xdr:sp macro="" textlink="">
      <xdr:nvSpPr>
        <xdr:cNvPr id="126" name="楕円 125"/>
        <xdr:cNvSpPr/>
      </xdr:nvSpPr>
      <xdr:spPr bwMode="auto">
        <a:xfrm>
          <a:off x="5600700" y="639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316247</xdr:rowOff>
    </xdr:from>
    <xdr:ext cx="762000" cy="259045"/>
    <xdr:sp macro="" textlink="">
      <xdr:nvSpPr>
        <xdr:cNvPr id="127" name="人口1人当たり決算額の推移該当値テキスト445"/>
        <xdr:cNvSpPr txBox="1"/>
      </xdr:nvSpPr>
      <xdr:spPr>
        <a:xfrm>
          <a:off x="5740400" y="624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115684</xdr:rowOff>
    </xdr:from>
    <xdr:to>
      <xdr:col>26</xdr:col>
      <xdr:colOff>101600</xdr:colOff>
      <xdr:row>34</xdr:row>
      <xdr:rowOff>217284</xdr:rowOff>
    </xdr:to>
    <xdr:sp macro="" textlink="">
      <xdr:nvSpPr>
        <xdr:cNvPr id="128" name="楕円 127"/>
        <xdr:cNvSpPr/>
      </xdr:nvSpPr>
      <xdr:spPr bwMode="auto">
        <a:xfrm>
          <a:off x="4953000" y="6383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227461</xdr:rowOff>
    </xdr:from>
    <xdr:ext cx="736600" cy="259045"/>
    <xdr:sp macro="" textlink="">
      <xdr:nvSpPr>
        <xdr:cNvPr id="129" name="テキスト ボックス 128"/>
        <xdr:cNvSpPr txBox="1"/>
      </xdr:nvSpPr>
      <xdr:spPr>
        <a:xfrm>
          <a:off x="4622800" y="615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212916</xdr:rowOff>
    </xdr:from>
    <xdr:to>
      <xdr:col>22</xdr:col>
      <xdr:colOff>165100</xdr:colOff>
      <xdr:row>34</xdr:row>
      <xdr:rowOff>314516</xdr:rowOff>
    </xdr:to>
    <xdr:sp macro="" textlink="">
      <xdr:nvSpPr>
        <xdr:cNvPr id="130" name="楕円 129"/>
        <xdr:cNvSpPr/>
      </xdr:nvSpPr>
      <xdr:spPr bwMode="auto">
        <a:xfrm>
          <a:off x="4254500" y="648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324693</xdr:rowOff>
    </xdr:from>
    <xdr:ext cx="762000" cy="259045"/>
    <xdr:sp macro="" textlink="">
      <xdr:nvSpPr>
        <xdr:cNvPr id="131" name="テキスト ボックス 130"/>
        <xdr:cNvSpPr txBox="1"/>
      </xdr:nvSpPr>
      <xdr:spPr>
        <a:xfrm>
          <a:off x="3924300" y="624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177051</xdr:rowOff>
    </xdr:from>
    <xdr:to>
      <xdr:col>19</xdr:col>
      <xdr:colOff>38100</xdr:colOff>
      <xdr:row>34</xdr:row>
      <xdr:rowOff>278651</xdr:rowOff>
    </xdr:to>
    <xdr:sp macro="" textlink="">
      <xdr:nvSpPr>
        <xdr:cNvPr id="132" name="楕円 131"/>
        <xdr:cNvSpPr/>
      </xdr:nvSpPr>
      <xdr:spPr bwMode="auto">
        <a:xfrm>
          <a:off x="3556000" y="644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288828</xdr:rowOff>
    </xdr:from>
    <xdr:ext cx="762000" cy="259045"/>
    <xdr:sp macro="" textlink="">
      <xdr:nvSpPr>
        <xdr:cNvPr id="133" name="テキスト ボックス 132"/>
        <xdr:cNvSpPr txBox="1"/>
      </xdr:nvSpPr>
      <xdr:spPr>
        <a:xfrm>
          <a:off x="3225800" y="621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259804</xdr:rowOff>
    </xdr:from>
    <xdr:to>
      <xdr:col>15</xdr:col>
      <xdr:colOff>101600</xdr:colOff>
      <xdr:row>35</xdr:row>
      <xdr:rowOff>18504</xdr:rowOff>
    </xdr:to>
    <xdr:sp macro="" textlink="">
      <xdr:nvSpPr>
        <xdr:cNvPr id="134" name="楕円 133"/>
        <xdr:cNvSpPr/>
      </xdr:nvSpPr>
      <xdr:spPr bwMode="auto">
        <a:xfrm>
          <a:off x="2857500" y="6527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28681</xdr:rowOff>
    </xdr:from>
    <xdr:ext cx="762000" cy="259045"/>
    <xdr:sp macro="" textlink="">
      <xdr:nvSpPr>
        <xdr:cNvPr id="135" name="テキスト ボックス 134"/>
        <xdr:cNvSpPr txBox="1"/>
      </xdr:nvSpPr>
      <xdr:spPr>
        <a:xfrm>
          <a:off x="2527300" y="629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5,871
5,809
53.30
6,289,299
6,034,687
216,609
3,492,947
8,497,437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36617</xdr:rowOff>
    </xdr:from>
    <xdr:to>
      <xdr:col>24</xdr:col>
      <xdr:colOff>63500</xdr:colOff>
      <xdr:row>33</xdr:row>
      <xdr:rowOff>59027</xdr:rowOff>
    </xdr:to>
    <xdr:cxnSp macro="">
      <xdr:nvCxnSpPr>
        <xdr:cNvPr id="61" name="直線コネクタ 60"/>
        <xdr:cNvCxnSpPr/>
      </xdr:nvCxnSpPr>
      <xdr:spPr>
        <a:xfrm flipV="1">
          <a:off x="3797300" y="5694467"/>
          <a:ext cx="8382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59027</xdr:rowOff>
    </xdr:from>
    <xdr:to>
      <xdr:col>19</xdr:col>
      <xdr:colOff>177800</xdr:colOff>
      <xdr:row>33</xdr:row>
      <xdr:rowOff>128758</xdr:rowOff>
    </xdr:to>
    <xdr:cxnSp macro="">
      <xdr:nvCxnSpPr>
        <xdr:cNvPr id="64" name="直線コネクタ 63"/>
        <xdr:cNvCxnSpPr/>
      </xdr:nvCxnSpPr>
      <xdr:spPr>
        <a:xfrm flipV="1">
          <a:off x="2908300" y="5716877"/>
          <a:ext cx="889000" cy="6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128758</xdr:rowOff>
    </xdr:from>
    <xdr:to>
      <xdr:col>15</xdr:col>
      <xdr:colOff>50800</xdr:colOff>
      <xdr:row>34</xdr:row>
      <xdr:rowOff>14679</xdr:rowOff>
    </xdr:to>
    <xdr:cxnSp macro="">
      <xdr:nvCxnSpPr>
        <xdr:cNvPr id="67" name="直線コネクタ 66"/>
        <xdr:cNvCxnSpPr/>
      </xdr:nvCxnSpPr>
      <xdr:spPr>
        <a:xfrm flipV="1">
          <a:off x="2019300" y="5786608"/>
          <a:ext cx="889000" cy="5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170195</xdr:rowOff>
    </xdr:from>
    <xdr:to>
      <xdr:col>10</xdr:col>
      <xdr:colOff>114300</xdr:colOff>
      <xdr:row>34</xdr:row>
      <xdr:rowOff>14679</xdr:rowOff>
    </xdr:to>
    <xdr:cxnSp macro="">
      <xdr:nvCxnSpPr>
        <xdr:cNvPr id="70" name="直線コネクタ 69"/>
        <xdr:cNvCxnSpPr/>
      </xdr:nvCxnSpPr>
      <xdr:spPr>
        <a:xfrm>
          <a:off x="1130300" y="5828045"/>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157267</xdr:rowOff>
    </xdr:from>
    <xdr:to>
      <xdr:col>24</xdr:col>
      <xdr:colOff>114300</xdr:colOff>
      <xdr:row>33</xdr:row>
      <xdr:rowOff>87417</xdr:rowOff>
    </xdr:to>
    <xdr:sp macro="" textlink="">
      <xdr:nvSpPr>
        <xdr:cNvPr id="80" name="楕円 79"/>
        <xdr:cNvSpPr/>
      </xdr:nvSpPr>
      <xdr:spPr>
        <a:xfrm>
          <a:off x="4584700" y="564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8694</xdr:rowOff>
    </xdr:from>
    <xdr:ext cx="599010" cy="259045"/>
    <xdr:sp macro="" textlink="">
      <xdr:nvSpPr>
        <xdr:cNvPr id="81" name="人件費該当値テキスト"/>
        <xdr:cNvSpPr txBox="1"/>
      </xdr:nvSpPr>
      <xdr:spPr>
        <a:xfrm>
          <a:off x="4686300" y="549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8227</xdr:rowOff>
    </xdr:from>
    <xdr:to>
      <xdr:col>20</xdr:col>
      <xdr:colOff>38100</xdr:colOff>
      <xdr:row>33</xdr:row>
      <xdr:rowOff>109827</xdr:rowOff>
    </xdr:to>
    <xdr:sp macro="" textlink="">
      <xdr:nvSpPr>
        <xdr:cNvPr id="82" name="楕円 81"/>
        <xdr:cNvSpPr/>
      </xdr:nvSpPr>
      <xdr:spPr>
        <a:xfrm>
          <a:off x="3746500" y="56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126354</xdr:rowOff>
    </xdr:from>
    <xdr:ext cx="599010" cy="259045"/>
    <xdr:sp macro="" textlink="">
      <xdr:nvSpPr>
        <xdr:cNvPr id="83" name="テキスト ボックス 82"/>
        <xdr:cNvSpPr txBox="1"/>
      </xdr:nvSpPr>
      <xdr:spPr>
        <a:xfrm>
          <a:off x="3497795" y="544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77958</xdr:rowOff>
    </xdr:from>
    <xdr:to>
      <xdr:col>15</xdr:col>
      <xdr:colOff>101600</xdr:colOff>
      <xdr:row>34</xdr:row>
      <xdr:rowOff>8108</xdr:rowOff>
    </xdr:to>
    <xdr:sp macro="" textlink="">
      <xdr:nvSpPr>
        <xdr:cNvPr id="84" name="楕円 83"/>
        <xdr:cNvSpPr/>
      </xdr:nvSpPr>
      <xdr:spPr>
        <a:xfrm>
          <a:off x="2857500" y="573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24635</xdr:rowOff>
    </xdr:from>
    <xdr:ext cx="599010" cy="259045"/>
    <xdr:sp macro="" textlink="">
      <xdr:nvSpPr>
        <xdr:cNvPr id="85" name="テキスト ボックス 84"/>
        <xdr:cNvSpPr txBox="1"/>
      </xdr:nvSpPr>
      <xdr:spPr>
        <a:xfrm>
          <a:off x="2608795" y="551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135329</xdr:rowOff>
    </xdr:from>
    <xdr:to>
      <xdr:col>10</xdr:col>
      <xdr:colOff>165100</xdr:colOff>
      <xdr:row>34</xdr:row>
      <xdr:rowOff>65479</xdr:rowOff>
    </xdr:to>
    <xdr:sp macro="" textlink="">
      <xdr:nvSpPr>
        <xdr:cNvPr id="86" name="楕円 85"/>
        <xdr:cNvSpPr/>
      </xdr:nvSpPr>
      <xdr:spPr>
        <a:xfrm>
          <a:off x="1968500" y="57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82006</xdr:rowOff>
    </xdr:from>
    <xdr:ext cx="599010" cy="259045"/>
    <xdr:sp macro="" textlink="">
      <xdr:nvSpPr>
        <xdr:cNvPr id="87" name="テキスト ボックス 86"/>
        <xdr:cNvSpPr txBox="1"/>
      </xdr:nvSpPr>
      <xdr:spPr>
        <a:xfrm>
          <a:off x="1719795" y="556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119395</xdr:rowOff>
    </xdr:from>
    <xdr:to>
      <xdr:col>6</xdr:col>
      <xdr:colOff>38100</xdr:colOff>
      <xdr:row>34</xdr:row>
      <xdr:rowOff>49545</xdr:rowOff>
    </xdr:to>
    <xdr:sp macro="" textlink="">
      <xdr:nvSpPr>
        <xdr:cNvPr id="88" name="楕円 87"/>
        <xdr:cNvSpPr/>
      </xdr:nvSpPr>
      <xdr:spPr>
        <a:xfrm>
          <a:off x="1079500" y="57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66072</xdr:rowOff>
    </xdr:from>
    <xdr:ext cx="599010" cy="259045"/>
    <xdr:sp macro="" textlink="">
      <xdr:nvSpPr>
        <xdr:cNvPr id="89" name="テキスト ボックス 88"/>
        <xdr:cNvSpPr txBox="1"/>
      </xdr:nvSpPr>
      <xdr:spPr>
        <a:xfrm>
          <a:off x="830795" y="555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133404</xdr:rowOff>
    </xdr:from>
    <xdr:to>
      <xdr:col>24</xdr:col>
      <xdr:colOff>63500</xdr:colOff>
      <xdr:row>55</xdr:row>
      <xdr:rowOff>145959</xdr:rowOff>
    </xdr:to>
    <xdr:cxnSp macro="">
      <xdr:nvCxnSpPr>
        <xdr:cNvPr id="116" name="直線コネクタ 115"/>
        <xdr:cNvCxnSpPr/>
      </xdr:nvCxnSpPr>
      <xdr:spPr>
        <a:xfrm flipV="1">
          <a:off x="3797300" y="9563154"/>
          <a:ext cx="8382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145959</xdr:rowOff>
    </xdr:from>
    <xdr:to>
      <xdr:col>19</xdr:col>
      <xdr:colOff>177800</xdr:colOff>
      <xdr:row>55</xdr:row>
      <xdr:rowOff>162249</xdr:rowOff>
    </xdr:to>
    <xdr:cxnSp macro="">
      <xdr:nvCxnSpPr>
        <xdr:cNvPr id="119" name="直線コネクタ 118"/>
        <xdr:cNvCxnSpPr/>
      </xdr:nvCxnSpPr>
      <xdr:spPr>
        <a:xfrm flipV="1">
          <a:off x="2908300" y="9575709"/>
          <a:ext cx="889000" cy="1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162249</xdr:rowOff>
    </xdr:from>
    <xdr:to>
      <xdr:col>15</xdr:col>
      <xdr:colOff>50800</xdr:colOff>
      <xdr:row>55</xdr:row>
      <xdr:rowOff>167571</xdr:rowOff>
    </xdr:to>
    <xdr:cxnSp macro="">
      <xdr:nvCxnSpPr>
        <xdr:cNvPr id="122" name="直線コネクタ 121"/>
        <xdr:cNvCxnSpPr/>
      </xdr:nvCxnSpPr>
      <xdr:spPr>
        <a:xfrm flipV="1">
          <a:off x="2019300" y="9591999"/>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167571</xdr:rowOff>
    </xdr:from>
    <xdr:to>
      <xdr:col>10</xdr:col>
      <xdr:colOff>114300</xdr:colOff>
      <xdr:row>56</xdr:row>
      <xdr:rowOff>16823</xdr:rowOff>
    </xdr:to>
    <xdr:cxnSp macro="">
      <xdr:nvCxnSpPr>
        <xdr:cNvPr id="125" name="直線コネクタ 124"/>
        <xdr:cNvCxnSpPr/>
      </xdr:nvCxnSpPr>
      <xdr:spPr>
        <a:xfrm flipV="1">
          <a:off x="1130300" y="9597321"/>
          <a:ext cx="889000" cy="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82604</xdr:rowOff>
    </xdr:from>
    <xdr:to>
      <xdr:col>24</xdr:col>
      <xdr:colOff>114300</xdr:colOff>
      <xdr:row>56</xdr:row>
      <xdr:rowOff>12754</xdr:rowOff>
    </xdr:to>
    <xdr:sp macro="" textlink="">
      <xdr:nvSpPr>
        <xdr:cNvPr id="135" name="楕円 134"/>
        <xdr:cNvSpPr/>
      </xdr:nvSpPr>
      <xdr:spPr>
        <a:xfrm>
          <a:off x="4584700" y="951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61031</xdr:rowOff>
    </xdr:from>
    <xdr:ext cx="599010" cy="259045"/>
    <xdr:sp macro="" textlink="">
      <xdr:nvSpPr>
        <xdr:cNvPr id="136" name="物件費該当値テキスト"/>
        <xdr:cNvSpPr txBox="1"/>
      </xdr:nvSpPr>
      <xdr:spPr>
        <a:xfrm>
          <a:off x="4686300" y="949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95159</xdr:rowOff>
    </xdr:from>
    <xdr:to>
      <xdr:col>20</xdr:col>
      <xdr:colOff>38100</xdr:colOff>
      <xdr:row>56</xdr:row>
      <xdr:rowOff>25309</xdr:rowOff>
    </xdr:to>
    <xdr:sp macro="" textlink="">
      <xdr:nvSpPr>
        <xdr:cNvPr id="137" name="楕円 136"/>
        <xdr:cNvSpPr/>
      </xdr:nvSpPr>
      <xdr:spPr>
        <a:xfrm>
          <a:off x="3746500" y="95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16436</xdr:rowOff>
    </xdr:from>
    <xdr:ext cx="599010" cy="259045"/>
    <xdr:sp macro="" textlink="">
      <xdr:nvSpPr>
        <xdr:cNvPr id="138" name="テキスト ボックス 137"/>
        <xdr:cNvSpPr txBox="1"/>
      </xdr:nvSpPr>
      <xdr:spPr>
        <a:xfrm>
          <a:off x="3497795" y="961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111449</xdr:rowOff>
    </xdr:from>
    <xdr:to>
      <xdr:col>15</xdr:col>
      <xdr:colOff>101600</xdr:colOff>
      <xdr:row>56</xdr:row>
      <xdr:rowOff>41599</xdr:rowOff>
    </xdr:to>
    <xdr:sp macro="" textlink="">
      <xdr:nvSpPr>
        <xdr:cNvPr id="139" name="楕円 138"/>
        <xdr:cNvSpPr/>
      </xdr:nvSpPr>
      <xdr:spPr>
        <a:xfrm>
          <a:off x="2857500" y="95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32726</xdr:rowOff>
    </xdr:from>
    <xdr:ext cx="599010" cy="259045"/>
    <xdr:sp macro="" textlink="">
      <xdr:nvSpPr>
        <xdr:cNvPr id="140" name="テキスト ボックス 139"/>
        <xdr:cNvSpPr txBox="1"/>
      </xdr:nvSpPr>
      <xdr:spPr>
        <a:xfrm>
          <a:off x="2608795" y="963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116771</xdr:rowOff>
    </xdr:from>
    <xdr:to>
      <xdr:col>10</xdr:col>
      <xdr:colOff>165100</xdr:colOff>
      <xdr:row>56</xdr:row>
      <xdr:rowOff>46921</xdr:rowOff>
    </xdr:to>
    <xdr:sp macro="" textlink="">
      <xdr:nvSpPr>
        <xdr:cNvPr id="141" name="楕円 140"/>
        <xdr:cNvSpPr/>
      </xdr:nvSpPr>
      <xdr:spPr>
        <a:xfrm>
          <a:off x="1968500" y="95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38048</xdr:rowOff>
    </xdr:from>
    <xdr:ext cx="599010" cy="259045"/>
    <xdr:sp macro="" textlink="">
      <xdr:nvSpPr>
        <xdr:cNvPr id="142" name="テキスト ボックス 141"/>
        <xdr:cNvSpPr txBox="1"/>
      </xdr:nvSpPr>
      <xdr:spPr>
        <a:xfrm>
          <a:off x="1719795" y="963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137473</xdr:rowOff>
    </xdr:from>
    <xdr:to>
      <xdr:col>6</xdr:col>
      <xdr:colOff>38100</xdr:colOff>
      <xdr:row>56</xdr:row>
      <xdr:rowOff>67623</xdr:rowOff>
    </xdr:to>
    <xdr:sp macro="" textlink="">
      <xdr:nvSpPr>
        <xdr:cNvPr id="143" name="楕円 142"/>
        <xdr:cNvSpPr/>
      </xdr:nvSpPr>
      <xdr:spPr>
        <a:xfrm>
          <a:off x="1079500" y="95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58750</xdr:rowOff>
    </xdr:from>
    <xdr:ext cx="599010" cy="259045"/>
    <xdr:sp macro="" textlink="">
      <xdr:nvSpPr>
        <xdr:cNvPr id="144" name="テキスト ボックス 143"/>
        <xdr:cNvSpPr txBox="1"/>
      </xdr:nvSpPr>
      <xdr:spPr>
        <a:xfrm>
          <a:off x="830795" y="965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132316</xdr:rowOff>
    </xdr:from>
    <xdr:to>
      <xdr:col>24</xdr:col>
      <xdr:colOff>63500</xdr:colOff>
      <xdr:row>78</xdr:row>
      <xdr:rowOff>22109</xdr:rowOff>
    </xdr:to>
    <xdr:cxnSp macro="">
      <xdr:nvCxnSpPr>
        <xdr:cNvPr id="171" name="直線コネクタ 170"/>
        <xdr:cNvCxnSpPr/>
      </xdr:nvCxnSpPr>
      <xdr:spPr>
        <a:xfrm>
          <a:off x="3797300" y="13333966"/>
          <a:ext cx="838200" cy="6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132316</xdr:rowOff>
    </xdr:from>
    <xdr:to>
      <xdr:col>19</xdr:col>
      <xdr:colOff>177800</xdr:colOff>
      <xdr:row>77</xdr:row>
      <xdr:rowOff>159017</xdr:rowOff>
    </xdr:to>
    <xdr:cxnSp macro="">
      <xdr:nvCxnSpPr>
        <xdr:cNvPr id="174" name="直線コネクタ 173"/>
        <xdr:cNvCxnSpPr/>
      </xdr:nvCxnSpPr>
      <xdr:spPr>
        <a:xfrm flipV="1">
          <a:off x="2908300" y="13333966"/>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159017</xdr:rowOff>
    </xdr:from>
    <xdr:to>
      <xdr:col>15</xdr:col>
      <xdr:colOff>50800</xdr:colOff>
      <xdr:row>78</xdr:row>
      <xdr:rowOff>4186</xdr:rowOff>
    </xdr:to>
    <xdr:cxnSp macro="">
      <xdr:nvCxnSpPr>
        <xdr:cNvPr id="177" name="直線コネクタ 176"/>
        <xdr:cNvCxnSpPr/>
      </xdr:nvCxnSpPr>
      <xdr:spPr>
        <a:xfrm flipV="1">
          <a:off x="2019300" y="13360667"/>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166743</xdr:rowOff>
    </xdr:from>
    <xdr:to>
      <xdr:col>10</xdr:col>
      <xdr:colOff>114300</xdr:colOff>
      <xdr:row>78</xdr:row>
      <xdr:rowOff>4186</xdr:rowOff>
    </xdr:to>
    <xdr:cxnSp macro="">
      <xdr:nvCxnSpPr>
        <xdr:cNvPr id="180" name="直線コネクタ 179"/>
        <xdr:cNvCxnSpPr/>
      </xdr:nvCxnSpPr>
      <xdr:spPr>
        <a:xfrm>
          <a:off x="1130300" y="13368393"/>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142759</xdr:rowOff>
    </xdr:from>
    <xdr:to>
      <xdr:col>24</xdr:col>
      <xdr:colOff>114300</xdr:colOff>
      <xdr:row>78</xdr:row>
      <xdr:rowOff>72909</xdr:rowOff>
    </xdr:to>
    <xdr:sp macro="" textlink="">
      <xdr:nvSpPr>
        <xdr:cNvPr id="190" name="楕円 189"/>
        <xdr:cNvSpPr/>
      </xdr:nvSpPr>
      <xdr:spPr>
        <a:xfrm>
          <a:off x="4584700" y="133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57686</xdr:rowOff>
    </xdr:from>
    <xdr:ext cx="469744" cy="259045"/>
    <xdr:sp macro="" textlink="">
      <xdr:nvSpPr>
        <xdr:cNvPr id="191" name="維持補修費該当値テキスト"/>
        <xdr:cNvSpPr txBox="1"/>
      </xdr:nvSpPr>
      <xdr:spPr>
        <a:xfrm>
          <a:off x="4686300" y="1325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81516</xdr:rowOff>
    </xdr:from>
    <xdr:to>
      <xdr:col>20</xdr:col>
      <xdr:colOff>38100</xdr:colOff>
      <xdr:row>78</xdr:row>
      <xdr:rowOff>11666</xdr:rowOff>
    </xdr:to>
    <xdr:sp macro="" textlink="">
      <xdr:nvSpPr>
        <xdr:cNvPr id="192" name="楕円 191"/>
        <xdr:cNvSpPr/>
      </xdr:nvSpPr>
      <xdr:spPr>
        <a:xfrm>
          <a:off x="3746500" y="132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2793</xdr:rowOff>
    </xdr:from>
    <xdr:ext cx="469744" cy="259045"/>
    <xdr:sp macro="" textlink="">
      <xdr:nvSpPr>
        <xdr:cNvPr id="193" name="テキスト ボックス 192"/>
        <xdr:cNvSpPr txBox="1"/>
      </xdr:nvSpPr>
      <xdr:spPr>
        <a:xfrm>
          <a:off x="3562428" y="1337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108217</xdr:rowOff>
    </xdr:from>
    <xdr:to>
      <xdr:col>15</xdr:col>
      <xdr:colOff>101600</xdr:colOff>
      <xdr:row>78</xdr:row>
      <xdr:rowOff>38367</xdr:rowOff>
    </xdr:to>
    <xdr:sp macro="" textlink="">
      <xdr:nvSpPr>
        <xdr:cNvPr id="194" name="楕円 193"/>
        <xdr:cNvSpPr/>
      </xdr:nvSpPr>
      <xdr:spPr>
        <a:xfrm>
          <a:off x="2857500" y="133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29494</xdr:rowOff>
    </xdr:from>
    <xdr:ext cx="469744" cy="259045"/>
    <xdr:sp macro="" textlink="">
      <xdr:nvSpPr>
        <xdr:cNvPr id="195" name="テキスト ボックス 194"/>
        <xdr:cNvSpPr txBox="1"/>
      </xdr:nvSpPr>
      <xdr:spPr>
        <a:xfrm>
          <a:off x="2673428" y="1340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124836</xdr:rowOff>
    </xdr:from>
    <xdr:to>
      <xdr:col>10</xdr:col>
      <xdr:colOff>165100</xdr:colOff>
      <xdr:row>78</xdr:row>
      <xdr:rowOff>54986</xdr:rowOff>
    </xdr:to>
    <xdr:sp macro="" textlink="">
      <xdr:nvSpPr>
        <xdr:cNvPr id="196" name="楕円 195"/>
        <xdr:cNvSpPr/>
      </xdr:nvSpPr>
      <xdr:spPr>
        <a:xfrm>
          <a:off x="1968500" y="133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46113</xdr:rowOff>
    </xdr:from>
    <xdr:ext cx="469744" cy="259045"/>
    <xdr:sp macro="" textlink="">
      <xdr:nvSpPr>
        <xdr:cNvPr id="197" name="テキスト ボックス 196"/>
        <xdr:cNvSpPr txBox="1"/>
      </xdr:nvSpPr>
      <xdr:spPr>
        <a:xfrm>
          <a:off x="1784428" y="1341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115943</xdr:rowOff>
    </xdr:from>
    <xdr:to>
      <xdr:col>6</xdr:col>
      <xdr:colOff>38100</xdr:colOff>
      <xdr:row>78</xdr:row>
      <xdr:rowOff>46093</xdr:rowOff>
    </xdr:to>
    <xdr:sp macro="" textlink="">
      <xdr:nvSpPr>
        <xdr:cNvPr id="198" name="楕円 197"/>
        <xdr:cNvSpPr/>
      </xdr:nvSpPr>
      <xdr:spPr>
        <a:xfrm>
          <a:off x="1079500" y="1331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37220</xdr:rowOff>
    </xdr:from>
    <xdr:ext cx="469744" cy="259045"/>
    <xdr:sp macro="" textlink="">
      <xdr:nvSpPr>
        <xdr:cNvPr id="199" name="テキスト ボックス 198"/>
        <xdr:cNvSpPr txBox="1"/>
      </xdr:nvSpPr>
      <xdr:spPr>
        <a:xfrm>
          <a:off x="895428" y="1341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6623</xdr:rowOff>
    </xdr:from>
    <xdr:to>
      <xdr:col>24</xdr:col>
      <xdr:colOff>63500</xdr:colOff>
      <xdr:row>95</xdr:row>
      <xdr:rowOff>34528</xdr:rowOff>
    </xdr:to>
    <xdr:cxnSp macro="">
      <xdr:nvCxnSpPr>
        <xdr:cNvPr id="231" name="直線コネクタ 230"/>
        <xdr:cNvCxnSpPr/>
      </xdr:nvCxnSpPr>
      <xdr:spPr>
        <a:xfrm flipV="1">
          <a:off x="3797300" y="16122923"/>
          <a:ext cx="838200" cy="19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28911</xdr:rowOff>
    </xdr:from>
    <xdr:to>
      <xdr:col>19</xdr:col>
      <xdr:colOff>177800</xdr:colOff>
      <xdr:row>95</xdr:row>
      <xdr:rowOff>34528</xdr:rowOff>
    </xdr:to>
    <xdr:cxnSp macro="">
      <xdr:nvCxnSpPr>
        <xdr:cNvPr id="234" name="直線コネクタ 233"/>
        <xdr:cNvCxnSpPr/>
      </xdr:nvCxnSpPr>
      <xdr:spPr>
        <a:xfrm>
          <a:off x="2908300" y="16316661"/>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28911</xdr:rowOff>
    </xdr:from>
    <xdr:to>
      <xdr:col>15</xdr:col>
      <xdr:colOff>50800</xdr:colOff>
      <xdr:row>95</xdr:row>
      <xdr:rowOff>92478</xdr:rowOff>
    </xdr:to>
    <xdr:cxnSp macro="">
      <xdr:nvCxnSpPr>
        <xdr:cNvPr id="237" name="直線コネクタ 236"/>
        <xdr:cNvCxnSpPr/>
      </xdr:nvCxnSpPr>
      <xdr:spPr>
        <a:xfrm flipV="1">
          <a:off x="2019300" y="16316661"/>
          <a:ext cx="8890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92478</xdr:rowOff>
    </xdr:from>
    <xdr:to>
      <xdr:col>10</xdr:col>
      <xdr:colOff>114300</xdr:colOff>
      <xdr:row>96</xdr:row>
      <xdr:rowOff>88281</xdr:rowOff>
    </xdr:to>
    <xdr:cxnSp macro="">
      <xdr:nvCxnSpPr>
        <xdr:cNvPr id="240" name="直線コネクタ 239"/>
        <xdr:cNvCxnSpPr/>
      </xdr:nvCxnSpPr>
      <xdr:spPr>
        <a:xfrm flipV="1">
          <a:off x="1130300" y="16380228"/>
          <a:ext cx="889000" cy="16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127273</xdr:rowOff>
    </xdr:from>
    <xdr:to>
      <xdr:col>24</xdr:col>
      <xdr:colOff>114300</xdr:colOff>
      <xdr:row>94</xdr:row>
      <xdr:rowOff>57423</xdr:rowOff>
    </xdr:to>
    <xdr:sp macro="" textlink="">
      <xdr:nvSpPr>
        <xdr:cNvPr id="250" name="楕円 249"/>
        <xdr:cNvSpPr/>
      </xdr:nvSpPr>
      <xdr:spPr>
        <a:xfrm>
          <a:off x="4584700" y="160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150150</xdr:rowOff>
    </xdr:from>
    <xdr:ext cx="534377" cy="259045"/>
    <xdr:sp macro="" textlink="">
      <xdr:nvSpPr>
        <xdr:cNvPr id="251" name="扶助費該当値テキスト"/>
        <xdr:cNvSpPr txBox="1"/>
      </xdr:nvSpPr>
      <xdr:spPr>
        <a:xfrm>
          <a:off x="4686300" y="159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155178</xdr:rowOff>
    </xdr:from>
    <xdr:to>
      <xdr:col>20</xdr:col>
      <xdr:colOff>38100</xdr:colOff>
      <xdr:row>95</xdr:row>
      <xdr:rowOff>85328</xdr:rowOff>
    </xdr:to>
    <xdr:sp macro="" textlink="">
      <xdr:nvSpPr>
        <xdr:cNvPr id="252" name="楕円 251"/>
        <xdr:cNvSpPr/>
      </xdr:nvSpPr>
      <xdr:spPr>
        <a:xfrm>
          <a:off x="3746500" y="162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101855</xdr:rowOff>
    </xdr:from>
    <xdr:ext cx="534377" cy="259045"/>
    <xdr:sp macro="" textlink="">
      <xdr:nvSpPr>
        <xdr:cNvPr id="253" name="テキスト ボックス 252"/>
        <xdr:cNvSpPr txBox="1"/>
      </xdr:nvSpPr>
      <xdr:spPr>
        <a:xfrm>
          <a:off x="3530111" y="160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149561</xdr:rowOff>
    </xdr:from>
    <xdr:to>
      <xdr:col>15</xdr:col>
      <xdr:colOff>101600</xdr:colOff>
      <xdr:row>95</xdr:row>
      <xdr:rowOff>79711</xdr:rowOff>
    </xdr:to>
    <xdr:sp macro="" textlink="">
      <xdr:nvSpPr>
        <xdr:cNvPr id="254" name="楕円 253"/>
        <xdr:cNvSpPr/>
      </xdr:nvSpPr>
      <xdr:spPr>
        <a:xfrm>
          <a:off x="2857500" y="162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96238</xdr:rowOff>
    </xdr:from>
    <xdr:ext cx="534377" cy="259045"/>
    <xdr:sp macro="" textlink="">
      <xdr:nvSpPr>
        <xdr:cNvPr id="255" name="テキスト ボックス 254"/>
        <xdr:cNvSpPr txBox="1"/>
      </xdr:nvSpPr>
      <xdr:spPr>
        <a:xfrm>
          <a:off x="2641111" y="1604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41678</xdr:rowOff>
    </xdr:from>
    <xdr:to>
      <xdr:col>10</xdr:col>
      <xdr:colOff>165100</xdr:colOff>
      <xdr:row>95</xdr:row>
      <xdr:rowOff>143278</xdr:rowOff>
    </xdr:to>
    <xdr:sp macro="" textlink="">
      <xdr:nvSpPr>
        <xdr:cNvPr id="256" name="楕円 255"/>
        <xdr:cNvSpPr/>
      </xdr:nvSpPr>
      <xdr:spPr>
        <a:xfrm>
          <a:off x="1968500" y="163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159805</xdr:rowOff>
    </xdr:from>
    <xdr:ext cx="534377" cy="259045"/>
    <xdr:sp macro="" textlink="">
      <xdr:nvSpPr>
        <xdr:cNvPr id="257" name="テキスト ボックス 256"/>
        <xdr:cNvSpPr txBox="1"/>
      </xdr:nvSpPr>
      <xdr:spPr>
        <a:xfrm>
          <a:off x="1752111" y="161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37481</xdr:rowOff>
    </xdr:from>
    <xdr:to>
      <xdr:col>6</xdr:col>
      <xdr:colOff>38100</xdr:colOff>
      <xdr:row>96</xdr:row>
      <xdr:rowOff>139081</xdr:rowOff>
    </xdr:to>
    <xdr:sp macro="" textlink="">
      <xdr:nvSpPr>
        <xdr:cNvPr id="258" name="楕円 257"/>
        <xdr:cNvSpPr/>
      </xdr:nvSpPr>
      <xdr:spPr>
        <a:xfrm>
          <a:off x="1079500" y="1649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155608</xdr:rowOff>
    </xdr:from>
    <xdr:ext cx="534377" cy="259045"/>
    <xdr:sp macro="" textlink="">
      <xdr:nvSpPr>
        <xdr:cNvPr id="259" name="テキスト ボックス 258"/>
        <xdr:cNvSpPr txBox="1"/>
      </xdr:nvSpPr>
      <xdr:spPr>
        <a:xfrm>
          <a:off x="863111" y="1627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56699</xdr:rowOff>
    </xdr:from>
    <xdr:to>
      <xdr:col>55</xdr:col>
      <xdr:colOff>0</xdr:colOff>
      <xdr:row>36</xdr:row>
      <xdr:rowOff>86299</xdr:rowOff>
    </xdr:to>
    <xdr:cxnSp macro="">
      <xdr:nvCxnSpPr>
        <xdr:cNvPr id="288" name="直線コネクタ 287"/>
        <xdr:cNvCxnSpPr/>
      </xdr:nvCxnSpPr>
      <xdr:spPr>
        <a:xfrm flipV="1">
          <a:off x="9639300" y="6228899"/>
          <a:ext cx="838200" cy="2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86299</xdr:rowOff>
    </xdr:from>
    <xdr:to>
      <xdr:col>50</xdr:col>
      <xdr:colOff>114300</xdr:colOff>
      <xdr:row>36</xdr:row>
      <xdr:rowOff>97699</xdr:rowOff>
    </xdr:to>
    <xdr:cxnSp macro="">
      <xdr:nvCxnSpPr>
        <xdr:cNvPr id="291" name="直線コネクタ 290"/>
        <xdr:cNvCxnSpPr/>
      </xdr:nvCxnSpPr>
      <xdr:spPr>
        <a:xfrm flipV="1">
          <a:off x="8750300" y="6258499"/>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97699</xdr:rowOff>
    </xdr:from>
    <xdr:to>
      <xdr:col>45</xdr:col>
      <xdr:colOff>177800</xdr:colOff>
      <xdr:row>36</xdr:row>
      <xdr:rowOff>131676</xdr:rowOff>
    </xdr:to>
    <xdr:cxnSp macro="">
      <xdr:nvCxnSpPr>
        <xdr:cNvPr id="294" name="直線コネクタ 293"/>
        <xdr:cNvCxnSpPr/>
      </xdr:nvCxnSpPr>
      <xdr:spPr>
        <a:xfrm flipV="1">
          <a:off x="7861300" y="6269899"/>
          <a:ext cx="889000" cy="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44983</xdr:rowOff>
    </xdr:from>
    <xdr:to>
      <xdr:col>41</xdr:col>
      <xdr:colOff>50800</xdr:colOff>
      <xdr:row>36</xdr:row>
      <xdr:rowOff>131676</xdr:rowOff>
    </xdr:to>
    <xdr:cxnSp macro="">
      <xdr:nvCxnSpPr>
        <xdr:cNvPr id="297" name="直線コネクタ 296"/>
        <xdr:cNvCxnSpPr/>
      </xdr:nvCxnSpPr>
      <xdr:spPr>
        <a:xfrm>
          <a:off x="6972300" y="6217183"/>
          <a:ext cx="889000" cy="8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5899</xdr:rowOff>
    </xdr:from>
    <xdr:to>
      <xdr:col>55</xdr:col>
      <xdr:colOff>50800</xdr:colOff>
      <xdr:row>36</xdr:row>
      <xdr:rowOff>107499</xdr:rowOff>
    </xdr:to>
    <xdr:sp macro="" textlink="">
      <xdr:nvSpPr>
        <xdr:cNvPr id="307" name="楕円 306"/>
        <xdr:cNvSpPr/>
      </xdr:nvSpPr>
      <xdr:spPr>
        <a:xfrm>
          <a:off x="10426700" y="617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155776</xdr:rowOff>
    </xdr:from>
    <xdr:ext cx="599010" cy="259045"/>
    <xdr:sp macro="" textlink="">
      <xdr:nvSpPr>
        <xdr:cNvPr id="308" name="補助費等該当値テキスト"/>
        <xdr:cNvSpPr txBox="1"/>
      </xdr:nvSpPr>
      <xdr:spPr>
        <a:xfrm>
          <a:off x="10528300" y="615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35499</xdr:rowOff>
    </xdr:from>
    <xdr:to>
      <xdr:col>50</xdr:col>
      <xdr:colOff>165100</xdr:colOff>
      <xdr:row>36</xdr:row>
      <xdr:rowOff>137099</xdr:rowOff>
    </xdr:to>
    <xdr:sp macro="" textlink="">
      <xdr:nvSpPr>
        <xdr:cNvPr id="309" name="楕円 308"/>
        <xdr:cNvSpPr/>
      </xdr:nvSpPr>
      <xdr:spPr>
        <a:xfrm>
          <a:off x="9588500" y="620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128226</xdr:rowOff>
    </xdr:from>
    <xdr:ext cx="599010" cy="259045"/>
    <xdr:sp macro="" textlink="">
      <xdr:nvSpPr>
        <xdr:cNvPr id="310" name="テキスト ボックス 309"/>
        <xdr:cNvSpPr txBox="1"/>
      </xdr:nvSpPr>
      <xdr:spPr>
        <a:xfrm>
          <a:off x="9339795" y="630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46899</xdr:rowOff>
    </xdr:from>
    <xdr:to>
      <xdr:col>46</xdr:col>
      <xdr:colOff>38100</xdr:colOff>
      <xdr:row>36</xdr:row>
      <xdr:rowOff>148499</xdr:rowOff>
    </xdr:to>
    <xdr:sp macro="" textlink="">
      <xdr:nvSpPr>
        <xdr:cNvPr id="311" name="楕円 310"/>
        <xdr:cNvSpPr/>
      </xdr:nvSpPr>
      <xdr:spPr>
        <a:xfrm>
          <a:off x="8699500" y="62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139626</xdr:rowOff>
    </xdr:from>
    <xdr:ext cx="599010" cy="259045"/>
    <xdr:sp macro="" textlink="">
      <xdr:nvSpPr>
        <xdr:cNvPr id="312" name="テキスト ボックス 311"/>
        <xdr:cNvSpPr txBox="1"/>
      </xdr:nvSpPr>
      <xdr:spPr>
        <a:xfrm>
          <a:off x="8450795" y="631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80876</xdr:rowOff>
    </xdr:from>
    <xdr:to>
      <xdr:col>41</xdr:col>
      <xdr:colOff>101600</xdr:colOff>
      <xdr:row>37</xdr:row>
      <xdr:rowOff>11026</xdr:rowOff>
    </xdr:to>
    <xdr:sp macro="" textlink="">
      <xdr:nvSpPr>
        <xdr:cNvPr id="313" name="楕円 312"/>
        <xdr:cNvSpPr/>
      </xdr:nvSpPr>
      <xdr:spPr>
        <a:xfrm>
          <a:off x="7810500" y="625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2153</xdr:rowOff>
    </xdr:from>
    <xdr:ext cx="599010" cy="259045"/>
    <xdr:sp macro="" textlink="">
      <xdr:nvSpPr>
        <xdr:cNvPr id="314" name="テキスト ボックス 313"/>
        <xdr:cNvSpPr txBox="1"/>
      </xdr:nvSpPr>
      <xdr:spPr>
        <a:xfrm>
          <a:off x="7561795" y="634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165633</xdr:rowOff>
    </xdr:from>
    <xdr:to>
      <xdr:col>36</xdr:col>
      <xdr:colOff>165100</xdr:colOff>
      <xdr:row>36</xdr:row>
      <xdr:rowOff>95783</xdr:rowOff>
    </xdr:to>
    <xdr:sp macro="" textlink="">
      <xdr:nvSpPr>
        <xdr:cNvPr id="315" name="楕円 314"/>
        <xdr:cNvSpPr/>
      </xdr:nvSpPr>
      <xdr:spPr>
        <a:xfrm>
          <a:off x="6921500" y="61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86910</xdr:rowOff>
    </xdr:from>
    <xdr:ext cx="599010" cy="259045"/>
    <xdr:sp macro="" textlink="">
      <xdr:nvSpPr>
        <xdr:cNvPr id="316" name="テキスト ボックス 315"/>
        <xdr:cNvSpPr txBox="1"/>
      </xdr:nvSpPr>
      <xdr:spPr>
        <a:xfrm>
          <a:off x="6672795" y="625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124113</xdr:rowOff>
    </xdr:from>
    <xdr:to>
      <xdr:col>55</xdr:col>
      <xdr:colOff>0</xdr:colOff>
      <xdr:row>57</xdr:row>
      <xdr:rowOff>137763</xdr:rowOff>
    </xdr:to>
    <xdr:cxnSp macro="">
      <xdr:nvCxnSpPr>
        <xdr:cNvPr id="345" name="直線コネクタ 344"/>
        <xdr:cNvCxnSpPr/>
      </xdr:nvCxnSpPr>
      <xdr:spPr>
        <a:xfrm flipV="1">
          <a:off x="9639300" y="9725313"/>
          <a:ext cx="838200" cy="18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22487</xdr:rowOff>
    </xdr:from>
    <xdr:to>
      <xdr:col>50</xdr:col>
      <xdr:colOff>114300</xdr:colOff>
      <xdr:row>57</xdr:row>
      <xdr:rowOff>137763</xdr:rowOff>
    </xdr:to>
    <xdr:cxnSp macro="">
      <xdr:nvCxnSpPr>
        <xdr:cNvPr id="348" name="直線コネクタ 347"/>
        <xdr:cNvCxnSpPr/>
      </xdr:nvCxnSpPr>
      <xdr:spPr>
        <a:xfrm>
          <a:off x="8750300" y="9795137"/>
          <a:ext cx="889000" cy="11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27810</xdr:rowOff>
    </xdr:from>
    <xdr:to>
      <xdr:col>45</xdr:col>
      <xdr:colOff>177800</xdr:colOff>
      <xdr:row>57</xdr:row>
      <xdr:rowOff>22487</xdr:rowOff>
    </xdr:to>
    <xdr:cxnSp macro="">
      <xdr:nvCxnSpPr>
        <xdr:cNvPr id="351" name="直線コネクタ 350"/>
        <xdr:cNvCxnSpPr/>
      </xdr:nvCxnSpPr>
      <xdr:spPr>
        <a:xfrm>
          <a:off x="7861300" y="9629010"/>
          <a:ext cx="889000" cy="16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27810</xdr:rowOff>
    </xdr:from>
    <xdr:to>
      <xdr:col>41</xdr:col>
      <xdr:colOff>50800</xdr:colOff>
      <xdr:row>57</xdr:row>
      <xdr:rowOff>104542</xdr:rowOff>
    </xdr:to>
    <xdr:cxnSp macro="">
      <xdr:nvCxnSpPr>
        <xdr:cNvPr id="354" name="直線コネクタ 353"/>
        <xdr:cNvCxnSpPr/>
      </xdr:nvCxnSpPr>
      <xdr:spPr>
        <a:xfrm flipV="1">
          <a:off x="6972300" y="9629010"/>
          <a:ext cx="889000" cy="24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73313</xdr:rowOff>
    </xdr:from>
    <xdr:to>
      <xdr:col>55</xdr:col>
      <xdr:colOff>50800</xdr:colOff>
      <xdr:row>57</xdr:row>
      <xdr:rowOff>3463</xdr:rowOff>
    </xdr:to>
    <xdr:sp macro="" textlink="">
      <xdr:nvSpPr>
        <xdr:cNvPr id="364" name="楕円 363"/>
        <xdr:cNvSpPr/>
      </xdr:nvSpPr>
      <xdr:spPr>
        <a:xfrm>
          <a:off x="10426700" y="96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96190</xdr:rowOff>
    </xdr:from>
    <xdr:ext cx="599010" cy="259045"/>
    <xdr:sp macro="" textlink="">
      <xdr:nvSpPr>
        <xdr:cNvPr id="365" name="普通建設事業費該当値テキスト"/>
        <xdr:cNvSpPr txBox="1"/>
      </xdr:nvSpPr>
      <xdr:spPr>
        <a:xfrm>
          <a:off x="10528300" y="952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86963</xdr:rowOff>
    </xdr:from>
    <xdr:to>
      <xdr:col>50</xdr:col>
      <xdr:colOff>165100</xdr:colOff>
      <xdr:row>58</xdr:row>
      <xdr:rowOff>17113</xdr:rowOff>
    </xdr:to>
    <xdr:sp macro="" textlink="">
      <xdr:nvSpPr>
        <xdr:cNvPr id="366" name="楕円 365"/>
        <xdr:cNvSpPr/>
      </xdr:nvSpPr>
      <xdr:spPr>
        <a:xfrm>
          <a:off x="9588500" y="98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8240</xdr:rowOff>
    </xdr:from>
    <xdr:ext cx="599010" cy="259045"/>
    <xdr:sp macro="" textlink="">
      <xdr:nvSpPr>
        <xdr:cNvPr id="367" name="テキスト ボックス 366"/>
        <xdr:cNvSpPr txBox="1"/>
      </xdr:nvSpPr>
      <xdr:spPr>
        <a:xfrm>
          <a:off x="9339795" y="995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143137</xdr:rowOff>
    </xdr:from>
    <xdr:to>
      <xdr:col>46</xdr:col>
      <xdr:colOff>38100</xdr:colOff>
      <xdr:row>57</xdr:row>
      <xdr:rowOff>73287</xdr:rowOff>
    </xdr:to>
    <xdr:sp macro="" textlink="">
      <xdr:nvSpPr>
        <xdr:cNvPr id="368" name="楕円 367"/>
        <xdr:cNvSpPr/>
      </xdr:nvSpPr>
      <xdr:spPr>
        <a:xfrm>
          <a:off x="8699500" y="97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64414</xdr:rowOff>
    </xdr:from>
    <xdr:ext cx="599010" cy="259045"/>
    <xdr:sp macro="" textlink="">
      <xdr:nvSpPr>
        <xdr:cNvPr id="369" name="テキスト ボックス 368"/>
        <xdr:cNvSpPr txBox="1"/>
      </xdr:nvSpPr>
      <xdr:spPr>
        <a:xfrm>
          <a:off x="8450795" y="983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148460</xdr:rowOff>
    </xdr:from>
    <xdr:to>
      <xdr:col>41</xdr:col>
      <xdr:colOff>101600</xdr:colOff>
      <xdr:row>56</xdr:row>
      <xdr:rowOff>78610</xdr:rowOff>
    </xdr:to>
    <xdr:sp macro="" textlink="">
      <xdr:nvSpPr>
        <xdr:cNvPr id="370" name="楕円 369"/>
        <xdr:cNvSpPr/>
      </xdr:nvSpPr>
      <xdr:spPr>
        <a:xfrm>
          <a:off x="7810500" y="95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95137</xdr:rowOff>
    </xdr:from>
    <xdr:ext cx="599010" cy="259045"/>
    <xdr:sp macro="" textlink="">
      <xdr:nvSpPr>
        <xdr:cNvPr id="371" name="テキスト ボックス 370"/>
        <xdr:cNvSpPr txBox="1"/>
      </xdr:nvSpPr>
      <xdr:spPr>
        <a:xfrm>
          <a:off x="7561795" y="935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53742</xdr:rowOff>
    </xdr:from>
    <xdr:to>
      <xdr:col>36</xdr:col>
      <xdr:colOff>165100</xdr:colOff>
      <xdr:row>57</xdr:row>
      <xdr:rowOff>155342</xdr:rowOff>
    </xdr:to>
    <xdr:sp macro="" textlink="">
      <xdr:nvSpPr>
        <xdr:cNvPr id="372" name="楕円 371"/>
        <xdr:cNvSpPr/>
      </xdr:nvSpPr>
      <xdr:spPr>
        <a:xfrm>
          <a:off x="6921500" y="98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146469</xdr:rowOff>
    </xdr:from>
    <xdr:ext cx="599010" cy="259045"/>
    <xdr:sp macro="" textlink="">
      <xdr:nvSpPr>
        <xdr:cNvPr id="373" name="テキスト ボックス 372"/>
        <xdr:cNvSpPr txBox="1"/>
      </xdr:nvSpPr>
      <xdr:spPr>
        <a:xfrm>
          <a:off x="6672795" y="991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61582</xdr:rowOff>
    </xdr:from>
    <xdr:to>
      <xdr:col>55</xdr:col>
      <xdr:colOff>0</xdr:colOff>
      <xdr:row>78</xdr:row>
      <xdr:rowOff>105789</xdr:rowOff>
    </xdr:to>
    <xdr:cxnSp macro="">
      <xdr:nvCxnSpPr>
        <xdr:cNvPr id="400" name="直線コネクタ 399"/>
        <xdr:cNvCxnSpPr/>
      </xdr:nvCxnSpPr>
      <xdr:spPr>
        <a:xfrm>
          <a:off x="9639300" y="13434682"/>
          <a:ext cx="838200" cy="4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61582</xdr:rowOff>
    </xdr:from>
    <xdr:to>
      <xdr:col>50</xdr:col>
      <xdr:colOff>114300</xdr:colOff>
      <xdr:row>78</xdr:row>
      <xdr:rowOff>63160</xdr:rowOff>
    </xdr:to>
    <xdr:cxnSp macro="">
      <xdr:nvCxnSpPr>
        <xdr:cNvPr id="403" name="直線コネクタ 402"/>
        <xdr:cNvCxnSpPr/>
      </xdr:nvCxnSpPr>
      <xdr:spPr>
        <a:xfrm flipV="1">
          <a:off x="8750300" y="13434682"/>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63160</xdr:rowOff>
    </xdr:from>
    <xdr:to>
      <xdr:col>45</xdr:col>
      <xdr:colOff>177800</xdr:colOff>
      <xdr:row>78</xdr:row>
      <xdr:rowOff>132079</xdr:rowOff>
    </xdr:to>
    <xdr:cxnSp macro="">
      <xdr:nvCxnSpPr>
        <xdr:cNvPr id="406" name="直線コネクタ 405"/>
        <xdr:cNvCxnSpPr/>
      </xdr:nvCxnSpPr>
      <xdr:spPr>
        <a:xfrm flipV="1">
          <a:off x="7861300" y="13436260"/>
          <a:ext cx="889000" cy="6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99786</xdr:rowOff>
    </xdr:from>
    <xdr:to>
      <xdr:col>41</xdr:col>
      <xdr:colOff>50800</xdr:colOff>
      <xdr:row>78</xdr:row>
      <xdr:rowOff>132079</xdr:rowOff>
    </xdr:to>
    <xdr:cxnSp macro="">
      <xdr:nvCxnSpPr>
        <xdr:cNvPr id="409" name="直線コネクタ 408"/>
        <xdr:cNvCxnSpPr/>
      </xdr:nvCxnSpPr>
      <xdr:spPr>
        <a:xfrm>
          <a:off x="6972300" y="13129986"/>
          <a:ext cx="889000" cy="3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54989</xdr:rowOff>
    </xdr:from>
    <xdr:to>
      <xdr:col>55</xdr:col>
      <xdr:colOff>50800</xdr:colOff>
      <xdr:row>78</xdr:row>
      <xdr:rowOff>156589</xdr:rowOff>
    </xdr:to>
    <xdr:sp macro="" textlink="">
      <xdr:nvSpPr>
        <xdr:cNvPr id="419" name="楕円 418"/>
        <xdr:cNvSpPr/>
      </xdr:nvSpPr>
      <xdr:spPr>
        <a:xfrm>
          <a:off x="10426700" y="134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141366</xdr:rowOff>
    </xdr:from>
    <xdr:ext cx="469744" cy="259045"/>
    <xdr:sp macro="" textlink="">
      <xdr:nvSpPr>
        <xdr:cNvPr id="420" name="普通建設事業費 （ うち新規整備　）該当値テキスト"/>
        <xdr:cNvSpPr txBox="1"/>
      </xdr:nvSpPr>
      <xdr:spPr>
        <a:xfrm>
          <a:off x="10528300" y="133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10782</xdr:rowOff>
    </xdr:from>
    <xdr:to>
      <xdr:col>50</xdr:col>
      <xdr:colOff>165100</xdr:colOff>
      <xdr:row>78</xdr:row>
      <xdr:rowOff>112382</xdr:rowOff>
    </xdr:to>
    <xdr:sp macro="" textlink="">
      <xdr:nvSpPr>
        <xdr:cNvPr id="421" name="楕円 420"/>
        <xdr:cNvSpPr/>
      </xdr:nvSpPr>
      <xdr:spPr>
        <a:xfrm>
          <a:off x="9588500" y="133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103509</xdr:rowOff>
    </xdr:from>
    <xdr:ext cx="534377" cy="259045"/>
    <xdr:sp macro="" textlink="">
      <xdr:nvSpPr>
        <xdr:cNvPr id="422" name="テキスト ボックス 421"/>
        <xdr:cNvSpPr txBox="1"/>
      </xdr:nvSpPr>
      <xdr:spPr>
        <a:xfrm>
          <a:off x="9372111" y="1347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12360</xdr:rowOff>
    </xdr:from>
    <xdr:to>
      <xdr:col>46</xdr:col>
      <xdr:colOff>38100</xdr:colOff>
      <xdr:row>78</xdr:row>
      <xdr:rowOff>113960</xdr:rowOff>
    </xdr:to>
    <xdr:sp macro="" textlink="">
      <xdr:nvSpPr>
        <xdr:cNvPr id="423" name="楕円 422"/>
        <xdr:cNvSpPr/>
      </xdr:nvSpPr>
      <xdr:spPr>
        <a:xfrm>
          <a:off x="8699500" y="133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105087</xdr:rowOff>
    </xdr:from>
    <xdr:ext cx="534377" cy="259045"/>
    <xdr:sp macro="" textlink="">
      <xdr:nvSpPr>
        <xdr:cNvPr id="424" name="テキスト ボックス 423"/>
        <xdr:cNvSpPr txBox="1"/>
      </xdr:nvSpPr>
      <xdr:spPr>
        <a:xfrm>
          <a:off x="8483111" y="134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81279</xdr:rowOff>
    </xdr:from>
    <xdr:to>
      <xdr:col>41</xdr:col>
      <xdr:colOff>101600</xdr:colOff>
      <xdr:row>79</xdr:row>
      <xdr:rowOff>11429</xdr:rowOff>
    </xdr:to>
    <xdr:sp macro="" textlink="">
      <xdr:nvSpPr>
        <xdr:cNvPr id="425" name="楕円 424"/>
        <xdr:cNvSpPr/>
      </xdr:nvSpPr>
      <xdr:spPr>
        <a:xfrm>
          <a:off x="7810500" y="134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2556</xdr:rowOff>
    </xdr:from>
    <xdr:ext cx="469744" cy="259045"/>
    <xdr:sp macro="" textlink="">
      <xdr:nvSpPr>
        <xdr:cNvPr id="426" name="テキスト ボックス 425"/>
        <xdr:cNvSpPr txBox="1"/>
      </xdr:nvSpPr>
      <xdr:spPr>
        <a:xfrm>
          <a:off x="7626428" y="1354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48986</xdr:rowOff>
    </xdr:from>
    <xdr:to>
      <xdr:col>36</xdr:col>
      <xdr:colOff>165100</xdr:colOff>
      <xdr:row>76</xdr:row>
      <xdr:rowOff>150586</xdr:rowOff>
    </xdr:to>
    <xdr:sp macro="" textlink="">
      <xdr:nvSpPr>
        <xdr:cNvPr id="427" name="楕円 426"/>
        <xdr:cNvSpPr/>
      </xdr:nvSpPr>
      <xdr:spPr>
        <a:xfrm>
          <a:off x="69215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167113</xdr:rowOff>
    </xdr:from>
    <xdr:ext cx="534377" cy="259045"/>
    <xdr:sp macro="" textlink="">
      <xdr:nvSpPr>
        <xdr:cNvPr id="428" name="テキスト ボックス 427"/>
        <xdr:cNvSpPr txBox="1"/>
      </xdr:nvSpPr>
      <xdr:spPr>
        <a:xfrm>
          <a:off x="6705111" y="128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57280</xdr:rowOff>
    </xdr:from>
    <xdr:to>
      <xdr:col>55</xdr:col>
      <xdr:colOff>0</xdr:colOff>
      <xdr:row>97</xdr:row>
      <xdr:rowOff>140036</xdr:rowOff>
    </xdr:to>
    <xdr:cxnSp macro="">
      <xdr:nvCxnSpPr>
        <xdr:cNvPr id="459" name="直線コネクタ 458"/>
        <xdr:cNvCxnSpPr/>
      </xdr:nvCxnSpPr>
      <xdr:spPr>
        <a:xfrm flipV="1">
          <a:off x="9639300" y="16516480"/>
          <a:ext cx="838200" cy="25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142029</xdr:rowOff>
    </xdr:from>
    <xdr:to>
      <xdr:col>50</xdr:col>
      <xdr:colOff>114300</xdr:colOff>
      <xdr:row>97</xdr:row>
      <xdr:rowOff>140036</xdr:rowOff>
    </xdr:to>
    <xdr:cxnSp macro="">
      <xdr:nvCxnSpPr>
        <xdr:cNvPr id="462" name="直線コネクタ 461"/>
        <xdr:cNvCxnSpPr/>
      </xdr:nvCxnSpPr>
      <xdr:spPr>
        <a:xfrm>
          <a:off x="8750300" y="16601229"/>
          <a:ext cx="889000" cy="16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130902</xdr:rowOff>
    </xdr:from>
    <xdr:to>
      <xdr:col>45</xdr:col>
      <xdr:colOff>177800</xdr:colOff>
      <xdr:row>96</xdr:row>
      <xdr:rowOff>142029</xdr:rowOff>
    </xdr:to>
    <xdr:cxnSp macro="">
      <xdr:nvCxnSpPr>
        <xdr:cNvPr id="465" name="直線コネクタ 464"/>
        <xdr:cNvCxnSpPr/>
      </xdr:nvCxnSpPr>
      <xdr:spPr>
        <a:xfrm>
          <a:off x="7861300" y="16247202"/>
          <a:ext cx="889000" cy="35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130902</xdr:rowOff>
    </xdr:from>
    <xdr:to>
      <xdr:col>41</xdr:col>
      <xdr:colOff>50800</xdr:colOff>
      <xdr:row>98</xdr:row>
      <xdr:rowOff>98042</xdr:rowOff>
    </xdr:to>
    <xdr:cxnSp macro="">
      <xdr:nvCxnSpPr>
        <xdr:cNvPr id="468" name="直線コネクタ 467"/>
        <xdr:cNvCxnSpPr/>
      </xdr:nvCxnSpPr>
      <xdr:spPr>
        <a:xfrm flipV="1">
          <a:off x="6972300" y="16247202"/>
          <a:ext cx="889000" cy="65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6480</xdr:rowOff>
    </xdr:from>
    <xdr:to>
      <xdr:col>55</xdr:col>
      <xdr:colOff>50800</xdr:colOff>
      <xdr:row>96</xdr:row>
      <xdr:rowOff>108080</xdr:rowOff>
    </xdr:to>
    <xdr:sp macro="" textlink="">
      <xdr:nvSpPr>
        <xdr:cNvPr id="478" name="楕円 477"/>
        <xdr:cNvSpPr/>
      </xdr:nvSpPr>
      <xdr:spPr>
        <a:xfrm>
          <a:off x="10426700" y="1646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29357</xdr:rowOff>
    </xdr:from>
    <xdr:ext cx="599010" cy="259045"/>
    <xdr:sp macro="" textlink="">
      <xdr:nvSpPr>
        <xdr:cNvPr id="479" name="普通建設事業費 （ うち更新整備　）該当値テキスト"/>
        <xdr:cNvSpPr txBox="1"/>
      </xdr:nvSpPr>
      <xdr:spPr>
        <a:xfrm>
          <a:off x="10528300" y="163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89236</xdr:rowOff>
    </xdr:from>
    <xdr:to>
      <xdr:col>50</xdr:col>
      <xdr:colOff>165100</xdr:colOff>
      <xdr:row>98</xdr:row>
      <xdr:rowOff>19386</xdr:rowOff>
    </xdr:to>
    <xdr:sp macro="" textlink="">
      <xdr:nvSpPr>
        <xdr:cNvPr id="480" name="楕円 479"/>
        <xdr:cNvSpPr/>
      </xdr:nvSpPr>
      <xdr:spPr>
        <a:xfrm>
          <a:off x="9588500" y="167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10513</xdr:rowOff>
    </xdr:from>
    <xdr:ext cx="534377" cy="259045"/>
    <xdr:sp macro="" textlink="">
      <xdr:nvSpPr>
        <xdr:cNvPr id="481" name="テキスト ボックス 480"/>
        <xdr:cNvSpPr txBox="1"/>
      </xdr:nvSpPr>
      <xdr:spPr>
        <a:xfrm>
          <a:off x="9372111" y="1681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91229</xdr:rowOff>
    </xdr:from>
    <xdr:to>
      <xdr:col>46</xdr:col>
      <xdr:colOff>38100</xdr:colOff>
      <xdr:row>97</xdr:row>
      <xdr:rowOff>21379</xdr:rowOff>
    </xdr:to>
    <xdr:sp macro="" textlink="">
      <xdr:nvSpPr>
        <xdr:cNvPr id="482" name="楕円 481"/>
        <xdr:cNvSpPr/>
      </xdr:nvSpPr>
      <xdr:spPr>
        <a:xfrm>
          <a:off x="8699500" y="1655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37906</xdr:rowOff>
    </xdr:from>
    <xdr:ext cx="599010" cy="259045"/>
    <xdr:sp macro="" textlink="">
      <xdr:nvSpPr>
        <xdr:cNvPr id="483" name="テキスト ボックス 482"/>
        <xdr:cNvSpPr txBox="1"/>
      </xdr:nvSpPr>
      <xdr:spPr>
        <a:xfrm>
          <a:off x="8450795" y="1632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80102</xdr:rowOff>
    </xdr:from>
    <xdr:to>
      <xdr:col>41</xdr:col>
      <xdr:colOff>101600</xdr:colOff>
      <xdr:row>95</xdr:row>
      <xdr:rowOff>10252</xdr:rowOff>
    </xdr:to>
    <xdr:sp macro="" textlink="">
      <xdr:nvSpPr>
        <xdr:cNvPr id="484" name="楕円 483"/>
        <xdr:cNvSpPr/>
      </xdr:nvSpPr>
      <xdr:spPr>
        <a:xfrm>
          <a:off x="7810500" y="161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26779</xdr:rowOff>
    </xdr:from>
    <xdr:ext cx="599010" cy="259045"/>
    <xdr:sp macro="" textlink="">
      <xdr:nvSpPr>
        <xdr:cNvPr id="485" name="テキスト ボックス 484"/>
        <xdr:cNvSpPr txBox="1"/>
      </xdr:nvSpPr>
      <xdr:spPr>
        <a:xfrm>
          <a:off x="7561795" y="1597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47242</xdr:rowOff>
    </xdr:from>
    <xdr:to>
      <xdr:col>36</xdr:col>
      <xdr:colOff>165100</xdr:colOff>
      <xdr:row>98</xdr:row>
      <xdr:rowOff>148842</xdr:rowOff>
    </xdr:to>
    <xdr:sp macro="" textlink="">
      <xdr:nvSpPr>
        <xdr:cNvPr id="486" name="楕円 485"/>
        <xdr:cNvSpPr/>
      </xdr:nvSpPr>
      <xdr:spPr>
        <a:xfrm>
          <a:off x="6921500" y="16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139969</xdr:rowOff>
    </xdr:from>
    <xdr:ext cx="534377" cy="259045"/>
    <xdr:sp macro="" textlink="">
      <xdr:nvSpPr>
        <xdr:cNvPr id="487" name="テキスト ボックス 486"/>
        <xdr:cNvSpPr txBox="1"/>
      </xdr:nvSpPr>
      <xdr:spPr>
        <a:xfrm>
          <a:off x="6705111" y="1694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97853</xdr:rowOff>
    </xdr:from>
    <xdr:to>
      <xdr:col>85</xdr:col>
      <xdr:colOff>127000</xdr:colOff>
      <xdr:row>39</xdr:row>
      <xdr:rowOff>98849</xdr:rowOff>
    </xdr:to>
    <xdr:cxnSp macro="">
      <xdr:nvCxnSpPr>
        <xdr:cNvPr id="518" name="直線コネクタ 517"/>
        <xdr:cNvCxnSpPr/>
      </xdr:nvCxnSpPr>
      <xdr:spPr>
        <a:xfrm>
          <a:off x="15481300" y="6784403"/>
          <a:ext cx="8382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97853</xdr:rowOff>
    </xdr:from>
    <xdr:to>
      <xdr:col>81</xdr:col>
      <xdr:colOff>50800</xdr:colOff>
      <xdr:row>39</xdr:row>
      <xdr:rowOff>98878</xdr:rowOff>
    </xdr:to>
    <xdr:cxnSp macro="">
      <xdr:nvCxnSpPr>
        <xdr:cNvPr id="521" name="直線コネクタ 520"/>
        <xdr:cNvCxnSpPr/>
      </xdr:nvCxnSpPr>
      <xdr:spPr>
        <a:xfrm flipV="1">
          <a:off x="14592300" y="6784403"/>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98284</xdr:rowOff>
    </xdr:from>
    <xdr:to>
      <xdr:col>76</xdr:col>
      <xdr:colOff>114300</xdr:colOff>
      <xdr:row>39</xdr:row>
      <xdr:rowOff>98878</xdr:rowOff>
    </xdr:to>
    <xdr:cxnSp macro="">
      <xdr:nvCxnSpPr>
        <xdr:cNvPr id="524" name="直線コネクタ 523"/>
        <xdr:cNvCxnSpPr/>
      </xdr:nvCxnSpPr>
      <xdr:spPr>
        <a:xfrm>
          <a:off x="13703300" y="6784834"/>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93634</xdr:rowOff>
    </xdr:from>
    <xdr:to>
      <xdr:col>71</xdr:col>
      <xdr:colOff>177800</xdr:colOff>
      <xdr:row>39</xdr:row>
      <xdr:rowOff>98284</xdr:rowOff>
    </xdr:to>
    <xdr:cxnSp macro="">
      <xdr:nvCxnSpPr>
        <xdr:cNvPr id="527" name="直線コネクタ 526"/>
        <xdr:cNvCxnSpPr/>
      </xdr:nvCxnSpPr>
      <xdr:spPr>
        <a:xfrm>
          <a:off x="12814300" y="6780184"/>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48049</xdr:rowOff>
    </xdr:from>
    <xdr:to>
      <xdr:col>85</xdr:col>
      <xdr:colOff>177800</xdr:colOff>
      <xdr:row>39</xdr:row>
      <xdr:rowOff>149649</xdr:rowOff>
    </xdr:to>
    <xdr:sp macro="" textlink="">
      <xdr:nvSpPr>
        <xdr:cNvPr id="537" name="楕円 536"/>
        <xdr:cNvSpPr/>
      </xdr:nvSpPr>
      <xdr:spPr>
        <a:xfrm>
          <a:off x="16268700" y="673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47053</xdr:rowOff>
    </xdr:from>
    <xdr:to>
      <xdr:col>81</xdr:col>
      <xdr:colOff>101600</xdr:colOff>
      <xdr:row>39</xdr:row>
      <xdr:rowOff>148653</xdr:rowOff>
    </xdr:to>
    <xdr:sp macro="" textlink="">
      <xdr:nvSpPr>
        <xdr:cNvPr id="539" name="楕円 538"/>
        <xdr:cNvSpPr/>
      </xdr:nvSpPr>
      <xdr:spPr>
        <a:xfrm>
          <a:off x="15430500" y="67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139780</xdr:rowOff>
    </xdr:from>
    <xdr:ext cx="378565" cy="259045"/>
    <xdr:sp macro="" textlink="">
      <xdr:nvSpPr>
        <xdr:cNvPr id="540" name="テキスト ボックス 539"/>
        <xdr:cNvSpPr txBox="1"/>
      </xdr:nvSpPr>
      <xdr:spPr>
        <a:xfrm>
          <a:off x="15292017" y="6826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47484</xdr:rowOff>
    </xdr:from>
    <xdr:to>
      <xdr:col>72</xdr:col>
      <xdr:colOff>38100</xdr:colOff>
      <xdr:row>39</xdr:row>
      <xdr:rowOff>149084</xdr:rowOff>
    </xdr:to>
    <xdr:sp macro="" textlink="">
      <xdr:nvSpPr>
        <xdr:cNvPr id="543" name="楕円 542"/>
        <xdr:cNvSpPr/>
      </xdr:nvSpPr>
      <xdr:spPr>
        <a:xfrm>
          <a:off x="13652500" y="67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140211</xdr:rowOff>
    </xdr:from>
    <xdr:ext cx="378565" cy="259045"/>
    <xdr:sp macro="" textlink="">
      <xdr:nvSpPr>
        <xdr:cNvPr id="544" name="テキスト ボックス 543"/>
        <xdr:cNvSpPr txBox="1"/>
      </xdr:nvSpPr>
      <xdr:spPr>
        <a:xfrm>
          <a:off x="13514017" y="682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42834</xdr:rowOff>
    </xdr:from>
    <xdr:to>
      <xdr:col>67</xdr:col>
      <xdr:colOff>101600</xdr:colOff>
      <xdr:row>39</xdr:row>
      <xdr:rowOff>144434</xdr:rowOff>
    </xdr:to>
    <xdr:sp macro="" textlink="">
      <xdr:nvSpPr>
        <xdr:cNvPr id="545" name="楕円 544"/>
        <xdr:cNvSpPr/>
      </xdr:nvSpPr>
      <xdr:spPr>
        <a:xfrm>
          <a:off x="12763500" y="672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135561</xdr:rowOff>
    </xdr:from>
    <xdr:ext cx="469744" cy="259045"/>
    <xdr:sp macro="" textlink="">
      <xdr:nvSpPr>
        <xdr:cNvPr id="546" name="テキスト ボックス 545"/>
        <xdr:cNvSpPr txBox="1"/>
      </xdr:nvSpPr>
      <xdr:spPr>
        <a:xfrm>
          <a:off x="12579428" y="68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9613</xdr:rowOff>
    </xdr:from>
    <xdr:to>
      <xdr:col>85</xdr:col>
      <xdr:colOff>127000</xdr:colOff>
      <xdr:row>75</xdr:row>
      <xdr:rowOff>35075</xdr:rowOff>
    </xdr:to>
    <xdr:cxnSp macro="">
      <xdr:nvCxnSpPr>
        <xdr:cNvPr id="628" name="直線コネクタ 627"/>
        <xdr:cNvCxnSpPr/>
      </xdr:nvCxnSpPr>
      <xdr:spPr>
        <a:xfrm flipV="1">
          <a:off x="15481300" y="12868363"/>
          <a:ext cx="838200" cy="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35075</xdr:rowOff>
    </xdr:from>
    <xdr:to>
      <xdr:col>81</xdr:col>
      <xdr:colOff>50800</xdr:colOff>
      <xdr:row>75</xdr:row>
      <xdr:rowOff>81490</xdr:rowOff>
    </xdr:to>
    <xdr:cxnSp macro="">
      <xdr:nvCxnSpPr>
        <xdr:cNvPr id="631" name="直線コネクタ 630"/>
        <xdr:cNvCxnSpPr/>
      </xdr:nvCxnSpPr>
      <xdr:spPr>
        <a:xfrm flipV="1">
          <a:off x="14592300" y="12893825"/>
          <a:ext cx="889000" cy="4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81490</xdr:rowOff>
    </xdr:from>
    <xdr:to>
      <xdr:col>76</xdr:col>
      <xdr:colOff>114300</xdr:colOff>
      <xdr:row>75</xdr:row>
      <xdr:rowOff>95941</xdr:rowOff>
    </xdr:to>
    <xdr:cxnSp macro="">
      <xdr:nvCxnSpPr>
        <xdr:cNvPr id="634" name="直線コネクタ 633"/>
        <xdr:cNvCxnSpPr/>
      </xdr:nvCxnSpPr>
      <xdr:spPr>
        <a:xfrm flipV="1">
          <a:off x="13703300" y="12940240"/>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95941</xdr:rowOff>
    </xdr:from>
    <xdr:to>
      <xdr:col>71</xdr:col>
      <xdr:colOff>177800</xdr:colOff>
      <xdr:row>75</xdr:row>
      <xdr:rowOff>154884</xdr:rowOff>
    </xdr:to>
    <xdr:cxnSp macro="">
      <xdr:nvCxnSpPr>
        <xdr:cNvPr id="637" name="直線コネクタ 636"/>
        <xdr:cNvCxnSpPr/>
      </xdr:nvCxnSpPr>
      <xdr:spPr>
        <a:xfrm flipV="1">
          <a:off x="12814300" y="12954691"/>
          <a:ext cx="889000" cy="5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130263</xdr:rowOff>
    </xdr:from>
    <xdr:to>
      <xdr:col>85</xdr:col>
      <xdr:colOff>177800</xdr:colOff>
      <xdr:row>75</xdr:row>
      <xdr:rowOff>60413</xdr:rowOff>
    </xdr:to>
    <xdr:sp macro="" textlink="">
      <xdr:nvSpPr>
        <xdr:cNvPr id="647" name="楕円 646"/>
        <xdr:cNvSpPr/>
      </xdr:nvSpPr>
      <xdr:spPr>
        <a:xfrm>
          <a:off x="16268700" y="128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153140</xdr:rowOff>
    </xdr:from>
    <xdr:ext cx="599010" cy="259045"/>
    <xdr:sp macro="" textlink="">
      <xdr:nvSpPr>
        <xdr:cNvPr id="648" name="公債費該当値テキスト"/>
        <xdr:cNvSpPr txBox="1"/>
      </xdr:nvSpPr>
      <xdr:spPr>
        <a:xfrm>
          <a:off x="16370300" y="1266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155725</xdr:rowOff>
    </xdr:from>
    <xdr:to>
      <xdr:col>81</xdr:col>
      <xdr:colOff>101600</xdr:colOff>
      <xdr:row>75</xdr:row>
      <xdr:rowOff>85875</xdr:rowOff>
    </xdr:to>
    <xdr:sp macro="" textlink="">
      <xdr:nvSpPr>
        <xdr:cNvPr id="649" name="楕円 648"/>
        <xdr:cNvSpPr/>
      </xdr:nvSpPr>
      <xdr:spPr>
        <a:xfrm>
          <a:off x="15430500" y="1284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102402</xdr:rowOff>
    </xdr:from>
    <xdr:ext cx="599010" cy="259045"/>
    <xdr:sp macro="" textlink="">
      <xdr:nvSpPr>
        <xdr:cNvPr id="650" name="テキスト ボックス 649"/>
        <xdr:cNvSpPr txBox="1"/>
      </xdr:nvSpPr>
      <xdr:spPr>
        <a:xfrm>
          <a:off x="15181795" y="1261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30690</xdr:rowOff>
    </xdr:from>
    <xdr:to>
      <xdr:col>76</xdr:col>
      <xdr:colOff>165100</xdr:colOff>
      <xdr:row>75</xdr:row>
      <xdr:rowOff>132290</xdr:rowOff>
    </xdr:to>
    <xdr:sp macro="" textlink="">
      <xdr:nvSpPr>
        <xdr:cNvPr id="651" name="楕円 650"/>
        <xdr:cNvSpPr/>
      </xdr:nvSpPr>
      <xdr:spPr>
        <a:xfrm>
          <a:off x="14541500" y="128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148817</xdr:rowOff>
    </xdr:from>
    <xdr:ext cx="599010" cy="259045"/>
    <xdr:sp macro="" textlink="">
      <xdr:nvSpPr>
        <xdr:cNvPr id="652" name="テキスト ボックス 651"/>
        <xdr:cNvSpPr txBox="1"/>
      </xdr:nvSpPr>
      <xdr:spPr>
        <a:xfrm>
          <a:off x="14292795" y="1266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45141</xdr:rowOff>
    </xdr:from>
    <xdr:to>
      <xdr:col>72</xdr:col>
      <xdr:colOff>38100</xdr:colOff>
      <xdr:row>75</xdr:row>
      <xdr:rowOff>146741</xdr:rowOff>
    </xdr:to>
    <xdr:sp macro="" textlink="">
      <xdr:nvSpPr>
        <xdr:cNvPr id="653" name="楕円 652"/>
        <xdr:cNvSpPr/>
      </xdr:nvSpPr>
      <xdr:spPr>
        <a:xfrm>
          <a:off x="13652500" y="129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163268</xdr:rowOff>
    </xdr:from>
    <xdr:ext cx="599010" cy="259045"/>
    <xdr:sp macro="" textlink="">
      <xdr:nvSpPr>
        <xdr:cNvPr id="654" name="テキスト ボックス 653"/>
        <xdr:cNvSpPr txBox="1"/>
      </xdr:nvSpPr>
      <xdr:spPr>
        <a:xfrm>
          <a:off x="13403795" y="1267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104084</xdr:rowOff>
    </xdr:from>
    <xdr:to>
      <xdr:col>67</xdr:col>
      <xdr:colOff>101600</xdr:colOff>
      <xdr:row>76</xdr:row>
      <xdr:rowOff>34234</xdr:rowOff>
    </xdr:to>
    <xdr:sp macro="" textlink="">
      <xdr:nvSpPr>
        <xdr:cNvPr id="655" name="楕円 654"/>
        <xdr:cNvSpPr/>
      </xdr:nvSpPr>
      <xdr:spPr>
        <a:xfrm>
          <a:off x="12763500" y="129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50761</xdr:rowOff>
    </xdr:from>
    <xdr:ext cx="599010" cy="259045"/>
    <xdr:sp macro="" textlink="">
      <xdr:nvSpPr>
        <xdr:cNvPr id="656" name="テキスト ボックス 655"/>
        <xdr:cNvSpPr txBox="1"/>
      </xdr:nvSpPr>
      <xdr:spPr>
        <a:xfrm>
          <a:off x="12514795" y="1273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62285</xdr:rowOff>
    </xdr:from>
    <xdr:to>
      <xdr:col>85</xdr:col>
      <xdr:colOff>127000</xdr:colOff>
      <xdr:row>98</xdr:row>
      <xdr:rowOff>65083</xdr:rowOff>
    </xdr:to>
    <xdr:cxnSp macro="">
      <xdr:nvCxnSpPr>
        <xdr:cNvPr id="683" name="直線コネクタ 682"/>
        <xdr:cNvCxnSpPr/>
      </xdr:nvCxnSpPr>
      <xdr:spPr>
        <a:xfrm>
          <a:off x="15481300" y="16864385"/>
          <a:ext cx="8382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34530</xdr:rowOff>
    </xdr:from>
    <xdr:to>
      <xdr:col>81</xdr:col>
      <xdr:colOff>50800</xdr:colOff>
      <xdr:row>98</xdr:row>
      <xdr:rowOff>62285</xdr:rowOff>
    </xdr:to>
    <xdr:cxnSp macro="">
      <xdr:nvCxnSpPr>
        <xdr:cNvPr id="686" name="直線コネクタ 685"/>
        <xdr:cNvCxnSpPr/>
      </xdr:nvCxnSpPr>
      <xdr:spPr>
        <a:xfrm>
          <a:off x="14592300" y="16836630"/>
          <a:ext cx="889000" cy="2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34530</xdr:rowOff>
    </xdr:from>
    <xdr:to>
      <xdr:col>76</xdr:col>
      <xdr:colOff>114300</xdr:colOff>
      <xdr:row>98</xdr:row>
      <xdr:rowOff>56958</xdr:rowOff>
    </xdr:to>
    <xdr:cxnSp macro="">
      <xdr:nvCxnSpPr>
        <xdr:cNvPr id="689" name="直線コネクタ 688"/>
        <xdr:cNvCxnSpPr/>
      </xdr:nvCxnSpPr>
      <xdr:spPr>
        <a:xfrm flipV="1">
          <a:off x="13703300" y="16836630"/>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56958</xdr:rowOff>
    </xdr:from>
    <xdr:to>
      <xdr:col>71</xdr:col>
      <xdr:colOff>177800</xdr:colOff>
      <xdr:row>98</xdr:row>
      <xdr:rowOff>62943</xdr:rowOff>
    </xdr:to>
    <xdr:cxnSp macro="">
      <xdr:nvCxnSpPr>
        <xdr:cNvPr id="692" name="直線コネクタ 691"/>
        <xdr:cNvCxnSpPr/>
      </xdr:nvCxnSpPr>
      <xdr:spPr>
        <a:xfrm flipV="1">
          <a:off x="12814300" y="16859058"/>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14283</xdr:rowOff>
    </xdr:from>
    <xdr:to>
      <xdr:col>85</xdr:col>
      <xdr:colOff>177800</xdr:colOff>
      <xdr:row>98</xdr:row>
      <xdr:rowOff>115883</xdr:rowOff>
    </xdr:to>
    <xdr:sp macro="" textlink="">
      <xdr:nvSpPr>
        <xdr:cNvPr id="702" name="楕円 701"/>
        <xdr:cNvSpPr/>
      </xdr:nvSpPr>
      <xdr:spPr>
        <a:xfrm>
          <a:off x="16268700" y="168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3" name="積立金該当値テキスト"/>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11485</xdr:rowOff>
    </xdr:from>
    <xdr:to>
      <xdr:col>81</xdr:col>
      <xdr:colOff>101600</xdr:colOff>
      <xdr:row>98</xdr:row>
      <xdr:rowOff>113085</xdr:rowOff>
    </xdr:to>
    <xdr:sp macro="" textlink="">
      <xdr:nvSpPr>
        <xdr:cNvPr id="704" name="楕円 703"/>
        <xdr:cNvSpPr/>
      </xdr:nvSpPr>
      <xdr:spPr>
        <a:xfrm>
          <a:off x="15430500" y="168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104212</xdr:rowOff>
    </xdr:from>
    <xdr:ext cx="534377" cy="259045"/>
    <xdr:sp macro="" textlink="">
      <xdr:nvSpPr>
        <xdr:cNvPr id="705" name="テキスト ボックス 704"/>
        <xdr:cNvSpPr txBox="1"/>
      </xdr:nvSpPr>
      <xdr:spPr>
        <a:xfrm>
          <a:off x="15214111" y="169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155180</xdr:rowOff>
    </xdr:from>
    <xdr:to>
      <xdr:col>76</xdr:col>
      <xdr:colOff>165100</xdr:colOff>
      <xdr:row>98</xdr:row>
      <xdr:rowOff>85330</xdr:rowOff>
    </xdr:to>
    <xdr:sp macro="" textlink="">
      <xdr:nvSpPr>
        <xdr:cNvPr id="706" name="楕円 705"/>
        <xdr:cNvSpPr/>
      </xdr:nvSpPr>
      <xdr:spPr>
        <a:xfrm>
          <a:off x="14541500" y="167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76457</xdr:rowOff>
    </xdr:from>
    <xdr:ext cx="534377" cy="259045"/>
    <xdr:sp macro="" textlink="">
      <xdr:nvSpPr>
        <xdr:cNvPr id="707" name="テキスト ボックス 706"/>
        <xdr:cNvSpPr txBox="1"/>
      </xdr:nvSpPr>
      <xdr:spPr>
        <a:xfrm>
          <a:off x="14325111" y="1687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6158</xdr:rowOff>
    </xdr:from>
    <xdr:to>
      <xdr:col>72</xdr:col>
      <xdr:colOff>38100</xdr:colOff>
      <xdr:row>98</xdr:row>
      <xdr:rowOff>107758</xdr:rowOff>
    </xdr:to>
    <xdr:sp macro="" textlink="">
      <xdr:nvSpPr>
        <xdr:cNvPr id="708" name="楕円 707"/>
        <xdr:cNvSpPr/>
      </xdr:nvSpPr>
      <xdr:spPr>
        <a:xfrm>
          <a:off x="13652500" y="1680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98885</xdr:rowOff>
    </xdr:from>
    <xdr:ext cx="534377" cy="259045"/>
    <xdr:sp macro="" textlink="">
      <xdr:nvSpPr>
        <xdr:cNvPr id="709" name="テキスト ボックス 708"/>
        <xdr:cNvSpPr txBox="1"/>
      </xdr:nvSpPr>
      <xdr:spPr>
        <a:xfrm>
          <a:off x="13436111" y="1690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12143</xdr:rowOff>
    </xdr:from>
    <xdr:to>
      <xdr:col>67</xdr:col>
      <xdr:colOff>101600</xdr:colOff>
      <xdr:row>98</xdr:row>
      <xdr:rowOff>113743</xdr:rowOff>
    </xdr:to>
    <xdr:sp macro="" textlink="">
      <xdr:nvSpPr>
        <xdr:cNvPr id="710" name="楕円 709"/>
        <xdr:cNvSpPr/>
      </xdr:nvSpPr>
      <xdr:spPr>
        <a:xfrm>
          <a:off x="12763500" y="168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104870</xdr:rowOff>
    </xdr:from>
    <xdr:ext cx="534377" cy="259045"/>
    <xdr:sp macro="" textlink="">
      <xdr:nvSpPr>
        <xdr:cNvPr id="711" name="テキスト ボックス 710"/>
        <xdr:cNvSpPr txBox="1"/>
      </xdr:nvSpPr>
      <xdr:spPr>
        <a:xfrm>
          <a:off x="12547111" y="169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133299</xdr:rowOff>
    </xdr:from>
    <xdr:to>
      <xdr:col>102</xdr:col>
      <xdr:colOff>114300</xdr:colOff>
      <xdr:row>38</xdr:row>
      <xdr:rowOff>139700</xdr:rowOff>
    </xdr:to>
    <xdr:cxnSp macro="">
      <xdr:nvCxnSpPr>
        <xdr:cNvPr id="747" name="直線コネクタ 746"/>
        <xdr:cNvCxnSpPr/>
      </xdr:nvCxnSpPr>
      <xdr:spPr>
        <a:xfrm>
          <a:off x="18656300" y="66483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82499</xdr:rowOff>
    </xdr:from>
    <xdr:to>
      <xdr:col>98</xdr:col>
      <xdr:colOff>38100</xdr:colOff>
      <xdr:row>39</xdr:row>
      <xdr:rowOff>12649</xdr:rowOff>
    </xdr:to>
    <xdr:sp macro="" textlink="">
      <xdr:nvSpPr>
        <xdr:cNvPr id="765" name="楕円 764"/>
        <xdr:cNvSpPr/>
      </xdr:nvSpPr>
      <xdr:spPr>
        <a:xfrm>
          <a:off x="18605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3776</xdr:rowOff>
    </xdr:from>
    <xdr:ext cx="378565" cy="259045"/>
    <xdr:sp macro="" textlink="">
      <xdr:nvSpPr>
        <xdr:cNvPr id="766" name="テキスト ボックス 765"/>
        <xdr:cNvSpPr txBox="1"/>
      </xdr:nvSpPr>
      <xdr:spPr>
        <a:xfrm>
          <a:off x="18467017" y="669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160083</xdr:rowOff>
    </xdr:from>
    <xdr:to>
      <xdr:col>116</xdr:col>
      <xdr:colOff>63500</xdr:colOff>
      <xdr:row>58</xdr:row>
      <xdr:rowOff>163970</xdr:rowOff>
    </xdr:to>
    <xdr:cxnSp macro="">
      <xdr:nvCxnSpPr>
        <xdr:cNvPr id="795" name="直線コネクタ 794"/>
        <xdr:cNvCxnSpPr/>
      </xdr:nvCxnSpPr>
      <xdr:spPr>
        <a:xfrm flipV="1">
          <a:off x="21323300" y="10104183"/>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152426</xdr:rowOff>
    </xdr:from>
    <xdr:to>
      <xdr:col>111</xdr:col>
      <xdr:colOff>177800</xdr:colOff>
      <xdr:row>58</xdr:row>
      <xdr:rowOff>163970</xdr:rowOff>
    </xdr:to>
    <xdr:cxnSp macro="">
      <xdr:nvCxnSpPr>
        <xdr:cNvPr id="798" name="直線コネクタ 797"/>
        <xdr:cNvCxnSpPr/>
      </xdr:nvCxnSpPr>
      <xdr:spPr>
        <a:xfrm>
          <a:off x="20434300" y="10096526"/>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138747</xdr:rowOff>
    </xdr:from>
    <xdr:to>
      <xdr:col>107</xdr:col>
      <xdr:colOff>50800</xdr:colOff>
      <xdr:row>58</xdr:row>
      <xdr:rowOff>152426</xdr:rowOff>
    </xdr:to>
    <xdr:cxnSp macro="">
      <xdr:nvCxnSpPr>
        <xdr:cNvPr id="801" name="直線コネクタ 800"/>
        <xdr:cNvCxnSpPr/>
      </xdr:nvCxnSpPr>
      <xdr:spPr>
        <a:xfrm>
          <a:off x="19545300" y="10082847"/>
          <a:ext cx="889000" cy="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138747</xdr:rowOff>
    </xdr:from>
    <xdr:to>
      <xdr:col>102</xdr:col>
      <xdr:colOff>114300</xdr:colOff>
      <xdr:row>58</xdr:row>
      <xdr:rowOff>139967</xdr:rowOff>
    </xdr:to>
    <xdr:cxnSp macro="">
      <xdr:nvCxnSpPr>
        <xdr:cNvPr id="804" name="直線コネクタ 803"/>
        <xdr:cNvCxnSpPr/>
      </xdr:nvCxnSpPr>
      <xdr:spPr>
        <a:xfrm flipV="1">
          <a:off x="18656300" y="10082847"/>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109283</xdr:rowOff>
    </xdr:from>
    <xdr:to>
      <xdr:col>116</xdr:col>
      <xdr:colOff>114300</xdr:colOff>
      <xdr:row>59</xdr:row>
      <xdr:rowOff>39433</xdr:rowOff>
    </xdr:to>
    <xdr:sp macro="" textlink="">
      <xdr:nvSpPr>
        <xdr:cNvPr id="814" name="楕円 813"/>
        <xdr:cNvSpPr/>
      </xdr:nvSpPr>
      <xdr:spPr>
        <a:xfrm>
          <a:off x="22110700" y="100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24210</xdr:rowOff>
    </xdr:from>
    <xdr:ext cx="469744" cy="259045"/>
    <xdr:sp macro="" textlink="">
      <xdr:nvSpPr>
        <xdr:cNvPr id="815" name="貸付金該当値テキスト"/>
        <xdr:cNvSpPr txBox="1"/>
      </xdr:nvSpPr>
      <xdr:spPr>
        <a:xfrm>
          <a:off x="22212300" y="996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113170</xdr:rowOff>
    </xdr:from>
    <xdr:to>
      <xdr:col>112</xdr:col>
      <xdr:colOff>38100</xdr:colOff>
      <xdr:row>59</xdr:row>
      <xdr:rowOff>43320</xdr:rowOff>
    </xdr:to>
    <xdr:sp macro="" textlink="">
      <xdr:nvSpPr>
        <xdr:cNvPr id="816" name="楕円 815"/>
        <xdr:cNvSpPr/>
      </xdr:nvSpPr>
      <xdr:spPr>
        <a:xfrm>
          <a:off x="21272500" y="100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34447</xdr:rowOff>
    </xdr:from>
    <xdr:ext cx="469744" cy="259045"/>
    <xdr:sp macro="" textlink="">
      <xdr:nvSpPr>
        <xdr:cNvPr id="817" name="テキスト ボックス 816"/>
        <xdr:cNvSpPr txBox="1"/>
      </xdr:nvSpPr>
      <xdr:spPr>
        <a:xfrm>
          <a:off x="21088428" y="1014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101626</xdr:rowOff>
    </xdr:from>
    <xdr:to>
      <xdr:col>107</xdr:col>
      <xdr:colOff>101600</xdr:colOff>
      <xdr:row>59</xdr:row>
      <xdr:rowOff>31776</xdr:rowOff>
    </xdr:to>
    <xdr:sp macro="" textlink="">
      <xdr:nvSpPr>
        <xdr:cNvPr id="818" name="楕円 817"/>
        <xdr:cNvSpPr/>
      </xdr:nvSpPr>
      <xdr:spPr>
        <a:xfrm>
          <a:off x="20383500" y="100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22903</xdr:rowOff>
    </xdr:from>
    <xdr:ext cx="469744" cy="259045"/>
    <xdr:sp macro="" textlink="">
      <xdr:nvSpPr>
        <xdr:cNvPr id="819" name="テキスト ボックス 818"/>
        <xdr:cNvSpPr txBox="1"/>
      </xdr:nvSpPr>
      <xdr:spPr>
        <a:xfrm>
          <a:off x="20199428" y="1013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87947</xdr:rowOff>
    </xdr:from>
    <xdr:to>
      <xdr:col>102</xdr:col>
      <xdr:colOff>165100</xdr:colOff>
      <xdr:row>59</xdr:row>
      <xdr:rowOff>18097</xdr:rowOff>
    </xdr:to>
    <xdr:sp macro="" textlink="">
      <xdr:nvSpPr>
        <xdr:cNvPr id="820" name="楕円 819"/>
        <xdr:cNvSpPr/>
      </xdr:nvSpPr>
      <xdr:spPr>
        <a:xfrm>
          <a:off x="19494500" y="100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9224</xdr:rowOff>
    </xdr:from>
    <xdr:ext cx="469744" cy="259045"/>
    <xdr:sp macro="" textlink="">
      <xdr:nvSpPr>
        <xdr:cNvPr id="821" name="テキスト ボックス 820"/>
        <xdr:cNvSpPr txBox="1"/>
      </xdr:nvSpPr>
      <xdr:spPr>
        <a:xfrm>
          <a:off x="19310428" y="1012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89167</xdr:rowOff>
    </xdr:from>
    <xdr:to>
      <xdr:col>98</xdr:col>
      <xdr:colOff>38100</xdr:colOff>
      <xdr:row>59</xdr:row>
      <xdr:rowOff>19317</xdr:rowOff>
    </xdr:to>
    <xdr:sp macro="" textlink="">
      <xdr:nvSpPr>
        <xdr:cNvPr id="822" name="楕円 821"/>
        <xdr:cNvSpPr/>
      </xdr:nvSpPr>
      <xdr:spPr>
        <a:xfrm>
          <a:off x="18605500" y="100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10444</xdr:rowOff>
    </xdr:from>
    <xdr:ext cx="469744" cy="259045"/>
    <xdr:sp macro="" textlink="">
      <xdr:nvSpPr>
        <xdr:cNvPr id="823" name="テキスト ボックス 822"/>
        <xdr:cNvSpPr txBox="1"/>
      </xdr:nvSpPr>
      <xdr:spPr>
        <a:xfrm>
          <a:off x="18421428" y="1012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47140</xdr:rowOff>
    </xdr:from>
    <xdr:to>
      <xdr:col>116</xdr:col>
      <xdr:colOff>63500</xdr:colOff>
      <xdr:row>75</xdr:row>
      <xdr:rowOff>68049</xdr:rowOff>
    </xdr:to>
    <xdr:cxnSp macro="">
      <xdr:nvCxnSpPr>
        <xdr:cNvPr id="852" name="直線コネクタ 851"/>
        <xdr:cNvCxnSpPr/>
      </xdr:nvCxnSpPr>
      <xdr:spPr>
        <a:xfrm flipV="1">
          <a:off x="21323300" y="12905890"/>
          <a:ext cx="838200" cy="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68049</xdr:rowOff>
    </xdr:from>
    <xdr:to>
      <xdr:col>111</xdr:col>
      <xdr:colOff>177800</xdr:colOff>
      <xdr:row>75</xdr:row>
      <xdr:rowOff>118966</xdr:rowOff>
    </xdr:to>
    <xdr:cxnSp macro="">
      <xdr:nvCxnSpPr>
        <xdr:cNvPr id="855" name="直線コネクタ 854"/>
        <xdr:cNvCxnSpPr/>
      </xdr:nvCxnSpPr>
      <xdr:spPr>
        <a:xfrm flipV="1">
          <a:off x="20434300" y="12926799"/>
          <a:ext cx="889000" cy="5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96639</xdr:rowOff>
    </xdr:from>
    <xdr:to>
      <xdr:col>107</xdr:col>
      <xdr:colOff>50800</xdr:colOff>
      <xdr:row>75</xdr:row>
      <xdr:rowOff>118966</xdr:rowOff>
    </xdr:to>
    <xdr:cxnSp macro="">
      <xdr:nvCxnSpPr>
        <xdr:cNvPr id="858" name="直線コネクタ 857"/>
        <xdr:cNvCxnSpPr/>
      </xdr:nvCxnSpPr>
      <xdr:spPr>
        <a:xfrm>
          <a:off x="19545300" y="12955389"/>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58135</xdr:rowOff>
    </xdr:from>
    <xdr:to>
      <xdr:col>102</xdr:col>
      <xdr:colOff>114300</xdr:colOff>
      <xdr:row>75</xdr:row>
      <xdr:rowOff>96639</xdr:rowOff>
    </xdr:to>
    <xdr:cxnSp macro="">
      <xdr:nvCxnSpPr>
        <xdr:cNvPr id="861" name="直線コネクタ 860"/>
        <xdr:cNvCxnSpPr/>
      </xdr:nvCxnSpPr>
      <xdr:spPr>
        <a:xfrm>
          <a:off x="18656300" y="12916885"/>
          <a:ext cx="889000" cy="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167790</xdr:rowOff>
    </xdr:from>
    <xdr:to>
      <xdr:col>116</xdr:col>
      <xdr:colOff>114300</xdr:colOff>
      <xdr:row>75</xdr:row>
      <xdr:rowOff>97940</xdr:rowOff>
    </xdr:to>
    <xdr:sp macro="" textlink="">
      <xdr:nvSpPr>
        <xdr:cNvPr id="871" name="楕円 870"/>
        <xdr:cNvSpPr/>
      </xdr:nvSpPr>
      <xdr:spPr>
        <a:xfrm>
          <a:off x="22110700" y="128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19217</xdr:rowOff>
    </xdr:from>
    <xdr:ext cx="534377" cy="259045"/>
    <xdr:sp macro="" textlink="">
      <xdr:nvSpPr>
        <xdr:cNvPr id="872" name="繰出金該当値テキスト"/>
        <xdr:cNvSpPr txBox="1"/>
      </xdr:nvSpPr>
      <xdr:spPr>
        <a:xfrm>
          <a:off x="22212300" y="127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17249</xdr:rowOff>
    </xdr:from>
    <xdr:to>
      <xdr:col>112</xdr:col>
      <xdr:colOff>38100</xdr:colOff>
      <xdr:row>75</xdr:row>
      <xdr:rowOff>118849</xdr:rowOff>
    </xdr:to>
    <xdr:sp macro="" textlink="">
      <xdr:nvSpPr>
        <xdr:cNvPr id="873" name="楕円 872"/>
        <xdr:cNvSpPr/>
      </xdr:nvSpPr>
      <xdr:spPr>
        <a:xfrm>
          <a:off x="21272500" y="1287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135376</xdr:rowOff>
    </xdr:from>
    <xdr:ext cx="534377" cy="259045"/>
    <xdr:sp macro="" textlink="">
      <xdr:nvSpPr>
        <xdr:cNvPr id="874" name="テキスト ボックス 873"/>
        <xdr:cNvSpPr txBox="1"/>
      </xdr:nvSpPr>
      <xdr:spPr>
        <a:xfrm>
          <a:off x="21056111" y="126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68166</xdr:rowOff>
    </xdr:from>
    <xdr:to>
      <xdr:col>107</xdr:col>
      <xdr:colOff>101600</xdr:colOff>
      <xdr:row>75</xdr:row>
      <xdr:rowOff>169766</xdr:rowOff>
    </xdr:to>
    <xdr:sp macro="" textlink="">
      <xdr:nvSpPr>
        <xdr:cNvPr id="875" name="楕円 874"/>
        <xdr:cNvSpPr/>
      </xdr:nvSpPr>
      <xdr:spPr>
        <a:xfrm>
          <a:off x="20383500" y="129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160893</xdr:rowOff>
    </xdr:from>
    <xdr:ext cx="534377" cy="259045"/>
    <xdr:sp macro="" textlink="">
      <xdr:nvSpPr>
        <xdr:cNvPr id="876" name="テキスト ボックス 875"/>
        <xdr:cNvSpPr txBox="1"/>
      </xdr:nvSpPr>
      <xdr:spPr>
        <a:xfrm>
          <a:off x="20167111" y="130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45839</xdr:rowOff>
    </xdr:from>
    <xdr:to>
      <xdr:col>102</xdr:col>
      <xdr:colOff>165100</xdr:colOff>
      <xdr:row>75</xdr:row>
      <xdr:rowOff>147439</xdr:rowOff>
    </xdr:to>
    <xdr:sp macro="" textlink="">
      <xdr:nvSpPr>
        <xdr:cNvPr id="877" name="楕円 876"/>
        <xdr:cNvSpPr/>
      </xdr:nvSpPr>
      <xdr:spPr>
        <a:xfrm>
          <a:off x="19494500" y="129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163966</xdr:rowOff>
    </xdr:from>
    <xdr:ext cx="534377" cy="259045"/>
    <xdr:sp macro="" textlink="">
      <xdr:nvSpPr>
        <xdr:cNvPr id="878" name="テキスト ボックス 877"/>
        <xdr:cNvSpPr txBox="1"/>
      </xdr:nvSpPr>
      <xdr:spPr>
        <a:xfrm>
          <a:off x="19278111" y="1267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7335</xdr:rowOff>
    </xdr:from>
    <xdr:to>
      <xdr:col>98</xdr:col>
      <xdr:colOff>38100</xdr:colOff>
      <xdr:row>75</xdr:row>
      <xdr:rowOff>108935</xdr:rowOff>
    </xdr:to>
    <xdr:sp macro="" textlink="">
      <xdr:nvSpPr>
        <xdr:cNvPr id="879" name="楕円 878"/>
        <xdr:cNvSpPr/>
      </xdr:nvSpPr>
      <xdr:spPr>
        <a:xfrm>
          <a:off x="18605500" y="128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125462</xdr:rowOff>
    </xdr:from>
    <xdr:ext cx="534377" cy="259045"/>
    <xdr:sp macro="" textlink="">
      <xdr:nvSpPr>
        <xdr:cNvPr id="880" name="テキスト ボックス 879"/>
        <xdr:cNvSpPr txBox="1"/>
      </xdr:nvSpPr>
      <xdr:spPr>
        <a:xfrm>
          <a:off x="18389111" y="126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1,028</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　住民一人あたりのコストのうち、類似団体より高い値となっている主なものは、人件費、扶助費、公債費といった義務的経費である。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186,028</a:t>
          </a:r>
          <a:r>
            <a:rPr kumimoji="1" lang="ja-JP" altLang="ja-JP" sz="1100">
              <a:solidFill>
                <a:schemeClr val="dk1"/>
              </a:solidFill>
              <a:effectLst/>
              <a:latin typeface="+mn-lt"/>
              <a:ea typeface="+mn-ea"/>
              <a:cs typeface="+mn-cs"/>
            </a:rPr>
            <a:t>円となっており、上昇している。類似団体と比べ、人件費が高くなる要因は、類似団体と比べ</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ラスパイレス指数は低いものの離島という地域特性</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保育所や老人ホーム等へ民間企業が参入しづらい状況にあ</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住民サービスを</a:t>
          </a:r>
          <a:r>
            <a:rPr lang="ja-JP" altLang="en-US" sz="1100">
              <a:solidFill>
                <a:schemeClr val="dk1"/>
              </a:solidFill>
              <a:effectLst/>
              <a:latin typeface="+mn-lt"/>
              <a:ea typeface="+mn-ea"/>
              <a:cs typeface="+mn-cs"/>
            </a:rPr>
            <a:t>行政が</a:t>
          </a:r>
          <a:r>
            <a:rPr lang="ja-JP" altLang="ja-JP" sz="1100">
              <a:solidFill>
                <a:schemeClr val="dk1"/>
              </a:solidFill>
              <a:effectLst/>
              <a:latin typeface="+mn-lt"/>
              <a:ea typeface="+mn-ea"/>
              <a:cs typeface="+mn-cs"/>
            </a:rPr>
            <a:t>提供しているため、職員数が</a:t>
          </a:r>
          <a:r>
            <a:rPr lang="ja-JP" altLang="en-US" sz="1100">
              <a:solidFill>
                <a:schemeClr val="dk1"/>
              </a:solidFill>
              <a:effectLst/>
              <a:latin typeface="+mn-lt"/>
              <a:ea typeface="+mn-ea"/>
              <a:cs typeface="+mn-cs"/>
            </a:rPr>
            <a:t>多くなっていることが</a:t>
          </a:r>
          <a:r>
            <a:rPr lang="ja-JP" altLang="ja-JP" sz="1100">
              <a:solidFill>
                <a:schemeClr val="dk1"/>
              </a:solidFill>
              <a:effectLst/>
              <a:latin typeface="+mn-lt"/>
              <a:ea typeface="+mn-ea"/>
              <a:cs typeface="+mn-cs"/>
            </a:rPr>
            <a:t>要因として考えられる。</a:t>
          </a:r>
          <a:endParaRPr lang="ja-JP" altLang="ja-JP" sz="1400">
            <a:effectLst/>
          </a:endParaRPr>
        </a:p>
        <a:p>
          <a:r>
            <a:rPr lang="ja-JP" altLang="ja-JP" sz="1100">
              <a:solidFill>
                <a:schemeClr val="dk1"/>
              </a:solidFill>
              <a:effectLst/>
              <a:latin typeface="+mn-lt"/>
              <a:ea typeface="+mn-ea"/>
              <a:cs typeface="+mn-cs"/>
            </a:rPr>
            <a:t>　扶助費については、</a:t>
          </a:r>
          <a:r>
            <a:rPr lang="ja-JP" altLang="en-US" sz="1100">
              <a:solidFill>
                <a:schemeClr val="dk1"/>
              </a:solidFill>
              <a:effectLst/>
              <a:latin typeface="+mn-lt"/>
              <a:ea typeface="+mn-ea"/>
              <a:cs typeface="+mn-cs"/>
            </a:rPr>
            <a:t>幼保無償化、</a:t>
          </a:r>
          <a:r>
            <a:rPr lang="ja-JP" altLang="ja-JP" sz="1100">
              <a:solidFill>
                <a:schemeClr val="dk1"/>
              </a:solidFill>
              <a:effectLst/>
              <a:latin typeface="+mn-lt"/>
              <a:ea typeface="+mn-ea"/>
              <a:cs typeface="+mn-cs"/>
            </a:rPr>
            <a:t>子育て支援金等</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子育て世代への施策</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、障害児施設給付費</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島内で専門的医療が受けられ</a:t>
          </a:r>
          <a:r>
            <a:rPr lang="ja-JP" altLang="en-US" sz="1100">
              <a:solidFill>
                <a:schemeClr val="dk1"/>
              </a:solidFill>
              <a:effectLst/>
              <a:latin typeface="+mn-lt"/>
              <a:ea typeface="+mn-ea"/>
              <a:cs typeface="+mn-cs"/>
            </a:rPr>
            <a:t>ない方への島外治療に係る</a:t>
          </a:r>
          <a:r>
            <a:rPr lang="ja-JP" altLang="ja-JP" sz="1100">
              <a:solidFill>
                <a:schemeClr val="dk1"/>
              </a:solidFill>
              <a:effectLst/>
              <a:latin typeface="+mn-lt"/>
              <a:ea typeface="+mn-ea"/>
              <a:cs typeface="+mn-cs"/>
            </a:rPr>
            <a:t>扶助費の支給等</a:t>
          </a:r>
          <a:r>
            <a:rPr lang="ja-JP" altLang="en-US" sz="1100">
              <a:solidFill>
                <a:schemeClr val="dk1"/>
              </a:solidFill>
              <a:effectLst/>
              <a:latin typeface="+mn-lt"/>
              <a:ea typeface="+mn-ea"/>
              <a:cs typeface="+mn-cs"/>
            </a:rPr>
            <a:t>により扶助費が増加して</a:t>
          </a:r>
          <a:r>
            <a:rPr lang="ja-JP" altLang="ja-JP" sz="1100">
              <a:solidFill>
                <a:schemeClr val="dk1"/>
              </a:solidFill>
              <a:effectLst/>
              <a:latin typeface="+mn-lt"/>
              <a:ea typeface="+mn-ea"/>
              <a:cs typeface="+mn-cs"/>
            </a:rPr>
            <a:t>いると考える。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公債費は、近年、公共施設の整備を年次的に行っているため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上昇する傾向にある。台風の常襲地帯でもあり、塩害等</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施設</a:t>
          </a:r>
          <a:r>
            <a:rPr lang="ja-JP" altLang="en-US" sz="1100">
              <a:solidFill>
                <a:schemeClr val="dk1"/>
              </a:solidFill>
              <a:effectLst/>
              <a:latin typeface="+mn-lt"/>
              <a:ea typeface="+mn-ea"/>
              <a:cs typeface="+mn-cs"/>
            </a:rPr>
            <a:t>への影響は著しく、</a:t>
          </a:r>
          <a:r>
            <a:rPr lang="ja-JP" altLang="ja-JP" sz="1100">
              <a:solidFill>
                <a:schemeClr val="dk1"/>
              </a:solidFill>
              <a:effectLst/>
              <a:latin typeface="+mn-lt"/>
              <a:ea typeface="+mn-ea"/>
              <a:cs typeface="+mn-cs"/>
            </a:rPr>
            <a:t>施設の整備更新はやむを得ない部分もあるが、公共</a:t>
          </a:r>
          <a:r>
            <a:rPr lang="ja-JP" altLang="en-US" sz="1100">
              <a:solidFill>
                <a:schemeClr val="dk1"/>
              </a:solidFill>
              <a:effectLst/>
              <a:latin typeface="+mn-lt"/>
              <a:ea typeface="+mn-ea"/>
              <a:cs typeface="+mn-cs"/>
            </a:rPr>
            <a:t>施設</a:t>
          </a:r>
          <a:r>
            <a:rPr lang="ja-JP" altLang="ja-JP" sz="1100">
              <a:solidFill>
                <a:schemeClr val="dk1"/>
              </a:solidFill>
              <a:effectLst/>
              <a:latin typeface="+mn-lt"/>
              <a:ea typeface="+mn-ea"/>
              <a:cs typeface="+mn-cs"/>
            </a:rPr>
            <a:t>等総合管理計画</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個別施設管理計画に基づき、施設の集約</a:t>
          </a:r>
          <a:r>
            <a:rPr lang="ja-JP" altLang="en-US" sz="1100">
              <a:solidFill>
                <a:schemeClr val="dk1"/>
              </a:solidFill>
              <a:effectLst/>
              <a:latin typeface="+mn-lt"/>
              <a:ea typeface="+mn-ea"/>
              <a:cs typeface="+mn-cs"/>
            </a:rPr>
            <a:t>化</a:t>
          </a:r>
          <a:r>
            <a:rPr lang="ja-JP" altLang="ja-JP" sz="1100">
              <a:solidFill>
                <a:schemeClr val="dk1"/>
              </a:solidFill>
              <a:effectLst/>
              <a:latin typeface="+mn-lt"/>
              <a:ea typeface="+mn-ea"/>
              <a:cs typeface="+mn-cs"/>
            </a:rPr>
            <a:t>等を図りつつ、行政コストの削減を行う必要がある。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5,871
5,809
53.30
6,289,299
6,034,687
216,609
3,492,947
8,497,437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144272</xdr:rowOff>
    </xdr:from>
    <xdr:to>
      <xdr:col>24</xdr:col>
      <xdr:colOff>63500</xdr:colOff>
      <xdr:row>32</xdr:row>
      <xdr:rowOff>153670</xdr:rowOff>
    </xdr:to>
    <xdr:cxnSp macro="">
      <xdr:nvCxnSpPr>
        <xdr:cNvPr id="61" name="直線コネクタ 60"/>
        <xdr:cNvCxnSpPr/>
      </xdr:nvCxnSpPr>
      <xdr:spPr>
        <a:xfrm flipV="1">
          <a:off x="3797300" y="5630672"/>
          <a:ext cx="8382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153670</xdr:rowOff>
    </xdr:from>
    <xdr:to>
      <xdr:col>19</xdr:col>
      <xdr:colOff>177800</xdr:colOff>
      <xdr:row>32</xdr:row>
      <xdr:rowOff>163449</xdr:rowOff>
    </xdr:to>
    <xdr:cxnSp macro="">
      <xdr:nvCxnSpPr>
        <xdr:cNvPr id="64" name="直線コネクタ 63"/>
        <xdr:cNvCxnSpPr/>
      </xdr:nvCxnSpPr>
      <xdr:spPr>
        <a:xfrm flipV="1">
          <a:off x="2908300" y="5640070"/>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163449</xdr:rowOff>
    </xdr:from>
    <xdr:to>
      <xdr:col>15</xdr:col>
      <xdr:colOff>50800</xdr:colOff>
      <xdr:row>33</xdr:row>
      <xdr:rowOff>12065</xdr:rowOff>
    </xdr:to>
    <xdr:cxnSp macro="">
      <xdr:nvCxnSpPr>
        <xdr:cNvPr id="67" name="直線コネクタ 66"/>
        <xdr:cNvCxnSpPr/>
      </xdr:nvCxnSpPr>
      <xdr:spPr>
        <a:xfrm flipV="1">
          <a:off x="2019300" y="5649849"/>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54737</xdr:rowOff>
    </xdr:from>
    <xdr:to>
      <xdr:col>10</xdr:col>
      <xdr:colOff>114300</xdr:colOff>
      <xdr:row>33</xdr:row>
      <xdr:rowOff>12065</xdr:rowOff>
    </xdr:to>
    <xdr:cxnSp macro="">
      <xdr:nvCxnSpPr>
        <xdr:cNvPr id="70" name="直線コネクタ 69"/>
        <xdr:cNvCxnSpPr/>
      </xdr:nvCxnSpPr>
      <xdr:spPr>
        <a:xfrm>
          <a:off x="1130300" y="5541137"/>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93472</xdr:rowOff>
    </xdr:from>
    <xdr:to>
      <xdr:col>24</xdr:col>
      <xdr:colOff>114300</xdr:colOff>
      <xdr:row>33</xdr:row>
      <xdr:rowOff>23622</xdr:rowOff>
    </xdr:to>
    <xdr:sp macro="" textlink="">
      <xdr:nvSpPr>
        <xdr:cNvPr id="80" name="楕円 79"/>
        <xdr:cNvSpPr/>
      </xdr:nvSpPr>
      <xdr:spPr>
        <a:xfrm>
          <a:off x="45847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116349</xdr:rowOff>
    </xdr:from>
    <xdr:ext cx="534377" cy="259045"/>
    <xdr:sp macro="" textlink="">
      <xdr:nvSpPr>
        <xdr:cNvPr id="81" name="議会費該当値テキスト"/>
        <xdr:cNvSpPr txBox="1"/>
      </xdr:nvSpPr>
      <xdr:spPr>
        <a:xfrm>
          <a:off x="4686300" y="54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102870</xdr:rowOff>
    </xdr:from>
    <xdr:to>
      <xdr:col>20</xdr:col>
      <xdr:colOff>38100</xdr:colOff>
      <xdr:row>33</xdr:row>
      <xdr:rowOff>33020</xdr:rowOff>
    </xdr:to>
    <xdr:sp macro="" textlink="">
      <xdr:nvSpPr>
        <xdr:cNvPr id="82" name="楕円 81"/>
        <xdr:cNvSpPr/>
      </xdr:nvSpPr>
      <xdr:spPr>
        <a:xfrm>
          <a:off x="3746500" y="55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49547</xdr:rowOff>
    </xdr:from>
    <xdr:ext cx="534377" cy="259045"/>
    <xdr:sp macro="" textlink="">
      <xdr:nvSpPr>
        <xdr:cNvPr id="83" name="テキスト ボックス 82"/>
        <xdr:cNvSpPr txBox="1"/>
      </xdr:nvSpPr>
      <xdr:spPr>
        <a:xfrm>
          <a:off x="3530111" y="536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112649</xdr:rowOff>
    </xdr:from>
    <xdr:to>
      <xdr:col>15</xdr:col>
      <xdr:colOff>101600</xdr:colOff>
      <xdr:row>33</xdr:row>
      <xdr:rowOff>42799</xdr:rowOff>
    </xdr:to>
    <xdr:sp macro="" textlink="">
      <xdr:nvSpPr>
        <xdr:cNvPr id="84" name="楕円 83"/>
        <xdr:cNvSpPr/>
      </xdr:nvSpPr>
      <xdr:spPr>
        <a:xfrm>
          <a:off x="2857500" y="55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59326</xdr:rowOff>
    </xdr:from>
    <xdr:ext cx="534377" cy="259045"/>
    <xdr:sp macro="" textlink="">
      <xdr:nvSpPr>
        <xdr:cNvPr id="85" name="テキスト ボックス 84"/>
        <xdr:cNvSpPr txBox="1"/>
      </xdr:nvSpPr>
      <xdr:spPr>
        <a:xfrm>
          <a:off x="2641111" y="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132715</xdr:rowOff>
    </xdr:from>
    <xdr:to>
      <xdr:col>10</xdr:col>
      <xdr:colOff>165100</xdr:colOff>
      <xdr:row>33</xdr:row>
      <xdr:rowOff>62865</xdr:rowOff>
    </xdr:to>
    <xdr:sp macro="" textlink="">
      <xdr:nvSpPr>
        <xdr:cNvPr id="86" name="楕円 85"/>
        <xdr:cNvSpPr/>
      </xdr:nvSpPr>
      <xdr:spPr>
        <a:xfrm>
          <a:off x="1968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79392</xdr:rowOff>
    </xdr:from>
    <xdr:ext cx="534377" cy="259045"/>
    <xdr:sp macro="" textlink="">
      <xdr:nvSpPr>
        <xdr:cNvPr id="87" name="テキスト ボックス 86"/>
        <xdr:cNvSpPr txBox="1"/>
      </xdr:nvSpPr>
      <xdr:spPr>
        <a:xfrm>
          <a:off x="1752111" y="53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3937</xdr:rowOff>
    </xdr:from>
    <xdr:to>
      <xdr:col>6</xdr:col>
      <xdr:colOff>38100</xdr:colOff>
      <xdr:row>32</xdr:row>
      <xdr:rowOff>105537</xdr:rowOff>
    </xdr:to>
    <xdr:sp macro="" textlink="">
      <xdr:nvSpPr>
        <xdr:cNvPr id="88" name="楕円 87"/>
        <xdr:cNvSpPr/>
      </xdr:nvSpPr>
      <xdr:spPr>
        <a:xfrm>
          <a:off x="1079500" y="5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122064</xdr:rowOff>
    </xdr:from>
    <xdr:ext cx="534377" cy="259045"/>
    <xdr:sp macro="" textlink="">
      <xdr:nvSpPr>
        <xdr:cNvPr id="89" name="テキスト ボックス 88"/>
        <xdr:cNvSpPr txBox="1"/>
      </xdr:nvSpPr>
      <xdr:spPr>
        <a:xfrm>
          <a:off x="863111" y="526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37881</xdr:rowOff>
    </xdr:from>
    <xdr:to>
      <xdr:col>24</xdr:col>
      <xdr:colOff>63500</xdr:colOff>
      <xdr:row>58</xdr:row>
      <xdr:rowOff>37927</xdr:rowOff>
    </xdr:to>
    <xdr:cxnSp macro="">
      <xdr:nvCxnSpPr>
        <xdr:cNvPr id="120" name="直線コネクタ 119"/>
        <xdr:cNvCxnSpPr/>
      </xdr:nvCxnSpPr>
      <xdr:spPr>
        <a:xfrm flipV="1">
          <a:off x="3797300" y="998198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139374</xdr:rowOff>
    </xdr:from>
    <xdr:to>
      <xdr:col>19</xdr:col>
      <xdr:colOff>177800</xdr:colOff>
      <xdr:row>58</xdr:row>
      <xdr:rowOff>37927</xdr:rowOff>
    </xdr:to>
    <xdr:cxnSp macro="">
      <xdr:nvCxnSpPr>
        <xdr:cNvPr id="123" name="直線コネクタ 122"/>
        <xdr:cNvCxnSpPr/>
      </xdr:nvCxnSpPr>
      <xdr:spPr>
        <a:xfrm>
          <a:off x="2908300" y="9912024"/>
          <a:ext cx="889000" cy="7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139374</xdr:rowOff>
    </xdr:from>
    <xdr:to>
      <xdr:col>15</xdr:col>
      <xdr:colOff>50800</xdr:colOff>
      <xdr:row>58</xdr:row>
      <xdr:rowOff>19879</xdr:rowOff>
    </xdr:to>
    <xdr:cxnSp macro="">
      <xdr:nvCxnSpPr>
        <xdr:cNvPr id="126" name="直線コネクタ 125"/>
        <xdr:cNvCxnSpPr/>
      </xdr:nvCxnSpPr>
      <xdr:spPr>
        <a:xfrm flipV="1">
          <a:off x="2019300" y="9912024"/>
          <a:ext cx="889000" cy="5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158079</xdr:rowOff>
    </xdr:from>
    <xdr:to>
      <xdr:col>10</xdr:col>
      <xdr:colOff>114300</xdr:colOff>
      <xdr:row>58</xdr:row>
      <xdr:rowOff>19879</xdr:rowOff>
    </xdr:to>
    <xdr:cxnSp macro="">
      <xdr:nvCxnSpPr>
        <xdr:cNvPr id="129" name="直線コネクタ 128"/>
        <xdr:cNvCxnSpPr/>
      </xdr:nvCxnSpPr>
      <xdr:spPr>
        <a:xfrm>
          <a:off x="1130300" y="9930729"/>
          <a:ext cx="889000" cy="3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158531</xdr:rowOff>
    </xdr:from>
    <xdr:to>
      <xdr:col>24</xdr:col>
      <xdr:colOff>114300</xdr:colOff>
      <xdr:row>58</xdr:row>
      <xdr:rowOff>88681</xdr:rowOff>
    </xdr:to>
    <xdr:sp macro="" textlink="">
      <xdr:nvSpPr>
        <xdr:cNvPr id="139" name="楕円 138"/>
        <xdr:cNvSpPr/>
      </xdr:nvSpPr>
      <xdr:spPr>
        <a:xfrm>
          <a:off x="4584700" y="99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136958</xdr:rowOff>
    </xdr:from>
    <xdr:ext cx="599010" cy="259045"/>
    <xdr:sp macro="" textlink="">
      <xdr:nvSpPr>
        <xdr:cNvPr id="140" name="総務費該当値テキスト"/>
        <xdr:cNvSpPr txBox="1"/>
      </xdr:nvSpPr>
      <xdr:spPr>
        <a:xfrm>
          <a:off x="4686300" y="990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158577</xdr:rowOff>
    </xdr:from>
    <xdr:to>
      <xdr:col>20</xdr:col>
      <xdr:colOff>38100</xdr:colOff>
      <xdr:row>58</xdr:row>
      <xdr:rowOff>88727</xdr:rowOff>
    </xdr:to>
    <xdr:sp macro="" textlink="">
      <xdr:nvSpPr>
        <xdr:cNvPr id="141" name="楕円 140"/>
        <xdr:cNvSpPr/>
      </xdr:nvSpPr>
      <xdr:spPr>
        <a:xfrm>
          <a:off x="3746500" y="99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79854</xdr:rowOff>
    </xdr:from>
    <xdr:ext cx="599010" cy="259045"/>
    <xdr:sp macro="" textlink="">
      <xdr:nvSpPr>
        <xdr:cNvPr id="142" name="テキスト ボックス 141"/>
        <xdr:cNvSpPr txBox="1"/>
      </xdr:nvSpPr>
      <xdr:spPr>
        <a:xfrm>
          <a:off x="3497795" y="1002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88574</xdr:rowOff>
    </xdr:from>
    <xdr:to>
      <xdr:col>15</xdr:col>
      <xdr:colOff>101600</xdr:colOff>
      <xdr:row>58</xdr:row>
      <xdr:rowOff>18724</xdr:rowOff>
    </xdr:to>
    <xdr:sp macro="" textlink="">
      <xdr:nvSpPr>
        <xdr:cNvPr id="143" name="楕円 142"/>
        <xdr:cNvSpPr/>
      </xdr:nvSpPr>
      <xdr:spPr>
        <a:xfrm>
          <a:off x="2857500" y="986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35251</xdr:rowOff>
    </xdr:from>
    <xdr:ext cx="599010" cy="259045"/>
    <xdr:sp macro="" textlink="">
      <xdr:nvSpPr>
        <xdr:cNvPr id="144" name="テキスト ボックス 143"/>
        <xdr:cNvSpPr txBox="1"/>
      </xdr:nvSpPr>
      <xdr:spPr>
        <a:xfrm>
          <a:off x="2608795" y="963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140529</xdr:rowOff>
    </xdr:from>
    <xdr:to>
      <xdr:col>10</xdr:col>
      <xdr:colOff>165100</xdr:colOff>
      <xdr:row>58</xdr:row>
      <xdr:rowOff>70679</xdr:rowOff>
    </xdr:to>
    <xdr:sp macro="" textlink="">
      <xdr:nvSpPr>
        <xdr:cNvPr id="145" name="楕円 144"/>
        <xdr:cNvSpPr/>
      </xdr:nvSpPr>
      <xdr:spPr>
        <a:xfrm>
          <a:off x="1968500" y="991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61806</xdr:rowOff>
    </xdr:from>
    <xdr:ext cx="599010" cy="259045"/>
    <xdr:sp macro="" textlink="">
      <xdr:nvSpPr>
        <xdr:cNvPr id="146" name="テキスト ボックス 145"/>
        <xdr:cNvSpPr txBox="1"/>
      </xdr:nvSpPr>
      <xdr:spPr>
        <a:xfrm>
          <a:off x="1719795" y="1000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107279</xdr:rowOff>
    </xdr:from>
    <xdr:to>
      <xdr:col>6</xdr:col>
      <xdr:colOff>38100</xdr:colOff>
      <xdr:row>58</xdr:row>
      <xdr:rowOff>37429</xdr:rowOff>
    </xdr:to>
    <xdr:sp macro="" textlink="">
      <xdr:nvSpPr>
        <xdr:cNvPr id="147" name="楕円 146"/>
        <xdr:cNvSpPr/>
      </xdr:nvSpPr>
      <xdr:spPr>
        <a:xfrm>
          <a:off x="1079500" y="98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53956</xdr:rowOff>
    </xdr:from>
    <xdr:ext cx="599010" cy="259045"/>
    <xdr:sp macro="" textlink="">
      <xdr:nvSpPr>
        <xdr:cNvPr id="148" name="テキスト ボックス 147"/>
        <xdr:cNvSpPr txBox="1"/>
      </xdr:nvSpPr>
      <xdr:spPr>
        <a:xfrm>
          <a:off x="830795" y="965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646</xdr:rowOff>
    </xdr:from>
    <xdr:to>
      <xdr:col>24</xdr:col>
      <xdr:colOff>63500</xdr:colOff>
      <xdr:row>76</xdr:row>
      <xdr:rowOff>3212</xdr:rowOff>
    </xdr:to>
    <xdr:cxnSp macro="">
      <xdr:nvCxnSpPr>
        <xdr:cNvPr id="176" name="直線コネクタ 175"/>
        <xdr:cNvCxnSpPr/>
      </xdr:nvCxnSpPr>
      <xdr:spPr>
        <a:xfrm>
          <a:off x="3797300" y="13030846"/>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646</xdr:rowOff>
    </xdr:from>
    <xdr:to>
      <xdr:col>19</xdr:col>
      <xdr:colOff>177800</xdr:colOff>
      <xdr:row>76</xdr:row>
      <xdr:rowOff>31979</xdr:rowOff>
    </xdr:to>
    <xdr:cxnSp macro="">
      <xdr:nvCxnSpPr>
        <xdr:cNvPr id="179" name="直線コネクタ 178"/>
        <xdr:cNvCxnSpPr/>
      </xdr:nvCxnSpPr>
      <xdr:spPr>
        <a:xfrm flipV="1">
          <a:off x="2908300" y="13030846"/>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45882</xdr:rowOff>
    </xdr:from>
    <xdr:to>
      <xdr:col>15</xdr:col>
      <xdr:colOff>50800</xdr:colOff>
      <xdr:row>76</xdr:row>
      <xdr:rowOff>31979</xdr:rowOff>
    </xdr:to>
    <xdr:cxnSp macro="">
      <xdr:nvCxnSpPr>
        <xdr:cNvPr id="182" name="直線コネクタ 181"/>
        <xdr:cNvCxnSpPr/>
      </xdr:nvCxnSpPr>
      <xdr:spPr>
        <a:xfrm>
          <a:off x="2019300" y="12733182"/>
          <a:ext cx="889000" cy="32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45882</xdr:rowOff>
    </xdr:from>
    <xdr:to>
      <xdr:col>10</xdr:col>
      <xdr:colOff>114300</xdr:colOff>
      <xdr:row>76</xdr:row>
      <xdr:rowOff>50966</xdr:rowOff>
    </xdr:to>
    <xdr:cxnSp macro="">
      <xdr:nvCxnSpPr>
        <xdr:cNvPr id="185" name="直線コネクタ 184"/>
        <xdr:cNvCxnSpPr/>
      </xdr:nvCxnSpPr>
      <xdr:spPr>
        <a:xfrm flipV="1">
          <a:off x="1130300" y="12733182"/>
          <a:ext cx="889000" cy="34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123862</xdr:rowOff>
    </xdr:from>
    <xdr:to>
      <xdr:col>24</xdr:col>
      <xdr:colOff>114300</xdr:colOff>
      <xdr:row>76</xdr:row>
      <xdr:rowOff>54012</xdr:rowOff>
    </xdr:to>
    <xdr:sp macro="" textlink="">
      <xdr:nvSpPr>
        <xdr:cNvPr id="195" name="楕円 194"/>
        <xdr:cNvSpPr/>
      </xdr:nvSpPr>
      <xdr:spPr>
        <a:xfrm>
          <a:off x="4584700" y="1298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146739</xdr:rowOff>
    </xdr:from>
    <xdr:ext cx="599010" cy="259045"/>
    <xdr:sp macro="" textlink="">
      <xdr:nvSpPr>
        <xdr:cNvPr id="196" name="民生費該当値テキスト"/>
        <xdr:cNvSpPr txBox="1"/>
      </xdr:nvSpPr>
      <xdr:spPr>
        <a:xfrm>
          <a:off x="4686300" y="1283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121297</xdr:rowOff>
    </xdr:from>
    <xdr:to>
      <xdr:col>20</xdr:col>
      <xdr:colOff>38100</xdr:colOff>
      <xdr:row>76</xdr:row>
      <xdr:rowOff>51448</xdr:rowOff>
    </xdr:to>
    <xdr:sp macro="" textlink="">
      <xdr:nvSpPr>
        <xdr:cNvPr id="197" name="楕円 196"/>
        <xdr:cNvSpPr/>
      </xdr:nvSpPr>
      <xdr:spPr>
        <a:xfrm>
          <a:off x="3746500" y="129800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67974</xdr:rowOff>
    </xdr:from>
    <xdr:ext cx="599010" cy="259045"/>
    <xdr:sp macro="" textlink="">
      <xdr:nvSpPr>
        <xdr:cNvPr id="198" name="テキスト ボックス 197"/>
        <xdr:cNvSpPr txBox="1"/>
      </xdr:nvSpPr>
      <xdr:spPr>
        <a:xfrm>
          <a:off x="3497795" y="1275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152629</xdr:rowOff>
    </xdr:from>
    <xdr:to>
      <xdr:col>15</xdr:col>
      <xdr:colOff>101600</xdr:colOff>
      <xdr:row>76</xdr:row>
      <xdr:rowOff>82779</xdr:rowOff>
    </xdr:to>
    <xdr:sp macro="" textlink="">
      <xdr:nvSpPr>
        <xdr:cNvPr id="199" name="楕円 198"/>
        <xdr:cNvSpPr/>
      </xdr:nvSpPr>
      <xdr:spPr>
        <a:xfrm>
          <a:off x="2857500" y="130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99306</xdr:rowOff>
    </xdr:from>
    <xdr:ext cx="599010" cy="259045"/>
    <xdr:sp macro="" textlink="">
      <xdr:nvSpPr>
        <xdr:cNvPr id="200" name="テキスト ボックス 199"/>
        <xdr:cNvSpPr txBox="1"/>
      </xdr:nvSpPr>
      <xdr:spPr>
        <a:xfrm>
          <a:off x="2608795" y="1278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166532</xdr:rowOff>
    </xdr:from>
    <xdr:to>
      <xdr:col>10</xdr:col>
      <xdr:colOff>165100</xdr:colOff>
      <xdr:row>74</xdr:row>
      <xdr:rowOff>96682</xdr:rowOff>
    </xdr:to>
    <xdr:sp macro="" textlink="">
      <xdr:nvSpPr>
        <xdr:cNvPr id="201" name="楕円 200"/>
        <xdr:cNvSpPr/>
      </xdr:nvSpPr>
      <xdr:spPr>
        <a:xfrm>
          <a:off x="1968500" y="126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113209</xdr:rowOff>
    </xdr:from>
    <xdr:ext cx="599010" cy="259045"/>
    <xdr:sp macro="" textlink="">
      <xdr:nvSpPr>
        <xdr:cNvPr id="202" name="テキスト ボックス 201"/>
        <xdr:cNvSpPr txBox="1"/>
      </xdr:nvSpPr>
      <xdr:spPr>
        <a:xfrm>
          <a:off x="1719795" y="1245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xdr:rowOff>
    </xdr:from>
    <xdr:to>
      <xdr:col>6</xdr:col>
      <xdr:colOff>38100</xdr:colOff>
      <xdr:row>76</xdr:row>
      <xdr:rowOff>101766</xdr:rowOff>
    </xdr:to>
    <xdr:sp macro="" textlink="">
      <xdr:nvSpPr>
        <xdr:cNvPr id="203" name="楕円 202"/>
        <xdr:cNvSpPr/>
      </xdr:nvSpPr>
      <xdr:spPr>
        <a:xfrm>
          <a:off x="1079500" y="130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118294</xdr:rowOff>
    </xdr:from>
    <xdr:ext cx="599010" cy="259045"/>
    <xdr:sp macro="" textlink="">
      <xdr:nvSpPr>
        <xdr:cNvPr id="204" name="テキスト ボックス 203"/>
        <xdr:cNvSpPr txBox="1"/>
      </xdr:nvSpPr>
      <xdr:spPr>
        <a:xfrm>
          <a:off x="830795" y="1280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115683</xdr:rowOff>
    </xdr:from>
    <xdr:to>
      <xdr:col>24</xdr:col>
      <xdr:colOff>63500</xdr:colOff>
      <xdr:row>97</xdr:row>
      <xdr:rowOff>137331</xdr:rowOff>
    </xdr:to>
    <xdr:cxnSp macro="">
      <xdr:nvCxnSpPr>
        <xdr:cNvPr id="231" name="直線コネクタ 230"/>
        <xdr:cNvCxnSpPr/>
      </xdr:nvCxnSpPr>
      <xdr:spPr>
        <a:xfrm flipV="1">
          <a:off x="3797300" y="16746333"/>
          <a:ext cx="838200" cy="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116602</xdr:rowOff>
    </xdr:from>
    <xdr:to>
      <xdr:col>19</xdr:col>
      <xdr:colOff>177800</xdr:colOff>
      <xdr:row>97</xdr:row>
      <xdr:rowOff>137331</xdr:rowOff>
    </xdr:to>
    <xdr:cxnSp macro="">
      <xdr:nvCxnSpPr>
        <xdr:cNvPr id="234" name="直線コネクタ 233"/>
        <xdr:cNvCxnSpPr/>
      </xdr:nvCxnSpPr>
      <xdr:spPr>
        <a:xfrm>
          <a:off x="2908300" y="16747252"/>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113745</xdr:rowOff>
    </xdr:from>
    <xdr:to>
      <xdr:col>15</xdr:col>
      <xdr:colOff>50800</xdr:colOff>
      <xdr:row>97</xdr:row>
      <xdr:rowOff>116602</xdr:rowOff>
    </xdr:to>
    <xdr:cxnSp macro="">
      <xdr:nvCxnSpPr>
        <xdr:cNvPr id="237" name="直線コネクタ 236"/>
        <xdr:cNvCxnSpPr/>
      </xdr:nvCxnSpPr>
      <xdr:spPr>
        <a:xfrm>
          <a:off x="2019300" y="1674439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93307</xdr:rowOff>
    </xdr:from>
    <xdr:to>
      <xdr:col>10</xdr:col>
      <xdr:colOff>114300</xdr:colOff>
      <xdr:row>97</xdr:row>
      <xdr:rowOff>113745</xdr:rowOff>
    </xdr:to>
    <xdr:cxnSp macro="">
      <xdr:nvCxnSpPr>
        <xdr:cNvPr id="240" name="直線コネクタ 239"/>
        <xdr:cNvCxnSpPr/>
      </xdr:nvCxnSpPr>
      <xdr:spPr>
        <a:xfrm>
          <a:off x="1130300" y="16723957"/>
          <a:ext cx="8890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64883</xdr:rowOff>
    </xdr:from>
    <xdr:to>
      <xdr:col>24</xdr:col>
      <xdr:colOff>114300</xdr:colOff>
      <xdr:row>97</xdr:row>
      <xdr:rowOff>166483</xdr:rowOff>
    </xdr:to>
    <xdr:sp macro="" textlink="">
      <xdr:nvSpPr>
        <xdr:cNvPr id="250" name="楕円 249"/>
        <xdr:cNvSpPr/>
      </xdr:nvSpPr>
      <xdr:spPr>
        <a:xfrm>
          <a:off x="4584700" y="1669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151260</xdr:rowOff>
    </xdr:from>
    <xdr:ext cx="534377" cy="259045"/>
    <xdr:sp macro="" textlink="">
      <xdr:nvSpPr>
        <xdr:cNvPr id="251" name="衛生費該当値テキスト"/>
        <xdr:cNvSpPr txBox="1"/>
      </xdr:nvSpPr>
      <xdr:spPr>
        <a:xfrm>
          <a:off x="4686300" y="16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86531</xdr:rowOff>
    </xdr:from>
    <xdr:to>
      <xdr:col>20</xdr:col>
      <xdr:colOff>38100</xdr:colOff>
      <xdr:row>98</xdr:row>
      <xdr:rowOff>16681</xdr:rowOff>
    </xdr:to>
    <xdr:sp macro="" textlink="">
      <xdr:nvSpPr>
        <xdr:cNvPr id="252" name="楕円 251"/>
        <xdr:cNvSpPr/>
      </xdr:nvSpPr>
      <xdr:spPr>
        <a:xfrm>
          <a:off x="3746500" y="167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7808</xdr:rowOff>
    </xdr:from>
    <xdr:ext cx="534377" cy="259045"/>
    <xdr:sp macro="" textlink="">
      <xdr:nvSpPr>
        <xdr:cNvPr id="253" name="テキスト ボックス 252"/>
        <xdr:cNvSpPr txBox="1"/>
      </xdr:nvSpPr>
      <xdr:spPr>
        <a:xfrm>
          <a:off x="3530111" y="1680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65802</xdr:rowOff>
    </xdr:from>
    <xdr:to>
      <xdr:col>15</xdr:col>
      <xdr:colOff>101600</xdr:colOff>
      <xdr:row>97</xdr:row>
      <xdr:rowOff>167402</xdr:rowOff>
    </xdr:to>
    <xdr:sp macro="" textlink="">
      <xdr:nvSpPr>
        <xdr:cNvPr id="254" name="楕円 253"/>
        <xdr:cNvSpPr/>
      </xdr:nvSpPr>
      <xdr:spPr>
        <a:xfrm>
          <a:off x="2857500" y="166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158529</xdr:rowOff>
    </xdr:from>
    <xdr:ext cx="534377" cy="259045"/>
    <xdr:sp macro="" textlink="">
      <xdr:nvSpPr>
        <xdr:cNvPr id="255" name="テキスト ボックス 254"/>
        <xdr:cNvSpPr txBox="1"/>
      </xdr:nvSpPr>
      <xdr:spPr>
        <a:xfrm>
          <a:off x="2641111" y="167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62945</xdr:rowOff>
    </xdr:from>
    <xdr:to>
      <xdr:col>10</xdr:col>
      <xdr:colOff>165100</xdr:colOff>
      <xdr:row>97</xdr:row>
      <xdr:rowOff>164545</xdr:rowOff>
    </xdr:to>
    <xdr:sp macro="" textlink="">
      <xdr:nvSpPr>
        <xdr:cNvPr id="256" name="楕円 255"/>
        <xdr:cNvSpPr/>
      </xdr:nvSpPr>
      <xdr:spPr>
        <a:xfrm>
          <a:off x="1968500" y="16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155672</xdr:rowOff>
    </xdr:from>
    <xdr:ext cx="534377" cy="259045"/>
    <xdr:sp macro="" textlink="">
      <xdr:nvSpPr>
        <xdr:cNvPr id="257" name="テキスト ボックス 256"/>
        <xdr:cNvSpPr txBox="1"/>
      </xdr:nvSpPr>
      <xdr:spPr>
        <a:xfrm>
          <a:off x="1752111" y="1678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42507</xdr:rowOff>
    </xdr:from>
    <xdr:to>
      <xdr:col>6</xdr:col>
      <xdr:colOff>38100</xdr:colOff>
      <xdr:row>97</xdr:row>
      <xdr:rowOff>144107</xdr:rowOff>
    </xdr:to>
    <xdr:sp macro="" textlink="">
      <xdr:nvSpPr>
        <xdr:cNvPr id="258" name="楕円 257"/>
        <xdr:cNvSpPr/>
      </xdr:nvSpPr>
      <xdr:spPr>
        <a:xfrm>
          <a:off x="1079500" y="166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135234</xdr:rowOff>
    </xdr:from>
    <xdr:ext cx="534377" cy="259045"/>
    <xdr:sp macro="" textlink="">
      <xdr:nvSpPr>
        <xdr:cNvPr id="259" name="テキスト ボックス 258"/>
        <xdr:cNvSpPr txBox="1"/>
      </xdr:nvSpPr>
      <xdr:spPr>
        <a:xfrm>
          <a:off x="863111" y="167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63119</xdr:rowOff>
    </xdr:from>
    <xdr:to>
      <xdr:col>41</xdr:col>
      <xdr:colOff>50800</xdr:colOff>
      <xdr:row>39</xdr:row>
      <xdr:rowOff>98878</xdr:rowOff>
    </xdr:to>
    <xdr:cxnSp macro="">
      <xdr:nvCxnSpPr>
        <xdr:cNvPr id="299" name="直線コネクタ 298"/>
        <xdr:cNvCxnSpPr/>
      </xdr:nvCxnSpPr>
      <xdr:spPr>
        <a:xfrm>
          <a:off x="6972300" y="6749669"/>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12319</xdr:rowOff>
    </xdr:from>
    <xdr:to>
      <xdr:col>36</xdr:col>
      <xdr:colOff>165100</xdr:colOff>
      <xdr:row>39</xdr:row>
      <xdr:rowOff>113919</xdr:rowOff>
    </xdr:to>
    <xdr:sp macro="" textlink="">
      <xdr:nvSpPr>
        <xdr:cNvPr id="317" name="楕円 316"/>
        <xdr:cNvSpPr/>
      </xdr:nvSpPr>
      <xdr:spPr>
        <a:xfrm>
          <a:off x="6921500" y="66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105046</xdr:rowOff>
    </xdr:from>
    <xdr:ext cx="378565" cy="259045"/>
    <xdr:sp macro="" textlink="">
      <xdr:nvSpPr>
        <xdr:cNvPr id="318" name="テキスト ボックス 317"/>
        <xdr:cNvSpPr txBox="1"/>
      </xdr:nvSpPr>
      <xdr:spPr>
        <a:xfrm>
          <a:off x="6783017" y="6791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171290</xdr:rowOff>
    </xdr:from>
    <xdr:to>
      <xdr:col>55</xdr:col>
      <xdr:colOff>0</xdr:colOff>
      <xdr:row>57</xdr:row>
      <xdr:rowOff>30438</xdr:rowOff>
    </xdr:to>
    <xdr:cxnSp macro="">
      <xdr:nvCxnSpPr>
        <xdr:cNvPr id="345" name="直線コネクタ 344"/>
        <xdr:cNvCxnSpPr/>
      </xdr:nvCxnSpPr>
      <xdr:spPr>
        <a:xfrm flipV="1">
          <a:off x="9639300" y="9772490"/>
          <a:ext cx="838200" cy="3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164206</xdr:rowOff>
    </xdr:from>
    <xdr:to>
      <xdr:col>50</xdr:col>
      <xdr:colOff>114300</xdr:colOff>
      <xdr:row>57</xdr:row>
      <xdr:rowOff>30438</xdr:rowOff>
    </xdr:to>
    <xdr:cxnSp macro="">
      <xdr:nvCxnSpPr>
        <xdr:cNvPr id="348" name="直線コネクタ 347"/>
        <xdr:cNvCxnSpPr/>
      </xdr:nvCxnSpPr>
      <xdr:spPr>
        <a:xfrm>
          <a:off x="8750300" y="9765406"/>
          <a:ext cx="889000" cy="3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164206</xdr:rowOff>
    </xdr:from>
    <xdr:to>
      <xdr:col>45</xdr:col>
      <xdr:colOff>177800</xdr:colOff>
      <xdr:row>57</xdr:row>
      <xdr:rowOff>75548</xdr:rowOff>
    </xdr:to>
    <xdr:cxnSp macro="">
      <xdr:nvCxnSpPr>
        <xdr:cNvPr id="351" name="直線コネクタ 350"/>
        <xdr:cNvCxnSpPr/>
      </xdr:nvCxnSpPr>
      <xdr:spPr>
        <a:xfrm flipV="1">
          <a:off x="7861300" y="9765406"/>
          <a:ext cx="889000" cy="8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75548</xdr:rowOff>
    </xdr:from>
    <xdr:to>
      <xdr:col>41</xdr:col>
      <xdr:colOff>50800</xdr:colOff>
      <xdr:row>57</xdr:row>
      <xdr:rowOff>86799</xdr:rowOff>
    </xdr:to>
    <xdr:cxnSp macro="">
      <xdr:nvCxnSpPr>
        <xdr:cNvPr id="354" name="直線コネクタ 353"/>
        <xdr:cNvCxnSpPr/>
      </xdr:nvCxnSpPr>
      <xdr:spPr>
        <a:xfrm flipV="1">
          <a:off x="6972300" y="9848198"/>
          <a:ext cx="8890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120490</xdr:rowOff>
    </xdr:from>
    <xdr:to>
      <xdr:col>55</xdr:col>
      <xdr:colOff>50800</xdr:colOff>
      <xdr:row>57</xdr:row>
      <xdr:rowOff>50640</xdr:rowOff>
    </xdr:to>
    <xdr:sp macro="" textlink="">
      <xdr:nvSpPr>
        <xdr:cNvPr id="364" name="楕円 363"/>
        <xdr:cNvSpPr/>
      </xdr:nvSpPr>
      <xdr:spPr>
        <a:xfrm>
          <a:off x="10426700" y="97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143367</xdr:rowOff>
    </xdr:from>
    <xdr:ext cx="599010" cy="259045"/>
    <xdr:sp macro="" textlink="">
      <xdr:nvSpPr>
        <xdr:cNvPr id="365" name="農林水産業費該当値テキスト"/>
        <xdr:cNvSpPr txBox="1"/>
      </xdr:nvSpPr>
      <xdr:spPr>
        <a:xfrm>
          <a:off x="10528300" y="957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151088</xdr:rowOff>
    </xdr:from>
    <xdr:to>
      <xdr:col>50</xdr:col>
      <xdr:colOff>165100</xdr:colOff>
      <xdr:row>57</xdr:row>
      <xdr:rowOff>81238</xdr:rowOff>
    </xdr:to>
    <xdr:sp macro="" textlink="">
      <xdr:nvSpPr>
        <xdr:cNvPr id="366" name="楕円 365"/>
        <xdr:cNvSpPr/>
      </xdr:nvSpPr>
      <xdr:spPr>
        <a:xfrm>
          <a:off x="9588500" y="975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97765</xdr:rowOff>
    </xdr:from>
    <xdr:ext cx="599010" cy="259045"/>
    <xdr:sp macro="" textlink="">
      <xdr:nvSpPr>
        <xdr:cNvPr id="367" name="テキスト ボックス 366"/>
        <xdr:cNvSpPr txBox="1"/>
      </xdr:nvSpPr>
      <xdr:spPr>
        <a:xfrm>
          <a:off x="9339795" y="952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113406</xdr:rowOff>
    </xdr:from>
    <xdr:to>
      <xdr:col>46</xdr:col>
      <xdr:colOff>38100</xdr:colOff>
      <xdr:row>57</xdr:row>
      <xdr:rowOff>43556</xdr:rowOff>
    </xdr:to>
    <xdr:sp macro="" textlink="">
      <xdr:nvSpPr>
        <xdr:cNvPr id="368" name="楕円 367"/>
        <xdr:cNvSpPr/>
      </xdr:nvSpPr>
      <xdr:spPr>
        <a:xfrm>
          <a:off x="8699500" y="971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60083</xdr:rowOff>
    </xdr:from>
    <xdr:ext cx="599010" cy="259045"/>
    <xdr:sp macro="" textlink="">
      <xdr:nvSpPr>
        <xdr:cNvPr id="369" name="テキスト ボックス 368"/>
        <xdr:cNvSpPr txBox="1"/>
      </xdr:nvSpPr>
      <xdr:spPr>
        <a:xfrm>
          <a:off x="8450795" y="948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24748</xdr:rowOff>
    </xdr:from>
    <xdr:to>
      <xdr:col>41</xdr:col>
      <xdr:colOff>101600</xdr:colOff>
      <xdr:row>57</xdr:row>
      <xdr:rowOff>126348</xdr:rowOff>
    </xdr:to>
    <xdr:sp macro="" textlink="">
      <xdr:nvSpPr>
        <xdr:cNvPr id="370" name="楕円 369"/>
        <xdr:cNvSpPr/>
      </xdr:nvSpPr>
      <xdr:spPr>
        <a:xfrm>
          <a:off x="7810500" y="97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142875</xdr:rowOff>
    </xdr:from>
    <xdr:ext cx="599010" cy="259045"/>
    <xdr:sp macro="" textlink="">
      <xdr:nvSpPr>
        <xdr:cNvPr id="371" name="テキスト ボックス 370"/>
        <xdr:cNvSpPr txBox="1"/>
      </xdr:nvSpPr>
      <xdr:spPr>
        <a:xfrm>
          <a:off x="7561795" y="957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35999</xdr:rowOff>
    </xdr:from>
    <xdr:to>
      <xdr:col>36</xdr:col>
      <xdr:colOff>165100</xdr:colOff>
      <xdr:row>57</xdr:row>
      <xdr:rowOff>137599</xdr:rowOff>
    </xdr:to>
    <xdr:sp macro="" textlink="">
      <xdr:nvSpPr>
        <xdr:cNvPr id="372" name="楕円 371"/>
        <xdr:cNvSpPr/>
      </xdr:nvSpPr>
      <xdr:spPr>
        <a:xfrm>
          <a:off x="6921500" y="98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154126</xdr:rowOff>
    </xdr:from>
    <xdr:ext cx="534377" cy="259045"/>
    <xdr:sp macro="" textlink="">
      <xdr:nvSpPr>
        <xdr:cNvPr id="373" name="テキスト ボックス 372"/>
        <xdr:cNvSpPr txBox="1"/>
      </xdr:nvSpPr>
      <xdr:spPr>
        <a:xfrm>
          <a:off x="6705111" y="958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21552</xdr:rowOff>
    </xdr:from>
    <xdr:to>
      <xdr:col>55</xdr:col>
      <xdr:colOff>0</xdr:colOff>
      <xdr:row>77</xdr:row>
      <xdr:rowOff>150654</xdr:rowOff>
    </xdr:to>
    <xdr:cxnSp macro="">
      <xdr:nvCxnSpPr>
        <xdr:cNvPr id="402" name="直線コネクタ 401"/>
        <xdr:cNvCxnSpPr/>
      </xdr:nvCxnSpPr>
      <xdr:spPr>
        <a:xfrm flipV="1">
          <a:off x="9639300" y="13223202"/>
          <a:ext cx="838200" cy="12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23152</xdr:rowOff>
    </xdr:from>
    <xdr:to>
      <xdr:col>50</xdr:col>
      <xdr:colOff>114300</xdr:colOff>
      <xdr:row>77</xdr:row>
      <xdr:rowOff>150654</xdr:rowOff>
    </xdr:to>
    <xdr:cxnSp macro="">
      <xdr:nvCxnSpPr>
        <xdr:cNvPr id="405" name="直線コネクタ 404"/>
        <xdr:cNvCxnSpPr/>
      </xdr:nvCxnSpPr>
      <xdr:spPr>
        <a:xfrm>
          <a:off x="8750300" y="13224802"/>
          <a:ext cx="889000" cy="12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23152</xdr:rowOff>
    </xdr:from>
    <xdr:to>
      <xdr:col>45</xdr:col>
      <xdr:colOff>177800</xdr:colOff>
      <xdr:row>78</xdr:row>
      <xdr:rowOff>20486</xdr:rowOff>
    </xdr:to>
    <xdr:cxnSp macro="">
      <xdr:nvCxnSpPr>
        <xdr:cNvPr id="408" name="直線コネクタ 407"/>
        <xdr:cNvCxnSpPr/>
      </xdr:nvCxnSpPr>
      <xdr:spPr>
        <a:xfrm flipV="1">
          <a:off x="7861300" y="13224802"/>
          <a:ext cx="889000" cy="16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27743</xdr:rowOff>
    </xdr:from>
    <xdr:to>
      <xdr:col>41</xdr:col>
      <xdr:colOff>50800</xdr:colOff>
      <xdr:row>78</xdr:row>
      <xdr:rowOff>20486</xdr:rowOff>
    </xdr:to>
    <xdr:cxnSp macro="">
      <xdr:nvCxnSpPr>
        <xdr:cNvPr id="411" name="直線コネクタ 410"/>
        <xdr:cNvCxnSpPr/>
      </xdr:nvCxnSpPr>
      <xdr:spPr>
        <a:xfrm>
          <a:off x="6972300" y="12886493"/>
          <a:ext cx="889000" cy="50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142202</xdr:rowOff>
    </xdr:from>
    <xdr:to>
      <xdr:col>55</xdr:col>
      <xdr:colOff>50800</xdr:colOff>
      <xdr:row>77</xdr:row>
      <xdr:rowOff>72352</xdr:rowOff>
    </xdr:to>
    <xdr:sp macro="" textlink="">
      <xdr:nvSpPr>
        <xdr:cNvPr id="421" name="楕円 420"/>
        <xdr:cNvSpPr/>
      </xdr:nvSpPr>
      <xdr:spPr>
        <a:xfrm>
          <a:off x="10426700" y="131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120629</xdr:rowOff>
    </xdr:from>
    <xdr:ext cx="534377" cy="259045"/>
    <xdr:sp macro="" textlink="">
      <xdr:nvSpPr>
        <xdr:cNvPr id="422" name="商工費該当値テキスト"/>
        <xdr:cNvSpPr txBox="1"/>
      </xdr:nvSpPr>
      <xdr:spPr>
        <a:xfrm>
          <a:off x="10528300" y="1315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99854</xdr:rowOff>
    </xdr:from>
    <xdr:to>
      <xdr:col>50</xdr:col>
      <xdr:colOff>165100</xdr:colOff>
      <xdr:row>78</xdr:row>
      <xdr:rowOff>30004</xdr:rowOff>
    </xdr:to>
    <xdr:sp macro="" textlink="">
      <xdr:nvSpPr>
        <xdr:cNvPr id="423" name="楕円 422"/>
        <xdr:cNvSpPr/>
      </xdr:nvSpPr>
      <xdr:spPr>
        <a:xfrm>
          <a:off x="9588500" y="133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21131</xdr:rowOff>
    </xdr:from>
    <xdr:ext cx="534377" cy="259045"/>
    <xdr:sp macro="" textlink="">
      <xdr:nvSpPr>
        <xdr:cNvPr id="424" name="テキスト ボックス 423"/>
        <xdr:cNvSpPr txBox="1"/>
      </xdr:nvSpPr>
      <xdr:spPr>
        <a:xfrm>
          <a:off x="9372111" y="133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143802</xdr:rowOff>
    </xdr:from>
    <xdr:to>
      <xdr:col>46</xdr:col>
      <xdr:colOff>38100</xdr:colOff>
      <xdr:row>77</xdr:row>
      <xdr:rowOff>73952</xdr:rowOff>
    </xdr:to>
    <xdr:sp macro="" textlink="">
      <xdr:nvSpPr>
        <xdr:cNvPr id="425" name="楕円 424"/>
        <xdr:cNvSpPr/>
      </xdr:nvSpPr>
      <xdr:spPr>
        <a:xfrm>
          <a:off x="8699500" y="1317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65079</xdr:rowOff>
    </xdr:from>
    <xdr:ext cx="534377" cy="259045"/>
    <xdr:sp macro="" textlink="">
      <xdr:nvSpPr>
        <xdr:cNvPr id="426" name="テキスト ボックス 425"/>
        <xdr:cNvSpPr txBox="1"/>
      </xdr:nvSpPr>
      <xdr:spPr>
        <a:xfrm>
          <a:off x="8483111" y="1326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141136</xdr:rowOff>
    </xdr:from>
    <xdr:to>
      <xdr:col>41</xdr:col>
      <xdr:colOff>101600</xdr:colOff>
      <xdr:row>78</xdr:row>
      <xdr:rowOff>71286</xdr:rowOff>
    </xdr:to>
    <xdr:sp macro="" textlink="">
      <xdr:nvSpPr>
        <xdr:cNvPr id="427" name="楕円 426"/>
        <xdr:cNvSpPr/>
      </xdr:nvSpPr>
      <xdr:spPr>
        <a:xfrm>
          <a:off x="7810500" y="133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62413</xdr:rowOff>
    </xdr:from>
    <xdr:ext cx="534377" cy="259045"/>
    <xdr:sp macro="" textlink="">
      <xdr:nvSpPr>
        <xdr:cNvPr id="428" name="テキスト ボックス 427"/>
        <xdr:cNvSpPr txBox="1"/>
      </xdr:nvSpPr>
      <xdr:spPr>
        <a:xfrm>
          <a:off x="7594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148393</xdr:rowOff>
    </xdr:from>
    <xdr:to>
      <xdr:col>36</xdr:col>
      <xdr:colOff>165100</xdr:colOff>
      <xdr:row>75</xdr:row>
      <xdr:rowOff>78543</xdr:rowOff>
    </xdr:to>
    <xdr:sp macro="" textlink="">
      <xdr:nvSpPr>
        <xdr:cNvPr id="429" name="楕円 428"/>
        <xdr:cNvSpPr/>
      </xdr:nvSpPr>
      <xdr:spPr>
        <a:xfrm>
          <a:off x="6921500" y="128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95070</xdr:rowOff>
    </xdr:from>
    <xdr:ext cx="534377" cy="259045"/>
    <xdr:sp macro="" textlink="">
      <xdr:nvSpPr>
        <xdr:cNvPr id="430" name="テキスト ボックス 429"/>
        <xdr:cNvSpPr txBox="1"/>
      </xdr:nvSpPr>
      <xdr:spPr>
        <a:xfrm>
          <a:off x="6705111" y="126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115026</xdr:rowOff>
    </xdr:from>
    <xdr:to>
      <xdr:col>55</xdr:col>
      <xdr:colOff>0</xdr:colOff>
      <xdr:row>97</xdr:row>
      <xdr:rowOff>95416</xdr:rowOff>
    </xdr:to>
    <xdr:cxnSp macro="">
      <xdr:nvCxnSpPr>
        <xdr:cNvPr id="457" name="直線コネクタ 456"/>
        <xdr:cNvCxnSpPr/>
      </xdr:nvCxnSpPr>
      <xdr:spPr>
        <a:xfrm flipV="1">
          <a:off x="9639300" y="16574226"/>
          <a:ext cx="838200" cy="15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124662</xdr:rowOff>
    </xdr:from>
    <xdr:to>
      <xdr:col>50</xdr:col>
      <xdr:colOff>114300</xdr:colOff>
      <xdr:row>97</xdr:row>
      <xdr:rowOff>95416</xdr:rowOff>
    </xdr:to>
    <xdr:cxnSp macro="">
      <xdr:nvCxnSpPr>
        <xdr:cNvPr id="460" name="直線コネクタ 459"/>
        <xdr:cNvCxnSpPr/>
      </xdr:nvCxnSpPr>
      <xdr:spPr>
        <a:xfrm>
          <a:off x="8750300" y="16583862"/>
          <a:ext cx="889000" cy="14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124662</xdr:rowOff>
    </xdr:from>
    <xdr:to>
      <xdr:col>45</xdr:col>
      <xdr:colOff>177800</xdr:colOff>
      <xdr:row>96</xdr:row>
      <xdr:rowOff>150819</xdr:rowOff>
    </xdr:to>
    <xdr:cxnSp macro="">
      <xdr:nvCxnSpPr>
        <xdr:cNvPr id="463" name="直線コネクタ 462"/>
        <xdr:cNvCxnSpPr/>
      </xdr:nvCxnSpPr>
      <xdr:spPr>
        <a:xfrm flipV="1">
          <a:off x="7861300" y="16583862"/>
          <a:ext cx="889000" cy="2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150819</xdr:rowOff>
    </xdr:from>
    <xdr:to>
      <xdr:col>41</xdr:col>
      <xdr:colOff>50800</xdr:colOff>
      <xdr:row>97</xdr:row>
      <xdr:rowOff>79432</xdr:rowOff>
    </xdr:to>
    <xdr:cxnSp macro="">
      <xdr:nvCxnSpPr>
        <xdr:cNvPr id="466" name="直線コネクタ 465"/>
        <xdr:cNvCxnSpPr/>
      </xdr:nvCxnSpPr>
      <xdr:spPr>
        <a:xfrm flipV="1">
          <a:off x="6972300" y="16610019"/>
          <a:ext cx="889000" cy="10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64226</xdr:rowOff>
    </xdr:from>
    <xdr:to>
      <xdr:col>55</xdr:col>
      <xdr:colOff>50800</xdr:colOff>
      <xdr:row>96</xdr:row>
      <xdr:rowOff>165826</xdr:rowOff>
    </xdr:to>
    <xdr:sp macro="" textlink="">
      <xdr:nvSpPr>
        <xdr:cNvPr id="476" name="楕円 475"/>
        <xdr:cNvSpPr/>
      </xdr:nvSpPr>
      <xdr:spPr>
        <a:xfrm>
          <a:off x="10426700" y="1652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42653</xdr:rowOff>
    </xdr:from>
    <xdr:ext cx="534377" cy="259045"/>
    <xdr:sp macro="" textlink="">
      <xdr:nvSpPr>
        <xdr:cNvPr id="477" name="土木費該当値テキスト"/>
        <xdr:cNvSpPr txBox="1"/>
      </xdr:nvSpPr>
      <xdr:spPr>
        <a:xfrm>
          <a:off x="10528300" y="1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44616</xdr:rowOff>
    </xdr:from>
    <xdr:to>
      <xdr:col>50</xdr:col>
      <xdr:colOff>165100</xdr:colOff>
      <xdr:row>97</xdr:row>
      <xdr:rowOff>146216</xdr:rowOff>
    </xdr:to>
    <xdr:sp macro="" textlink="">
      <xdr:nvSpPr>
        <xdr:cNvPr id="478" name="楕円 477"/>
        <xdr:cNvSpPr/>
      </xdr:nvSpPr>
      <xdr:spPr>
        <a:xfrm>
          <a:off x="9588500" y="166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137343</xdr:rowOff>
    </xdr:from>
    <xdr:ext cx="534377" cy="259045"/>
    <xdr:sp macro="" textlink="">
      <xdr:nvSpPr>
        <xdr:cNvPr id="479" name="テキスト ボックス 478"/>
        <xdr:cNvSpPr txBox="1"/>
      </xdr:nvSpPr>
      <xdr:spPr>
        <a:xfrm>
          <a:off x="9372111" y="167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73862</xdr:rowOff>
    </xdr:from>
    <xdr:to>
      <xdr:col>46</xdr:col>
      <xdr:colOff>38100</xdr:colOff>
      <xdr:row>97</xdr:row>
      <xdr:rowOff>4012</xdr:rowOff>
    </xdr:to>
    <xdr:sp macro="" textlink="">
      <xdr:nvSpPr>
        <xdr:cNvPr id="480" name="楕円 479"/>
        <xdr:cNvSpPr/>
      </xdr:nvSpPr>
      <xdr:spPr>
        <a:xfrm>
          <a:off x="8699500" y="165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166589</xdr:rowOff>
    </xdr:from>
    <xdr:ext cx="534377" cy="259045"/>
    <xdr:sp macro="" textlink="">
      <xdr:nvSpPr>
        <xdr:cNvPr id="481" name="テキスト ボックス 480"/>
        <xdr:cNvSpPr txBox="1"/>
      </xdr:nvSpPr>
      <xdr:spPr>
        <a:xfrm>
          <a:off x="8483111" y="166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100019</xdr:rowOff>
    </xdr:from>
    <xdr:to>
      <xdr:col>41</xdr:col>
      <xdr:colOff>101600</xdr:colOff>
      <xdr:row>97</xdr:row>
      <xdr:rowOff>30169</xdr:rowOff>
    </xdr:to>
    <xdr:sp macro="" textlink="">
      <xdr:nvSpPr>
        <xdr:cNvPr id="482" name="楕円 481"/>
        <xdr:cNvSpPr/>
      </xdr:nvSpPr>
      <xdr:spPr>
        <a:xfrm>
          <a:off x="7810500" y="165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21296</xdr:rowOff>
    </xdr:from>
    <xdr:ext cx="534377" cy="259045"/>
    <xdr:sp macro="" textlink="">
      <xdr:nvSpPr>
        <xdr:cNvPr id="483" name="テキスト ボックス 482"/>
        <xdr:cNvSpPr txBox="1"/>
      </xdr:nvSpPr>
      <xdr:spPr>
        <a:xfrm>
          <a:off x="7594111" y="1665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28632</xdr:rowOff>
    </xdr:from>
    <xdr:to>
      <xdr:col>36</xdr:col>
      <xdr:colOff>165100</xdr:colOff>
      <xdr:row>97</xdr:row>
      <xdr:rowOff>130232</xdr:rowOff>
    </xdr:to>
    <xdr:sp macro="" textlink="">
      <xdr:nvSpPr>
        <xdr:cNvPr id="484" name="楕円 483"/>
        <xdr:cNvSpPr/>
      </xdr:nvSpPr>
      <xdr:spPr>
        <a:xfrm>
          <a:off x="6921500" y="166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121359</xdr:rowOff>
    </xdr:from>
    <xdr:ext cx="534377" cy="259045"/>
    <xdr:sp macro="" textlink="">
      <xdr:nvSpPr>
        <xdr:cNvPr id="485" name="テキスト ボックス 484"/>
        <xdr:cNvSpPr txBox="1"/>
      </xdr:nvSpPr>
      <xdr:spPr>
        <a:xfrm>
          <a:off x="6705111" y="1675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160861</xdr:rowOff>
    </xdr:from>
    <xdr:to>
      <xdr:col>85</xdr:col>
      <xdr:colOff>127000</xdr:colOff>
      <xdr:row>38</xdr:row>
      <xdr:rowOff>42080</xdr:rowOff>
    </xdr:to>
    <xdr:cxnSp macro="">
      <xdr:nvCxnSpPr>
        <xdr:cNvPr id="514" name="直線コネクタ 513"/>
        <xdr:cNvCxnSpPr/>
      </xdr:nvCxnSpPr>
      <xdr:spPr>
        <a:xfrm>
          <a:off x="15481300" y="6504511"/>
          <a:ext cx="838200" cy="5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160861</xdr:rowOff>
    </xdr:from>
    <xdr:to>
      <xdr:col>81</xdr:col>
      <xdr:colOff>50800</xdr:colOff>
      <xdr:row>38</xdr:row>
      <xdr:rowOff>51605</xdr:rowOff>
    </xdr:to>
    <xdr:cxnSp macro="">
      <xdr:nvCxnSpPr>
        <xdr:cNvPr id="517" name="直線コネクタ 516"/>
        <xdr:cNvCxnSpPr/>
      </xdr:nvCxnSpPr>
      <xdr:spPr>
        <a:xfrm flipV="1">
          <a:off x="14592300" y="6504511"/>
          <a:ext cx="889000" cy="6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23472</xdr:rowOff>
    </xdr:from>
    <xdr:to>
      <xdr:col>76</xdr:col>
      <xdr:colOff>114300</xdr:colOff>
      <xdr:row>38</xdr:row>
      <xdr:rowOff>51605</xdr:rowOff>
    </xdr:to>
    <xdr:cxnSp macro="">
      <xdr:nvCxnSpPr>
        <xdr:cNvPr id="520" name="直線コネクタ 519"/>
        <xdr:cNvCxnSpPr/>
      </xdr:nvCxnSpPr>
      <xdr:spPr>
        <a:xfrm>
          <a:off x="13703300" y="6538572"/>
          <a:ext cx="889000" cy="2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23472</xdr:rowOff>
    </xdr:from>
    <xdr:to>
      <xdr:col>71</xdr:col>
      <xdr:colOff>177800</xdr:colOff>
      <xdr:row>38</xdr:row>
      <xdr:rowOff>51102</xdr:rowOff>
    </xdr:to>
    <xdr:cxnSp macro="">
      <xdr:nvCxnSpPr>
        <xdr:cNvPr id="523" name="直線コネクタ 522"/>
        <xdr:cNvCxnSpPr/>
      </xdr:nvCxnSpPr>
      <xdr:spPr>
        <a:xfrm flipV="1">
          <a:off x="12814300" y="6538572"/>
          <a:ext cx="889000" cy="2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162730</xdr:rowOff>
    </xdr:from>
    <xdr:to>
      <xdr:col>85</xdr:col>
      <xdr:colOff>177800</xdr:colOff>
      <xdr:row>38</xdr:row>
      <xdr:rowOff>92880</xdr:rowOff>
    </xdr:to>
    <xdr:sp macro="" textlink="">
      <xdr:nvSpPr>
        <xdr:cNvPr id="533" name="楕円 532"/>
        <xdr:cNvSpPr/>
      </xdr:nvSpPr>
      <xdr:spPr>
        <a:xfrm>
          <a:off x="16268700" y="65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77657</xdr:rowOff>
    </xdr:from>
    <xdr:ext cx="534377" cy="259045"/>
    <xdr:sp macro="" textlink="">
      <xdr:nvSpPr>
        <xdr:cNvPr id="534" name="消防費該当値テキスト"/>
        <xdr:cNvSpPr txBox="1"/>
      </xdr:nvSpPr>
      <xdr:spPr>
        <a:xfrm>
          <a:off x="16370300" y="642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110061</xdr:rowOff>
    </xdr:from>
    <xdr:to>
      <xdr:col>81</xdr:col>
      <xdr:colOff>101600</xdr:colOff>
      <xdr:row>38</xdr:row>
      <xdr:rowOff>40211</xdr:rowOff>
    </xdr:to>
    <xdr:sp macro="" textlink="">
      <xdr:nvSpPr>
        <xdr:cNvPr id="535" name="楕円 534"/>
        <xdr:cNvSpPr/>
      </xdr:nvSpPr>
      <xdr:spPr>
        <a:xfrm>
          <a:off x="15430500" y="64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31338</xdr:rowOff>
    </xdr:from>
    <xdr:ext cx="534377" cy="259045"/>
    <xdr:sp macro="" textlink="">
      <xdr:nvSpPr>
        <xdr:cNvPr id="536" name="テキスト ボックス 535"/>
        <xdr:cNvSpPr txBox="1"/>
      </xdr:nvSpPr>
      <xdr:spPr>
        <a:xfrm>
          <a:off x="15214111" y="654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805</xdr:rowOff>
    </xdr:from>
    <xdr:to>
      <xdr:col>76</xdr:col>
      <xdr:colOff>165100</xdr:colOff>
      <xdr:row>38</xdr:row>
      <xdr:rowOff>102405</xdr:rowOff>
    </xdr:to>
    <xdr:sp macro="" textlink="">
      <xdr:nvSpPr>
        <xdr:cNvPr id="537" name="楕円 536"/>
        <xdr:cNvSpPr/>
      </xdr:nvSpPr>
      <xdr:spPr>
        <a:xfrm>
          <a:off x="14541500" y="65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93532</xdr:rowOff>
    </xdr:from>
    <xdr:ext cx="534377" cy="259045"/>
    <xdr:sp macro="" textlink="">
      <xdr:nvSpPr>
        <xdr:cNvPr id="538" name="テキスト ボックス 537"/>
        <xdr:cNvSpPr txBox="1"/>
      </xdr:nvSpPr>
      <xdr:spPr>
        <a:xfrm>
          <a:off x="14325111" y="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144122</xdr:rowOff>
    </xdr:from>
    <xdr:to>
      <xdr:col>72</xdr:col>
      <xdr:colOff>38100</xdr:colOff>
      <xdr:row>38</xdr:row>
      <xdr:rowOff>74272</xdr:rowOff>
    </xdr:to>
    <xdr:sp macro="" textlink="">
      <xdr:nvSpPr>
        <xdr:cNvPr id="539" name="楕円 538"/>
        <xdr:cNvSpPr/>
      </xdr:nvSpPr>
      <xdr:spPr>
        <a:xfrm>
          <a:off x="13652500" y="648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65399</xdr:rowOff>
    </xdr:from>
    <xdr:ext cx="534377" cy="259045"/>
    <xdr:sp macro="" textlink="">
      <xdr:nvSpPr>
        <xdr:cNvPr id="540" name="テキスト ボックス 539"/>
        <xdr:cNvSpPr txBox="1"/>
      </xdr:nvSpPr>
      <xdr:spPr>
        <a:xfrm>
          <a:off x="13436111" y="65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302</xdr:rowOff>
    </xdr:from>
    <xdr:to>
      <xdr:col>67</xdr:col>
      <xdr:colOff>101600</xdr:colOff>
      <xdr:row>38</xdr:row>
      <xdr:rowOff>101902</xdr:rowOff>
    </xdr:to>
    <xdr:sp macro="" textlink="">
      <xdr:nvSpPr>
        <xdr:cNvPr id="541" name="楕円 540"/>
        <xdr:cNvSpPr/>
      </xdr:nvSpPr>
      <xdr:spPr>
        <a:xfrm>
          <a:off x="12763500" y="651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93029</xdr:rowOff>
    </xdr:from>
    <xdr:ext cx="534377" cy="259045"/>
    <xdr:sp macro="" textlink="">
      <xdr:nvSpPr>
        <xdr:cNvPr id="542" name="テキスト ボックス 541"/>
        <xdr:cNvSpPr txBox="1"/>
      </xdr:nvSpPr>
      <xdr:spPr>
        <a:xfrm>
          <a:off x="12547111" y="660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122365</xdr:rowOff>
    </xdr:from>
    <xdr:to>
      <xdr:col>85</xdr:col>
      <xdr:colOff>127000</xdr:colOff>
      <xdr:row>54</xdr:row>
      <xdr:rowOff>151427</xdr:rowOff>
    </xdr:to>
    <xdr:cxnSp macro="">
      <xdr:nvCxnSpPr>
        <xdr:cNvPr id="572" name="直線コネクタ 571"/>
        <xdr:cNvCxnSpPr/>
      </xdr:nvCxnSpPr>
      <xdr:spPr>
        <a:xfrm flipV="1">
          <a:off x="15481300" y="8866315"/>
          <a:ext cx="838200" cy="54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151427</xdr:rowOff>
    </xdr:from>
    <xdr:to>
      <xdr:col>81</xdr:col>
      <xdr:colOff>50800</xdr:colOff>
      <xdr:row>56</xdr:row>
      <xdr:rowOff>92029</xdr:rowOff>
    </xdr:to>
    <xdr:cxnSp macro="">
      <xdr:nvCxnSpPr>
        <xdr:cNvPr id="575" name="直線コネクタ 574"/>
        <xdr:cNvCxnSpPr/>
      </xdr:nvCxnSpPr>
      <xdr:spPr>
        <a:xfrm flipV="1">
          <a:off x="14592300" y="9409727"/>
          <a:ext cx="889000" cy="28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102736</xdr:rowOff>
    </xdr:from>
    <xdr:to>
      <xdr:col>76</xdr:col>
      <xdr:colOff>114300</xdr:colOff>
      <xdr:row>56</xdr:row>
      <xdr:rowOff>92029</xdr:rowOff>
    </xdr:to>
    <xdr:cxnSp macro="">
      <xdr:nvCxnSpPr>
        <xdr:cNvPr id="578" name="直線コネクタ 577"/>
        <xdr:cNvCxnSpPr/>
      </xdr:nvCxnSpPr>
      <xdr:spPr>
        <a:xfrm>
          <a:off x="13703300" y="9189586"/>
          <a:ext cx="889000" cy="50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102736</xdr:rowOff>
    </xdr:from>
    <xdr:to>
      <xdr:col>71</xdr:col>
      <xdr:colOff>177800</xdr:colOff>
      <xdr:row>56</xdr:row>
      <xdr:rowOff>68004</xdr:rowOff>
    </xdr:to>
    <xdr:cxnSp macro="">
      <xdr:nvCxnSpPr>
        <xdr:cNvPr id="581" name="直線コネクタ 580"/>
        <xdr:cNvCxnSpPr/>
      </xdr:nvCxnSpPr>
      <xdr:spPr>
        <a:xfrm flipV="1">
          <a:off x="12814300" y="9189586"/>
          <a:ext cx="889000" cy="47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71565</xdr:rowOff>
    </xdr:from>
    <xdr:to>
      <xdr:col>85</xdr:col>
      <xdr:colOff>177800</xdr:colOff>
      <xdr:row>52</xdr:row>
      <xdr:rowOff>1715</xdr:rowOff>
    </xdr:to>
    <xdr:sp macro="" textlink="">
      <xdr:nvSpPr>
        <xdr:cNvPr id="591" name="楕円 590"/>
        <xdr:cNvSpPr/>
      </xdr:nvSpPr>
      <xdr:spPr>
        <a:xfrm>
          <a:off x="16268700" y="881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157942</xdr:rowOff>
    </xdr:from>
    <xdr:ext cx="599010" cy="259045"/>
    <xdr:sp macro="" textlink="">
      <xdr:nvSpPr>
        <xdr:cNvPr id="592" name="教育費該当値テキスト"/>
        <xdr:cNvSpPr txBox="1"/>
      </xdr:nvSpPr>
      <xdr:spPr>
        <a:xfrm>
          <a:off x="16370300" y="873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100627</xdr:rowOff>
    </xdr:from>
    <xdr:to>
      <xdr:col>81</xdr:col>
      <xdr:colOff>101600</xdr:colOff>
      <xdr:row>55</xdr:row>
      <xdr:rowOff>30777</xdr:rowOff>
    </xdr:to>
    <xdr:sp macro="" textlink="">
      <xdr:nvSpPr>
        <xdr:cNvPr id="593" name="楕円 592"/>
        <xdr:cNvSpPr/>
      </xdr:nvSpPr>
      <xdr:spPr>
        <a:xfrm>
          <a:off x="15430500" y="935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47304</xdr:rowOff>
    </xdr:from>
    <xdr:ext cx="599010" cy="259045"/>
    <xdr:sp macro="" textlink="">
      <xdr:nvSpPr>
        <xdr:cNvPr id="594" name="テキスト ボックス 593"/>
        <xdr:cNvSpPr txBox="1"/>
      </xdr:nvSpPr>
      <xdr:spPr>
        <a:xfrm>
          <a:off x="15181795" y="913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41229</xdr:rowOff>
    </xdr:from>
    <xdr:to>
      <xdr:col>76</xdr:col>
      <xdr:colOff>165100</xdr:colOff>
      <xdr:row>56</xdr:row>
      <xdr:rowOff>142829</xdr:rowOff>
    </xdr:to>
    <xdr:sp macro="" textlink="">
      <xdr:nvSpPr>
        <xdr:cNvPr id="595" name="楕円 594"/>
        <xdr:cNvSpPr/>
      </xdr:nvSpPr>
      <xdr:spPr>
        <a:xfrm>
          <a:off x="14541500" y="96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159356</xdr:rowOff>
    </xdr:from>
    <xdr:ext cx="599010" cy="259045"/>
    <xdr:sp macro="" textlink="">
      <xdr:nvSpPr>
        <xdr:cNvPr id="596" name="テキスト ボックス 595"/>
        <xdr:cNvSpPr txBox="1"/>
      </xdr:nvSpPr>
      <xdr:spPr>
        <a:xfrm>
          <a:off x="14292795" y="941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51936</xdr:rowOff>
    </xdr:from>
    <xdr:to>
      <xdr:col>72</xdr:col>
      <xdr:colOff>38100</xdr:colOff>
      <xdr:row>53</xdr:row>
      <xdr:rowOff>153536</xdr:rowOff>
    </xdr:to>
    <xdr:sp macro="" textlink="">
      <xdr:nvSpPr>
        <xdr:cNvPr id="597" name="楕円 596"/>
        <xdr:cNvSpPr/>
      </xdr:nvSpPr>
      <xdr:spPr>
        <a:xfrm>
          <a:off x="13652500" y="91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170063</xdr:rowOff>
    </xdr:from>
    <xdr:ext cx="599010" cy="259045"/>
    <xdr:sp macro="" textlink="">
      <xdr:nvSpPr>
        <xdr:cNvPr id="598" name="テキスト ボックス 597"/>
        <xdr:cNvSpPr txBox="1"/>
      </xdr:nvSpPr>
      <xdr:spPr>
        <a:xfrm>
          <a:off x="13403795" y="891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17204</xdr:rowOff>
    </xdr:from>
    <xdr:to>
      <xdr:col>67</xdr:col>
      <xdr:colOff>101600</xdr:colOff>
      <xdr:row>56</xdr:row>
      <xdr:rowOff>118804</xdr:rowOff>
    </xdr:to>
    <xdr:sp macro="" textlink="">
      <xdr:nvSpPr>
        <xdr:cNvPr id="599" name="楕円 598"/>
        <xdr:cNvSpPr/>
      </xdr:nvSpPr>
      <xdr:spPr>
        <a:xfrm>
          <a:off x="12763500" y="961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135331</xdr:rowOff>
    </xdr:from>
    <xdr:ext cx="599010" cy="259045"/>
    <xdr:sp macro="" textlink="">
      <xdr:nvSpPr>
        <xdr:cNvPr id="600" name="テキスト ボックス 599"/>
        <xdr:cNvSpPr txBox="1"/>
      </xdr:nvSpPr>
      <xdr:spPr>
        <a:xfrm>
          <a:off x="12514795" y="939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97853</xdr:rowOff>
    </xdr:from>
    <xdr:to>
      <xdr:col>85</xdr:col>
      <xdr:colOff>127000</xdr:colOff>
      <xdr:row>79</xdr:row>
      <xdr:rowOff>98850</xdr:rowOff>
    </xdr:to>
    <xdr:cxnSp macro="">
      <xdr:nvCxnSpPr>
        <xdr:cNvPr id="631" name="直線コネクタ 630"/>
        <xdr:cNvCxnSpPr/>
      </xdr:nvCxnSpPr>
      <xdr:spPr>
        <a:xfrm>
          <a:off x="15481300" y="13642403"/>
          <a:ext cx="8382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97853</xdr:rowOff>
    </xdr:from>
    <xdr:to>
      <xdr:col>81</xdr:col>
      <xdr:colOff>50800</xdr:colOff>
      <xdr:row>79</xdr:row>
      <xdr:rowOff>98879</xdr:rowOff>
    </xdr:to>
    <xdr:cxnSp macro="">
      <xdr:nvCxnSpPr>
        <xdr:cNvPr id="634" name="直線コネクタ 633"/>
        <xdr:cNvCxnSpPr/>
      </xdr:nvCxnSpPr>
      <xdr:spPr>
        <a:xfrm flipV="1">
          <a:off x="14592300" y="13642403"/>
          <a:ext cx="889000" cy="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98284</xdr:rowOff>
    </xdr:from>
    <xdr:to>
      <xdr:col>76</xdr:col>
      <xdr:colOff>114300</xdr:colOff>
      <xdr:row>79</xdr:row>
      <xdr:rowOff>98879</xdr:rowOff>
    </xdr:to>
    <xdr:cxnSp macro="">
      <xdr:nvCxnSpPr>
        <xdr:cNvPr id="637" name="直線コネクタ 636"/>
        <xdr:cNvCxnSpPr/>
      </xdr:nvCxnSpPr>
      <xdr:spPr>
        <a:xfrm>
          <a:off x="13703300" y="1364283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93635</xdr:rowOff>
    </xdr:from>
    <xdr:to>
      <xdr:col>71</xdr:col>
      <xdr:colOff>177800</xdr:colOff>
      <xdr:row>79</xdr:row>
      <xdr:rowOff>98284</xdr:rowOff>
    </xdr:to>
    <xdr:cxnSp macro="">
      <xdr:nvCxnSpPr>
        <xdr:cNvPr id="640" name="直線コネクタ 639"/>
        <xdr:cNvCxnSpPr/>
      </xdr:nvCxnSpPr>
      <xdr:spPr>
        <a:xfrm>
          <a:off x="12814300" y="13638185"/>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48050</xdr:rowOff>
    </xdr:from>
    <xdr:to>
      <xdr:col>85</xdr:col>
      <xdr:colOff>177800</xdr:colOff>
      <xdr:row>79</xdr:row>
      <xdr:rowOff>149650</xdr:rowOff>
    </xdr:to>
    <xdr:sp macro="" textlink="">
      <xdr:nvSpPr>
        <xdr:cNvPr id="650" name="楕円 649"/>
        <xdr:cNvSpPr/>
      </xdr:nvSpPr>
      <xdr:spPr>
        <a:xfrm>
          <a:off x="16268700" y="135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51" name="災害復旧費該当値テキスト"/>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47053</xdr:rowOff>
    </xdr:from>
    <xdr:to>
      <xdr:col>81</xdr:col>
      <xdr:colOff>101600</xdr:colOff>
      <xdr:row>79</xdr:row>
      <xdr:rowOff>148653</xdr:rowOff>
    </xdr:to>
    <xdr:sp macro="" textlink="">
      <xdr:nvSpPr>
        <xdr:cNvPr id="652" name="楕円 651"/>
        <xdr:cNvSpPr/>
      </xdr:nvSpPr>
      <xdr:spPr>
        <a:xfrm>
          <a:off x="15430500" y="1359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139780</xdr:rowOff>
    </xdr:from>
    <xdr:ext cx="378565" cy="259045"/>
    <xdr:sp macro="" textlink="">
      <xdr:nvSpPr>
        <xdr:cNvPr id="653" name="テキスト ボックス 652"/>
        <xdr:cNvSpPr txBox="1"/>
      </xdr:nvSpPr>
      <xdr:spPr>
        <a:xfrm>
          <a:off x="15292017" y="13684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47484</xdr:rowOff>
    </xdr:from>
    <xdr:to>
      <xdr:col>72</xdr:col>
      <xdr:colOff>38100</xdr:colOff>
      <xdr:row>79</xdr:row>
      <xdr:rowOff>149084</xdr:rowOff>
    </xdr:to>
    <xdr:sp macro="" textlink="">
      <xdr:nvSpPr>
        <xdr:cNvPr id="656" name="楕円 655"/>
        <xdr:cNvSpPr/>
      </xdr:nvSpPr>
      <xdr:spPr>
        <a:xfrm>
          <a:off x="13652500" y="135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140211</xdr:rowOff>
    </xdr:from>
    <xdr:ext cx="378565" cy="259045"/>
    <xdr:sp macro="" textlink="">
      <xdr:nvSpPr>
        <xdr:cNvPr id="657" name="テキスト ボックス 656"/>
        <xdr:cNvSpPr txBox="1"/>
      </xdr:nvSpPr>
      <xdr:spPr>
        <a:xfrm>
          <a:off x="13514017" y="1368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42835</xdr:rowOff>
    </xdr:from>
    <xdr:to>
      <xdr:col>67</xdr:col>
      <xdr:colOff>101600</xdr:colOff>
      <xdr:row>79</xdr:row>
      <xdr:rowOff>144435</xdr:rowOff>
    </xdr:to>
    <xdr:sp macro="" textlink="">
      <xdr:nvSpPr>
        <xdr:cNvPr id="658" name="楕円 657"/>
        <xdr:cNvSpPr/>
      </xdr:nvSpPr>
      <xdr:spPr>
        <a:xfrm>
          <a:off x="12763500" y="135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135562</xdr:rowOff>
    </xdr:from>
    <xdr:ext cx="469744" cy="259045"/>
    <xdr:sp macro="" textlink="">
      <xdr:nvSpPr>
        <xdr:cNvPr id="659" name="テキスト ボックス 658"/>
        <xdr:cNvSpPr txBox="1"/>
      </xdr:nvSpPr>
      <xdr:spPr>
        <a:xfrm>
          <a:off x="12579428" y="1368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9613</xdr:rowOff>
    </xdr:from>
    <xdr:to>
      <xdr:col>85</xdr:col>
      <xdr:colOff>127000</xdr:colOff>
      <xdr:row>95</xdr:row>
      <xdr:rowOff>35074</xdr:rowOff>
    </xdr:to>
    <xdr:cxnSp macro="">
      <xdr:nvCxnSpPr>
        <xdr:cNvPr id="686" name="直線コネクタ 685"/>
        <xdr:cNvCxnSpPr/>
      </xdr:nvCxnSpPr>
      <xdr:spPr>
        <a:xfrm flipV="1">
          <a:off x="15481300" y="16297363"/>
          <a:ext cx="8382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35074</xdr:rowOff>
    </xdr:from>
    <xdr:to>
      <xdr:col>81</xdr:col>
      <xdr:colOff>50800</xdr:colOff>
      <xdr:row>95</xdr:row>
      <xdr:rowOff>81490</xdr:rowOff>
    </xdr:to>
    <xdr:cxnSp macro="">
      <xdr:nvCxnSpPr>
        <xdr:cNvPr id="689" name="直線コネクタ 688"/>
        <xdr:cNvCxnSpPr/>
      </xdr:nvCxnSpPr>
      <xdr:spPr>
        <a:xfrm flipV="1">
          <a:off x="14592300" y="16322824"/>
          <a:ext cx="889000" cy="4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81490</xdr:rowOff>
    </xdr:from>
    <xdr:to>
      <xdr:col>76</xdr:col>
      <xdr:colOff>114300</xdr:colOff>
      <xdr:row>95</xdr:row>
      <xdr:rowOff>95941</xdr:rowOff>
    </xdr:to>
    <xdr:cxnSp macro="">
      <xdr:nvCxnSpPr>
        <xdr:cNvPr id="692" name="直線コネクタ 691"/>
        <xdr:cNvCxnSpPr/>
      </xdr:nvCxnSpPr>
      <xdr:spPr>
        <a:xfrm flipV="1">
          <a:off x="13703300" y="16369240"/>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95941</xdr:rowOff>
    </xdr:from>
    <xdr:to>
      <xdr:col>71</xdr:col>
      <xdr:colOff>177800</xdr:colOff>
      <xdr:row>95</xdr:row>
      <xdr:rowOff>154884</xdr:rowOff>
    </xdr:to>
    <xdr:cxnSp macro="">
      <xdr:nvCxnSpPr>
        <xdr:cNvPr id="695" name="直線コネクタ 694"/>
        <xdr:cNvCxnSpPr/>
      </xdr:nvCxnSpPr>
      <xdr:spPr>
        <a:xfrm flipV="1">
          <a:off x="12814300" y="16383691"/>
          <a:ext cx="889000" cy="5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130263</xdr:rowOff>
    </xdr:from>
    <xdr:to>
      <xdr:col>85</xdr:col>
      <xdr:colOff>177800</xdr:colOff>
      <xdr:row>95</xdr:row>
      <xdr:rowOff>60413</xdr:rowOff>
    </xdr:to>
    <xdr:sp macro="" textlink="">
      <xdr:nvSpPr>
        <xdr:cNvPr id="705" name="楕円 704"/>
        <xdr:cNvSpPr/>
      </xdr:nvSpPr>
      <xdr:spPr>
        <a:xfrm>
          <a:off x="16268700" y="1624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153140</xdr:rowOff>
    </xdr:from>
    <xdr:ext cx="599010" cy="259045"/>
    <xdr:sp macro="" textlink="">
      <xdr:nvSpPr>
        <xdr:cNvPr id="706" name="公債費該当値テキスト"/>
        <xdr:cNvSpPr txBox="1"/>
      </xdr:nvSpPr>
      <xdr:spPr>
        <a:xfrm>
          <a:off x="16370300" y="1609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155724</xdr:rowOff>
    </xdr:from>
    <xdr:to>
      <xdr:col>81</xdr:col>
      <xdr:colOff>101600</xdr:colOff>
      <xdr:row>95</xdr:row>
      <xdr:rowOff>85874</xdr:rowOff>
    </xdr:to>
    <xdr:sp macro="" textlink="">
      <xdr:nvSpPr>
        <xdr:cNvPr id="707" name="楕円 706"/>
        <xdr:cNvSpPr/>
      </xdr:nvSpPr>
      <xdr:spPr>
        <a:xfrm>
          <a:off x="15430500" y="162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102401</xdr:rowOff>
    </xdr:from>
    <xdr:ext cx="599010" cy="259045"/>
    <xdr:sp macro="" textlink="">
      <xdr:nvSpPr>
        <xdr:cNvPr id="708" name="テキスト ボックス 707"/>
        <xdr:cNvSpPr txBox="1"/>
      </xdr:nvSpPr>
      <xdr:spPr>
        <a:xfrm>
          <a:off x="15181795" y="1604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30690</xdr:rowOff>
    </xdr:from>
    <xdr:to>
      <xdr:col>76</xdr:col>
      <xdr:colOff>165100</xdr:colOff>
      <xdr:row>95</xdr:row>
      <xdr:rowOff>132290</xdr:rowOff>
    </xdr:to>
    <xdr:sp macro="" textlink="">
      <xdr:nvSpPr>
        <xdr:cNvPr id="709" name="楕円 708"/>
        <xdr:cNvSpPr/>
      </xdr:nvSpPr>
      <xdr:spPr>
        <a:xfrm>
          <a:off x="14541500" y="16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148817</xdr:rowOff>
    </xdr:from>
    <xdr:ext cx="599010" cy="259045"/>
    <xdr:sp macro="" textlink="">
      <xdr:nvSpPr>
        <xdr:cNvPr id="710" name="テキスト ボックス 709"/>
        <xdr:cNvSpPr txBox="1"/>
      </xdr:nvSpPr>
      <xdr:spPr>
        <a:xfrm>
          <a:off x="14292795" y="1609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45141</xdr:rowOff>
    </xdr:from>
    <xdr:to>
      <xdr:col>72</xdr:col>
      <xdr:colOff>38100</xdr:colOff>
      <xdr:row>95</xdr:row>
      <xdr:rowOff>146741</xdr:rowOff>
    </xdr:to>
    <xdr:sp macro="" textlink="">
      <xdr:nvSpPr>
        <xdr:cNvPr id="711" name="楕円 710"/>
        <xdr:cNvSpPr/>
      </xdr:nvSpPr>
      <xdr:spPr>
        <a:xfrm>
          <a:off x="13652500" y="1633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163268</xdr:rowOff>
    </xdr:from>
    <xdr:ext cx="599010" cy="259045"/>
    <xdr:sp macro="" textlink="">
      <xdr:nvSpPr>
        <xdr:cNvPr id="712" name="テキスト ボックス 711"/>
        <xdr:cNvSpPr txBox="1"/>
      </xdr:nvSpPr>
      <xdr:spPr>
        <a:xfrm>
          <a:off x="13403795" y="1610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104084</xdr:rowOff>
    </xdr:from>
    <xdr:to>
      <xdr:col>67</xdr:col>
      <xdr:colOff>101600</xdr:colOff>
      <xdr:row>96</xdr:row>
      <xdr:rowOff>34234</xdr:rowOff>
    </xdr:to>
    <xdr:sp macro="" textlink="">
      <xdr:nvSpPr>
        <xdr:cNvPr id="713" name="楕円 712"/>
        <xdr:cNvSpPr/>
      </xdr:nvSpPr>
      <xdr:spPr>
        <a:xfrm>
          <a:off x="12763500" y="163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50761</xdr:rowOff>
    </xdr:from>
    <xdr:ext cx="599010" cy="259045"/>
    <xdr:sp macro="" textlink="">
      <xdr:nvSpPr>
        <xdr:cNvPr id="714" name="テキスト ボックス 713"/>
        <xdr:cNvSpPr txBox="1"/>
      </xdr:nvSpPr>
      <xdr:spPr>
        <a:xfrm>
          <a:off x="12514795" y="1616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43574</xdr:rowOff>
    </xdr:from>
    <xdr:to>
      <xdr:col>116</xdr:col>
      <xdr:colOff>63500</xdr:colOff>
      <xdr:row>38</xdr:row>
      <xdr:rowOff>49906</xdr:rowOff>
    </xdr:to>
    <xdr:cxnSp macro="">
      <xdr:nvCxnSpPr>
        <xdr:cNvPr id="741" name="直線コネクタ 740"/>
        <xdr:cNvCxnSpPr/>
      </xdr:nvCxnSpPr>
      <xdr:spPr>
        <a:xfrm>
          <a:off x="21323300" y="6558674"/>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47073</xdr:rowOff>
    </xdr:from>
    <xdr:ext cx="378565" cy="259045"/>
    <xdr:sp macro="" textlink="">
      <xdr:nvSpPr>
        <xdr:cNvPr id="742" name="諸支出金平均値テキスト"/>
        <xdr:cNvSpPr txBox="1"/>
      </xdr:nvSpPr>
      <xdr:spPr>
        <a:xfrm>
          <a:off x="22212300" y="6562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35482</xdr:rowOff>
    </xdr:from>
    <xdr:to>
      <xdr:col>111</xdr:col>
      <xdr:colOff>177800</xdr:colOff>
      <xdr:row>38</xdr:row>
      <xdr:rowOff>43574</xdr:rowOff>
    </xdr:to>
    <xdr:cxnSp macro="">
      <xdr:nvCxnSpPr>
        <xdr:cNvPr id="744" name="直線コネクタ 743"/>
        <xdr:cNvCxnSpPr/>
      </xdr:nvCxnSpPr>
      <xdr:spPr>
        <a:xfrm>
          <a:off x="20434300" y="6550582"/>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xdr:rowOff>
    </xdr:from>
    <xdr:ext cx="378565" cy="259045"/>
    <xdr:sp macro="" textlink="">
      <xdr:nvSpPr>
        <xdr:cNvPr id="746" name="テキスト ボックス 745"/>
        <xdr:cNvSpPr txBox="1"/>
      </xdr:nvSpPr>
      <xdr:spPr>
        <a:xfrm>
          <a:off x="21134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35482</xdr:rowOff>
    </xdr:from>
    <xdr:to>
      <xdr:col>107</xdr:col>
      <xdr:colOff>50800</xdr:colOff>
      <xdr:row>38</xdr:row>
      <xdr:rowOff>61588</xdr:rowOff>
    </xdr:to>
    <xdr:cxnSp macro="">
      <xdr:nvCxnSpPr>
        <xdr:cNvPr id="747" name="直線コネクタ 746"/>
        <xdr:cNvCxnSpPr/>
      </xdr:nvCxnSpPr>
      <xdr:spPr>
        <a:xfrm flipV="1">
          <a:off x="19545300" y="6550582"/>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7571</xdr:rowOff>
    </xdr:from>
    <xdr:ext cx="378565" cy="259045"/>
    <xdr:sp macro="" textlink="">
      <xdr:nvSpPr>
        <xdr:cNvPr id="749" name="テキスト ボックス 748"/>
        <xdr:cNvSpPr txBox="1"/>
      </xdr:nvSpPr>
      <xdr:spPr>
        <a:xfrm>
          <a:off x="20245017" y="669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61588</xdr:rowOff>
    </xdr:from>
    <xdr:to>
      <xdr:col>102</xdr:col>
      <xdr:colOff>114300</xdr:colOff>
      <xdr:row>38</xdr:row>
      <xdr:rowOff>69062</xdr:rowOff>
    </xdr:to>
    <xdr:cxnSp macro="">
      <xdr:nvCxnSpPr>
        <xdr:cNvPr id="750" name="直線コネクタ 749"/>
        <xdr:cNvCxnSpPr/>
      </xdr:nvCxnSpPr>
      <xdr:spPr>
        <a:xfrm flipV="1">
          <a:off x="18656300" y="6576688"/>
          <a:ext cx="889000" cy="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8623</xdr:rowOff>
    </xdr:from>
    <xdr:ext cx="313932" cy="259045"/>
    <xdr:sp macro="" textlink="">
      <xdr:nvSpPr>
        <xdr:cNvPr id="752" name="テキスト ボックス 751"/>
        <xdr:cNvSpPr txBox="1"/>
      </xdr:nvSpPr>
      <xdr:spPr>
        <a:xfrm>
          <a:off x="19388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8394</xdr:rowOff>
    </xdr:from>
    <xdr:ext cx="313932" cy="259045"/>
    <xdr:sp macro="" textlink="">
      <xdr:nvSpPr>
        <xdr:cNvPr id="754" name="テキスト ボックス 753"/>
        <xdr:cNvSpPr txBox="1"/>
      </xdr:nvSpPr>
      <xdr:spPr>
        <a:xfrm>
          <a:off x="18499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170556</xdr:rowOff>
    </xdr:from>
    <xdr:to>
      <xdr:col>116</xdr:col>
      <xdr:colOff>114300</xdr:colOff>
      <xdr:row>38</xdr:row>
      <xdr:rowOff>100706</xdr:rowOff>
    </xdr:to>
    <xdr:sp macro="" textlink="">
      <xdr:nvSpPr>
        <xdr:cNvPr id="760" name="楕円 759"/>
        <xdr:cNvSpPr/>
      </xdr:nvSpPr>
      <xdr:spPr>
        <a:xfrm>
          <a:off x="22110700" y="65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129933</xdr:rowOff>
    </xdr:from>
    <xdr:ext cx="469744" cy="259045"/>
    <xdr:sp macro="" textlink="">
      <xdr:nvSpPr>
        <xdr:cNvPr id="761" name="諸支出金該当値テキスト"/>
        <xdr:cNvSpPr txBox="1"/>
      </xdr:nvSpPr>
      <xdr:spPr>
        <a:xfrm>
          <a:off x="22212300" y="630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164224</xdr:rowOff>
    </xdr:from>
    <xdr:to>
      <xdr:col>112</xdr:col>
      <xdr:colOff>38100</xdr:colOff>
      <xdr:row>38</xdr:row>
      <xdr:rowOff>94374</xdr:rowOff>
    </xdr:to>
    <xdr:sp macro="" textlink="">
      <xdr:nvSpPr>
        <xdr:cNvPr id="762" name="楕円 761"/>
        <xdr:cNvSpPr/>
      </xdr:nvSpPr>
      <xdr:spPr>
        <a:xfrm>
          <a:off x="21272500" y="65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110901</xdr:rowOff>
    </xdr:from>
    <xdr:ext cx="469744" cy="259045"/>
    <xdr:sp macro="" textlink="">
      <xdr:nvSpPr>
        <xdr:cNvPr id="763" name="テキスト ボックス 762"/>
        <xdr:cNvSpPr txBox="1"/>
      </xdr:nvSpPr>
      <xdr:spPr>
        <a:xfrm>
          <a:off x="21088428" y="628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156131</xdr:rowOff>
    </xdr:from>
    <xdr:to>
      <xdr:col>107</xdr:col>
      <xdr:colOff>101600</xdr:colOff>
      <xdr:row>38</xdr:row>
      <xdr:rowOff>86282</xdr:rowOff>
    </xdr:to>
    <xdr:sp macro="" textlink="">
      <xdr:nvSpPr>
        <xdr:cNvPr id="764" name="楕円 763"/>
        <xdr:cNvSpPr/>
      </xdr:nvSpPr>
      <xdr:spPr>
        <a:xfrm>
          <a:off x="20383500" y="64997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102808</xdr:rowOff>
    </xdr:from>
    <xdr:ext cx="469744" cy="259045"/>
    <xdr:sp macro="" textlink="">
      <xdr:nvSpPr>
        <xdr:cNvPr id="765" name="テキスト ボックス 764"/>
        <xdr:cNvSpPr txBox="1"/>
      </xdr:nvSpPr>
      <xdr:spPr>
        <a:xfrm>
          <a:off x="20199428" y="627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10788</xdr:rowOff>
    </xdr:from>
    <xdr:to>
      <xdr:col>102</xdr:col>
      <xdr:colOff>165100</xdr:colOff>
      <xdr:row>38</xdr:row>
      <xdr:rowOff>112388</xdr:rowOff>
    </xdr:to>
    <xdr:sp macro="" textlink="">
      <xdr:nvSpPr>
        <xdr:cNvPr id="766" name="楕円 765"/>
        <xdr:cNvSpPr/>
      </xdr:nvSpPr>
      <xdr:spPr>
        <a:xfrm>
          <a:off x="19494500" y="65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128914</xdr:rowOff>
    </xdr:from>
    <xdr:ext cx="469744" cy="259045"/>
    <xdr:sp macro="" textlink="">
      <xdr:nvSpPr>
        <xdr:cNvPr id="767" name="テキスト ボックス 766"/>
        <xdr:cNvSpPr txBox="1"/>
      </xdr:nvSpPr>
      <xdr:spPr>
        <a:xfrm>
          <a:off x="19310428" y="630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18262</xdr:rowOff>
    </xdr:from>
    <xdr:to>
      <xdr:col>98</xdr:col>
      <xdr:colOff>38100</xdr:colOff>
      <xdr:row>38</xdr:row>
      <xdr:rowOff>119862</xdr:rowOff>
    </xdr:to>
    <xdr:sp macro="" textlink="">
      <xdr:nvSpPr>
        <xdr:cNvPr id="768" name="楕円 767"/>
        <xdr:cNvSpPr/>
      </xdr:nvSpPr>
      <xdr:spPr>
        <a:xfrm>
          <a:off x="186055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136389</xdr:rowOff>
    </xdr:from>
    <xdr:ext cx="469744" cy="259045"/>
    <xdr:sp macro="" textlink="">
      <xdr:nvSpPr>
        <xdr:cNvPr id="769" name="テキスト ボックス 768"/>
        <xdr:cNvSpPr txBox="1"/>
      </xdr:nvSpPr>
      <xdr:spPr>
        <a:xfrm>
          <a:off x="18421428" y="630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住民一人当たりのコストが類似団体平均を上回っているもののうち、主なものは以下のとおりである。</a:t>
          </a:r>
          <a:endParaRPr lang="ja-JP" altLang="ja-JP" sz="1400">
            <a:effectLst/>
          </a:endParaRPr>
        </a:p>
        <a:p>
          <a:r>
            <a:rPr kumimoji="1" lang="ja-JP" altLang="ja-JP" sz="1100">
              <a:solidFill>
                <a:schemeClr val="dk1"/>
              </a:solidFill>
              <a:effectLst/>
              <a:latin typeface="+mn-lt"/>
              <a:ea typeface="+mn-ea"/>
              <a:cs typeface="+mn-cs"/>
            </a:rPr>
            <a:t>・議会費は、主に議員報酬や職員の人件費であるが、類似団体と比較すると高い値となっている。支出の内容について類似団体と比較検討するなど見直しに努め、経費の節減を図る。</a:t>
          </a:r>
          <a:endParaRPr lang="ja-JP" altLang="ja-JP" sz="1400">
            <a:effectLst/>
          </a:endParaRPr>
        </a:p>
        <a:p>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年度住民一人当たり</a:t>
          </a:r>
          <a:r>
            <a:rPr kumimoji="1" lang="en-US" altLang="ja-JP" sz="1100">
              <a:solidFill>
                <a:schemeClr val="dk1"/>
              </a:solidFill>
              <a:effectLst/>
              <a:latin typeface="+mn-lt"/>
              <a:ea typeface="+mn-ea"/>
              <a:cs typeface="+mn-cs"/>
            </a:rPr>
            <a:t>204,853</a:t>
          </a:r>
          <a:r>
            <a:rPr kumimoji="1" lang="ja-JP" altLang="ja-JP" sz="1100">
              <a:solidFill>
                <a:schemeClr val="dk1"/>
              </a:solidFill>
              <a:effectLst/>
              <a:latin typeface="+mn-lt"/>
              <a:ea typeface="+mn-ea"/>
              <a:cs typeface="+mn-cs"/>
            </a:rPr>
            <a:t>円となっている。これは、</a:t>
          </a:r>
          <a:r>
            <a:rPr lang="ja-JP" altLang="ja-JP" sz="1100">
              <a:solidFill>
                <a:schemeClr val="dk1"/>
              </a:solidFill>
              <a:effectLst/>
              <a:latin typeface="+mn-lt"/>
              <a:ea typeface="+mn-ea"/>
              <a:cs typeface="+mn-cs"/>
            </a:rPr>
            <a:t>離島ゆえ保育所や老人ホーム等に対して民間企業の参入が少ないこと等により、行政が多くの住民サービスを提供していることにより</a:t>
          </a:r>
          <a:r>
            <a:rPr kumimoji="1" lang="ja-JP" altLang="ja-JP" sz="1100">
              <a:solidFill>
                <a:schemeClr val="dk1"/>
              </a:solidFill>
              <a:effectLst/>
              <a:latin typeface="+mn-lt"/>
              <a:ea typeface="+mn-ea"/>
              <a:cs typeface="+mn-cs"/>
            </a:rPr>
            <a:t>人件費が高くなっていることによる。</a:t>
          </a:r>
          <a:endParaRPr lang="ja-JP" altLang="ja-JP" sz="1400">
            <a:effectLst/>
          </a:endParaRPr>
        </a:p>
        <a:p>
          <a:r>
            <a:rPr kumimoji="1" lang="ja-JP" altLang="ja-JP" sz="1100">
              <a:solidFill>
                <a:schemeClr val="dk1"/>
              </a:solidFill>
              <a:effectLst/>
              <a:latin typeface="+mn-lt"/>
              <a:ea typeface="+mn-ea"/>
              <a:cs typeface="+mn-cs"/>
            </a:rPr>
            <a:t>・農林水産業費は、当町の主要産業である農業振興のため、土地改良、畑かん整備等の基盤整備事業を実施していることによる。</a:t>
          </a:r>
          <a:endParaRPr lang="ja-JP" altLang="ja-JP" sz="1400">
            <a:effectLst/>
          </a:endParaRPr>
        </a:p>
        <a:p>
          <a:r>
            <a:rPr kumimoji="1" lang="ja-JP" altLang="ja-JP" sz="1100">
              <a:solidFill>
                <a:schemeClr val="dk1"/>
              </a:solidFill>
              <a:effectLst/>
              <a:latin typeface="+mn-lt"/>
              <a:ea typeface="+mn-ea"/>
              <a:cs typeface="+mn-cs"/>
            </a:rPr>
            <a:t>・教育費は、老朽化の</a:t>
          </a:r>
          <a:r>
            <a:rPr kumimoji="1" lang="ja-JP" altLang="en-US" sz="1100">
              <a:solidFill>
                <a:schemeClr val="dk1"/>
              </a:solidFill>
              <a:effectLst/>
              <a:latin typeface="+mn-lt"/>
              <a:ea typeface="+mn-ea"/>
              <a:cs typeface="+mn-cs"/>
            </a:rPr>
            <a:t>著しい</a:t>
          </a:r>
          <a:r>
            <a:rPr kumimoji="1" lang="ja-JP" altLang="ja-JP" sz="1100">
              <a:solidFill>
                <a:schemeClr val="dk1"/>
              </a:solidFill>
              <a:effectLst/>
              <a:latin typeface="+mn-lt"/>
              <a:ea typeface="+mn-ea"/>
              <a:cs typeface="+mn-cs"/>
            </a:rPr>
            <a:t>学校給食センターの更新事業</a:t>
          </a:r>
          <a:r>
            <a:rPr kumimoji="1" lang="ja-JP" altLang="en-US" sz="1100">
              <a:solidFill>
                <a:schemeClr val="dk1"/>
              </a:solidFill>
              <a:effectLst/>
              <a:latin typeface="+mn-lt"/>
              <a:ea typeface="+mn-ea"/>
              <a:cs typeface="+mn-cs"/>
            </a:rPr>
            <a:t>や学校教育施設への冷房設備整備に</a:t>
          </a:r>
          <a:r>
            <a:rPr kumimoji="1" lang="ja-JP" altLang="ja-JP" sz="1100">
              <a:solidFill>
                <a:schemeClr val="dk1"/>
              </a:solidFill>
              <a:effectLst/>
              <a:latin typeface="+mn-lt"/>
              <a:ea typeface="+mn-ea"/>
              <a:cs typeface="+mn-cs"/>
            </a:rPr>
            <a:t>着手したことが主な要因である。</a:t>
          </a:r>
          <a:endParaRPr lang="ja-JP" altLang="ja-JP" sz="1400">
            <a:effectLst/>
          </a:endParaRPr>
        </a:p>
        <a:p>
          <a:r>
            <a:rPr kumimoji="1" lang="ja-JP" altLang="ja-JP" sz="1100">
              <a:solidFill>
                <a:schemeClr val="dk1"/>
              </a:solidFill>
              <a:effectLst/>
              <a:latin typeface="+mn-lt"/>
              <a:ea typeface="+mn-ea"/>
              <a:cs typeface="+mn-cs"/>
            </a:rPr>
            <a:t>・公債費は、近年、施設の老朽化に伴い実施した義務教育施設整備事業、認定こども園新築等に要した公債費の元金償還が開始されたことによる。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900" baseline="0">
              <a:solidFill>
                <a:schemeClr val="dk1"/>
              </a:solidFill>
              <a:effectLst/>
              <a:latin typeface="+mn-lt"/>
              <a:ea typeface="+mn-ea"/>
              <a:cs typeface="+mn-cs"/>
            </a:rPr>
            <a:t>実質収支の</a:t>
          </a:r>
          <a:r>
            <a:rPr kumimoji="1" lang="ja-JP" altLang="en-US" sz="900" baseline="0">
              <a:solidFill>
                <a:schemeClr val="dk1"/>
              </a:solidFill>
              <a:effectLst/>
              <a:latin typeface="+mn-lt"/>
              <a:ea typeface="+mn-ea"/>
              <a:cs typeface="+mn-cs"/>
            </a:rPr>
            <a:t>減</a:t>
          </a:r>
          <a:r>
            <a:rPr kumimoji="1" lang="ja-JP" altLang="ja-JP" sz="900" baseline="0">
              <a:solidFill>
                <a:schemeClr val="dk1"/>
              </a:solidFill>
              <a:effectLst/>
              <a:latin typeface="+mn-lt"/>
              <a:ea typeface="+mn-ea"/>
              <a:cs typeface="+mn-cs"/>
            </a:rPr>
            <a:t>となった要因は、</a:t>
          </a:r>
          <a:r>
            <a:rPr kumimoji="1" lang="ja-JP" altLang="en-US" sz="900" baseline="0">
              <a:solidFill>
                <a:schemeClr val="dk1"/>
              </a:solidFill>
              <a:effectLst/>
              <a:latin typeface="+mn-lt"/>
              <a:ea typeface="+mn-ea"/>
              <a:cs typeface="+mn-cs"/>
            </a:rPr>
            <a:t>翌年度へ繰り越すべき財源が前年度より</a:t>
          </a:r>
          <a:r>
            <a:rPr kumimoji="1" lang="en-US" altLang="ja-JP" sz="900" baseline="0">
              <a:solidFill>
                <a:schemeClr val="dk1"/>
              </a:solidFill>
              <a:effectLst/>
              <a:latin typeface="+mn-lt"/>
              <a:ea typeface="+mn-ea"/>
              <a:cs typeface="+mn-cs"/>
            </a:rPr>
            <a:t>14</a:t>
          </a:r>
          <a:r>
            <a:rPr kumimoji="1" lang="ja-JP" altLang="en-US" sz="900" baseline="0">
              <a:solidFill>
                <a:schemeClr val="dk1"/>
              </a:solidFill>
              <a:effectLst/>
              <a:latin typeface="+mn-lt"/>
              <a:ea typeface="+mn-ea"/>
              <a:cs typeface="+mn-cs"/>
            </a:rPr>
            <a:t>百万円増加したためと考える</a:t>
          </a:r>
          <a:r>
            <a:rPr kumimoji="1" lang="ja-JP" altLang="ja-JP" sz="900" baseline="0">
              <a:solidFill>
                <a:schemeClr val="dk1"/>
              </a:solidFill>
              <a:effectLst/>
              <a:latin typeface="+mn-lt"/>
              <a:ea typeface="+mn-ea"/>
              <a:cs typeface="+mn-cs"/>
            </a:rPr>
            <a:t>。</a:t>
          </a:r>
          <a:r>
            <a:rPr kumimoji="1" lang="ja-JP" altLang="ja-JP" sz="700" baseline="0">
              <a:solidFill>
                <a:schemeClr val="dk1"/>
              </a:solidFill>
              <a:effectLst/>
              <a:latin typeface="+mn-lt"/>
              <a:ea typeface="+mn-ea"/>
              <a:cs typeface="+mn-cs"/>
            </a:rPr>
            <a:t>また</a:t>
          </a:r>
          <a:r>
            <a:rPr kumimoji="1" lang="ja-JP" altLang="ja-JP" sz="900" baseline="0">
              <a:solidFill>
                <a:schemeClr val="dk1"/>
              </a:solidFill>
              <a:effectLst/>
              <a:latin typeface="+mn-lt"/>
              <a:ea typeface="+mn-ea"/>
              <a:cs typeface="+mn-cs"/>
            </a:rPr>
            <a:t>、実質単年度収支</a:t>
          </a:r>
          <a:r>
            <a:rPr kumimoji="1" lang="ja-JP" altLang="en-US" sz="900" baseline="0">
              <a:solidFill>
                <a:schemeClr val="dk1"/>
              </a:solidFill>
              <a:effectLst/>
              <a:latin typeface="+mn-lt"/>
              <a:ea typeface="+mn-ea"/>
              <a:cs typeface="+mn-cs"/>
            </a:rPr>
            <a:t>減少した要因は</a:t>
          </a:r>
          <a:r>
            <a:rPr kumimoji="1" lang="ja-JP" altLang="ja-JP" sz="900" baseline="0">
              <a:solidFill>
                <a:schemeClr val="dk1"/>
              </a:solidFill>
              <a:effectLst/>
              <a:latin typeface="+mn-lt"/>
              <a:ea typeface="+mn-ea"/>
              <a:cs typeface="+mn-cs"/>
            </a:rPr>
            <a:t>、</a:t>
          </a:r>
          <a:r>
            <a:rPr kumimoji="1" lang="ja-JP" altLang="en-US" sz="900" baseline="0">
              <a:solidFill>
                <a:schemeClr val="dk1"/>
              </a:solidFill>
              <a:effectLst/>
              <a:latin typeface="+mn-lt"/>
              <a:ea typeface="+mn-ea"/>
              <a:cs typeface="+mn-cs"/>
            </a:rPr>
            <a:t>積立金の増加、積立金の取り崩し額は減額したものの、単年度収支がマイナスだったのが主な要因となっている</a:t>
          </a:r>
          <a:r>
            <a:rPr kumimoji="1" lang="ja-JP" altLang="ja-JP" sz="900" baseline="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900" baseline="0">
              <a:solidFill>
                <a:schemeClr val="dk1"/>
              </a:solidFill>
              <a:effectLst/>
              <a:latin typeface="+mn-lt"/>
              <a:ea typeface="+mn-ea"/>
              <a:cs typeface="+mn-cs"/>
            </a:rPr>
            <a:t>　</a:t>
          </a:r>
          <a:r>
            <a:rPr lang="ja-JP" altLang="ja-JP" sz="900">
              <a:solidFill>
                <a:schemeClr val="dk1"/>
              </a:solidFill>
              <a:effectLst/>
              <a:latin typeface="+mn-lt"/>
              <a:ea typeface="+mn-ea"/>
              <a:cs typeface="+mn-cs"/>
            </a:rPr>
            <a:t>財政調整基金残高の標準財政規模比は、繰入による取り崩しを行ったものの、経費節減等による一般財源の支出が抑えられたことにより捻出された繰越額を財政調整基金に積み立てたため、前年度</a:t>
          </a:r>
          <a:r>
            <a:rPr lang="ja-JP" altLang="en-US" sz="900">
              <a:solidFill>
                <a:schemeClr val="dk1"/>
              </a:solidFill>
              <a:effectLst/>
              <a:latin typeface="+mn-lt"/>
              <a:ea typeface="+mn-ea"/>
              <a:cs typeface="+mn-cs"/>
            </a:rPr>
            <a:t>より</a:t>
          </a:r>
          <a:r>
            <a:rPr lang="en-US" altLang="ja-JP" sz="900">
              <a:solidFill>
                <a:schemeClr val="dk1"/>
              </a:solidFill>
              <a:effectLst/>
              <a:latin typeface="+mn-lt"/>
              <a:ea typeface="+mn-ea"/>
              <a:cs typeface="+mn-cs"/>
            </a:rPr>
            <a:t>2.22</a:t>
          </a:r>
          <a:r>
            <a:rPr lang="ja-JP" altLang="en-US" sz="900">
              <a:solidFill>
                <a:schemeClr val="dk1"/>
              </a:solidFill>
              <a:effectLst/>
              <a:latin typeface="+mn-lt"/>
              <a:ea typeface="+mn-ea"/>
              <a:cs typeface="+mn-cs"/>
            </a:rPr>
            <a:t>ポイント増加と</a:t>
          </a:r>
          <a:r>
            <a:rPr lang="ja-JP" altLang="ja-JP" sz="900">
              <a:solidFill>
                <a:schemeClr val="dk1"/>
              </a:solidFill>
              <a:effectLst/>
              <a:latin typeface="+mn-lt"/>
              <a:ea typeface="+mn-ea"/>
              <a:cs typeface="+mn-cs"/>
            </a:rPr>
            <a:t>なっている。</a:t>
          </a:r>
          <a:endParaRPr lang="ja-JP" altLang="ja-JP" sz="1050">
            <a:effectLst/>
          </a:endParaRPr>
        </a:p>
        <a:p>
          <a:pPr eaLnBrk="1" fontAlgn="auto" latinLnBrk="0" hangingPunct="1"/>
          <a:r>
            <a:rPr lang="ja-JP" altLang="ja-JP" sz="900">
              <a:solidFill>
                <a:schemeClr val="dk1"/>
              </a:solidFill>
              <a:effectLst/>
              <a:latin typeface="+mn-lt"/>
              <a:ea typeface="+mn-ea"/>
              <a:cs typeface="+mn-cs"/>
            </a:rPr>
            <a:t>　今後は、公債費の増加に伴</a:t>
          </a:r>
          <a:r>
            <a:rPr lang="ja-JP" altLang="en-US" sz="900">
              <a:solidFill>
                <a:schemeClr val="dk1"/>
              </a:solidFill>
              <a:effectLst/>
              <a:latin typeface="+mn-lt"/>
              <a:ea typeface="+mn-ea"/>
              <a:cs typeface="+mn-cs"/>
            </a:rPr>
            <a:t>う</a:t>
          </a:r>
          <a:r>
            <a:rPr lang="ja-JP" altLang="ja-JP" sz="900">
              <a:solidFill>
                <a:schemeClr val="dk1"/>
              </a:solidFill>
              <a:effectLst/>
              <a:latin typeface="+mn-lt"/>
              <a:ea typeface="+mn-ea"/>
              <a:cs typeface="+mn-cs"/>
            </a:rPr>
            <a:t>、財源補填</a:t>
          </a:r>
          <a:r>
            <a:rPr lang="ja-JP" altLang="en-US" sz="900">
              <a:solidFill>
                <a:schemeClr val="dk1"/>
              </a:solidFill>
              <a:effectLst/>
              <a:latin typeface="+mn-lt"/>
              <a:ea typeface="+mn-ea"/>
              <a:cs typeface="+mn-cs"/>
            </a:rPr>
            <a:t>に係る</a:t>
          </a:r>
          <a:r>
            <a:rPr lang="ja-JP" altLang="ja-JP" sz="900">
              <a:solidFill>
                <a:schemeClr val="dk1"/>
              </a:solidFill>
              <a:effectLst/>
              <a:latin typeface="+mn-lt"/>
              <a:ea typeface="+mn-ea"/>
              <a:cs typeface="+mn-cs"/>
            </a:rPr>
            <a:t>財政調整基金の繰入のため</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基金残高は減少する見込みである。既存事業のスクラップなど</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歳出の抑制に努めるとともに、施設の統廃合等により、人件費、物件費等の経費削減を図り、類似団体と同水準の財政調整基金残高確保を目標とする。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全ての会計で黒字となっており、実質赤字は発生していない。</a:t>
          </a:r>
          <a:endParaRPr lang="ja-JP" altLang="ja-JP" sz="1400">
            <a:effectLst/>
          </a:endParaRPr>
        </a:p>
        <a:p>
          <a:pPr eaLnBrk="1" fontAlgn="auto" latinLnBrk="0" hangingPunct="1"/>
          <a:r>
            <a:rPr lang="ja-JP" altLang="ja-JP" sz="1100">
              <a:solidFill>
                <a:schemeClr val="dk1"/>
              </a:solidFill>
              <a:effectLst/>
              <a:latin typeface="+mn-lt"/>
              <a:ea typeface="+mn-ea"/>
              <a:cs typeface="+mn-cs"/>
            </a:rPr>
            <a:t>　一般会計については、</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年度は、普通交付税及び地方消費税交付金の増、繰越額の一定額</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確保</a:t>
          </a:r>
          <a:r>
            <a:rPr lang="ja-JP" altLang="en-US" sz="1100">
              <a:solidFill>
                <a:schemeClr val="dk1"/>
              </a:solidFill>
              <a:effectLst/>
              <a:latin typeface="+mn-lt"/>
              <a:ea typeface="+mn-ea"/>
              <a:cs typeface="+mn-cs"/>
            </a:rPr>
            <a:t>したものの</a:t>
          </a:r>
          <a:r>
            <a:rPr lang="ja-JP" altLang="ja-JP" sz="1100">
              <a:solidFill>
                <a:schemeClr val="dk1"/>
              </a:solidFill>
              <a:effectLst/>
              <a:latin typeface="+mn-lt"/>
              <a:ea typeface="+mn-ea"/>
              <a:cs typeface="+mn-cs"/>
            </a:rPr>
            <a:t>、財政調整基金の繰入</a:t>
          </a:r>
          <a:r>
            <a:rPr lang="ja-JP" altLang="en-US" sz="1100">
              <a:solidFill>
                <a:schemeClr val="dk1"/>
              </a:solidFill>
              <a:effectLst/>
              <a:latin typeface="+mn-lt"/>
              <a:ea typeface="+mn-ea"/>
              <a:cs typeface="+mn-cs"/>
            </a:rPr>
            <a:t>の減少により</a:t>
          </a:r>
          <a:r>
            <a:rPr lang="en-US" altLang="ja-JP" sz="1100">
              <a:solidFill>
                <a:schemeClr val="dk1"/>
              </a:solidFill>
              <a:effectLst/>
              <a:latin typeface="+mn-lt"/>
              <a:ea typeface="+mn-ea"/>
              <a:cs typeface="+mn-cs"/>
            </a:rPr>
            <a:t>1.81</a:t>
          </a:r>
          <a:r>
            <a:rPr lang="ja-JP" altLang="en-US" sz="1100">
              <a:solidFill>
                <a:schemeClr val="dk1"/>
              </a:solidFill>
              <a:effectLst/>
              <a:latin typeface="+mn-lt"/>
              <a:ea typeface="+mn-ea"/>
              <a:cs typeface="+mn-cs"/>
            </a:rPr>
            <a:t>ポイント減</a:t>
          </a:r>
          <a:r>
            <a:rPr lang="ja-JP" altLang="ja-JP" sz="1100">
              <a:solidFill>
                <a:schemeClr val="dk1"/>
              </a:solidFill>
              <a:effectLst/>
              <a:latin typeface="+mn-lt"/>
              <a:ea typeface="+mn-ea"/>
              <a:cs typeface="+mn-cs"/>
            </a:rPr>
            <a:t>となっている。</a:t>
          </a:r>
          <a:endParaRPr lang="ja-JP" altLang="ja-JP" sz="1400">
            <a:effectLst/>
          </a:endParaRPr>
        </a:p>
        <a:p>
          <a:r>
            <a:rPr lang="ja-JP" altLang="ja-JP" sz="1100">
              <a:solidFill>
                <a:schemeClr val="dk1"/>
              </a:solidFill>
              <a:effectLst/>
              <a:latin typeface="+mn-lt"/>
              <a:ea typeface="+mn-ea"/>
              <a:cs typeface="+mn-cs"/>
            </a:rPr>
            <a:t>　今後は、役場庁舎</a:t>
          </a:r>
          <a:r>
            <a:rPr lang="ja-JP" altLang="en-US" sz="1100">
              <a:solidFill>
                <a:schemeClr val="dk1"/>
              </a:solidFill>
              <a:effectLst/>
              <a:latin typeface="+mn-lt"/>
              <a:ea typeface="+mn-ea"/>
              <a:cs typeface="+mn-cs"/>
            </a:rPr>
            <a:t>をはじめ、</a:t>
          </a:r>
          <a:r>
            <a:rPr lang="ja-JP" altLang="ja-JP" sz="1100">
              <a:solidFill>
                <a:schemeClr val="dk1"/>
              </a:solidFill>
              <a:effectLst/>
              <a:latin typeface="+mn-lt"/>
              <a:ea typeface="+mn-ea"/>
              <a:cs typeface="+mn-cs"/>
            </a:rPr>
            <a:t>老朽化した公共施設の更新や、子育て支援のための扶助費の増等が見込まれるが、事業の選択や財源の確保をより意識し、</a:t>
          </a:r>
          <a:r>
            <a:rPr lang="ja-JP" altLang="en-US" sz="1100">
              <a:solidFill>
                <a:schemeClr val="dk1"/>
              </a:solidFill>
              <a:effectLst/>
              <a:latin typeface="+mn-lt"/>
              <a:ea typeface="+mn-ea"/>
              <a:cs typeface="+mn-cs"/>
            </a:rPr>
            <a:t>健全な</a:t>
          </a:r>
          <a:r>
            <a:rPr lang="ja-JP" altLang="ja-JP" sz="1100">
              <a:solidFill>
                <a:schemeClr val="dk1"/>
              </a:solidFill>
              <a:effectLst/>
              <a:latin typeface="+mn-lt"/>
              <a:ea typeface="+mn-ea"/>
              <a:cs typeface="+mn-cs"/>
            </a:rPr>
            <a:t>財政に努める。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c r="A1" s="180"/>
      <c r="B1" s="439" t="s">
        <v>81</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1"/>
      <c r="DK1" s="181"/>
      <c r="DL1" s="181"/>
      <c r="DM1" s="181"/>
      <c r="DN1" s="181"/>
      <c r="DO1" s="181"/>
    </row>
    <row r="2" spans="1:119" ht="24.75" thickBot="1">
      <c r="A2" s="180"/>
      <c r="B2" s="183" t="s">
        <v>82</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c r="A3" s="181"/>
      <c r="B3" s="440" t="s">
        <v>83</v>
      </c>
      <c r="C3" s="441"/>
      <c r="D3" s="441"/>
      <c r="E3" s="442"/>
      <c r="F3" s="442"/>
      <c r="G3" s="442"/>
      <c r="H3" s="442"/>
      <c r="I3" s="442"/>
      <c r="J3" s="442"/>
      <c r="K3" s="442"/>
      <c r="L3" s="442" t="s">
        <v>84</v>
      </c>
      <c r="M3" s="442"/>
      <c r="N3" s="442"/>
      <c r="O3" s="442"/>
      <c r="P3" s="442"/>
      <c r="Q3" s="442"/>
      <c r="R3" s="449"/>
      <c r="S3" s="449"/>
      <c r="T3" s="449"/>
      <c r="U3" s="449"/>
      <c r="V3" s="450"/>
      <c r="W3" s="424" t="s">
        <v>85</v>
      </c>
      <c r="X3" s="425"/>
      <c r="Y3" s="425"/>
      <c r="Z3" s="425"/>
      <c r="AA3" s="425"/>
      <c r="AB3" s="441"/>
      <c r="AC3" s="449" t="s">
        <v>86</v>
      </c>
      <c r="AD3" s="425"/>
      <c r="AE3" s="425"/>
      <c r="AF3" s="425"/>
      <c r="AG3" s="425"/>
      <c r="AH3" s="425"/>
      <c r="AI3" s="425"/>
      <c r="AJ3" s="425"/>
      <c r="AK3" s="425"/>
      <c r="AL3" s="426"/>
      <c r="AM3" s="424" t="s">
        <v>87</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88</v>
      </c>
      <c r="BO3" s="425"/>
      <c r="BP3" s="425"/>
      <c r="BQ3" s="425"/>
      <c r="BR3" s="425"/>
      <c r="BS3" s="425"/>
      <c r="BT3" s="425"/>
      <c r="BU3" s="426"/>
      <c r="BV3" s="424" t="s">
        <v>89</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90</v>
      </c>
      <c r="CU3" s="425"/>
      <c r="CV3" s="425"/>
      <c r="CW3" s="425"/>
      <c r="CX3" s="425"/>
      <c r="CY3" s="425"/>
      <c r="CZ3" s="425"/>
      <c r="DA3" s="426"/>
      <c r="DB3" s="424" t="s">
        <v>91</v>
      </c>
      <c r="DC3" s="425"/>
      <c r="DD3" s="425"/>
      <c r="DE3" s="425"/>
      <c r="DF3" s="425"/>
      <c r="DG3" s="425"/>
      <c r="DH3" s="425"/>
      <c r="DI3" s="426"/>
      <c r="DJ3" s="180"/>
      <c r="DK3" s="180"/>
      <c r="DL3" s="180"/>
      <c r="DM3" s="180"/>
      <c r="DN3" s="180"/>
      <c r="DO3" s="180"/>
    </row>
    <row r="4" spans="1:119" ht="18.75" customHeight="1">
      <c r="A4" s="181"/>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92</v>
      </c>
      <c r="AZ4" s="428"/>
      <c r="BA4" s="428"/>
      <c r="BB4" s="428"/>
      <c r="BC4" s="428"/>
      <c r="BD4" s="428"/>
      <c r="BE4" s="428"/>
      <c r="BF4" s="428"/>
      <c r="BG4" s="428"/>
      <c r="BH4" s="428"/>
      <c r="BI4" s="428"/>
      <c r="BJ4" s="428"/>
      <c r="BK4" s="428"/>
      <c r="BL4" s="428"/>
      <c r="BM4" s="429"/>
      <c r="BN4" s="430">
        <v>6289299</v>
      </c>
      <c r="BO4" s="431"/>
      <c r="BP4" s="431"/>
      <c r="BQ4" s="431"/>
      <c r="BR4" s="431"/>
      <c r="BS4" s="431"/>
      <c r="BT4" s="431"/>
      <c r="BU4" s="432"/>
      <c r="BV4" s="430">
        <v>5718669</v>
      </c>
      <c r="BW4" s="431"/>
      <c r="BX4" s="431"/>
      <c r="BY4" s="431"/>
      <c r="BZ4" s="431"/>
      <c r="CA4" s="431"/>
      <c r="CB4" s="431"/>
      <c r="CC4" s="432"/>
      <c r="CD4" s="433" t="s">
        <v>93</v>
      </c>
      <c r="CE4" s="434"/>
      <c r="CF4" s="434"/>
      <c r="CG4" s="434"/>
      <c r="CH4" s="434"/>
      <c r="CI4" s="434"/>
      <c r="CJ4" s="434"/>
      <c r="CK4" s="434"/>
      <c r="CL4" s="434"/>
      <c r="CM4" s="434"/>
      <c r="CN4" s="434"/>
      <c r="CO4" s="434"/>
      <c r="CP4" s="434"/>
      <c r="CQ4" s="434"/>
      <c r="CR4" s="434"/>
      <c r="CS4" s="435"/>
      <c r="CT4" s="436">
        <v>6.2</v>
      </c>
      <c r="CU4" s="437"/>
      <c r="CV4" s="437"/>
      <c r="CW4" s="437"/>
      <c r="CX4" s="437"/>
      <c r="CY4" s="437"/>
      <c r="CZ4" s="437"/>
      <c r="DA4" s="438"/>
      <c r="DB4" s="436">
        <v>7.9</v>
      </c>
      <c r="DC4" s="437"/>
      <c r="DD4" s="437"/>
      <c r="DE4" s="437"/>
      <c r="DF4" s="437"/>
      <c r="DG4" s="437"/>
      <c r="DH4" s="437"/>
      <c r="DI4" s="438"/>
      <c r="DJ4" s="180"/>
      <c r="DK4" s="180"/>
      <c r="DL4" s="180"/>
      <c r="DM4" s="180"/>
      <c r="DN4" s="180"/>
      <c r="DO4" s="180"/>
    </row>
    <row r="5" spans="1:119" ht="18.75" customHeight="1">
      <c r="A5" s="181"/>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94</v>
      </c>
      <c r="AN5" s="497"/>
      <c r="AO5" s="497"/>
      <c r="AP5" s="497"/>
      <c r="AQ5" s="497"/>
      <c r="AR5" s="497"/>
      <c r="AS5" s="497"/>
      <c r="AT5" s="498"/>
      <c r="AU5" s="499" t="s">
        <v>95</v>
      </c>
      <c r="AV5" s="500"/>
      <c r="AW5" s="500"/>
      <c r="AX5" s="500"/>
      <c r="AY5" s="501" t="s">
        <v>96</v>
      </c>
      <c r="AZ5" s="502"/>
      <c r="BA5" s="502"/>
      <c r="BB5" s="502"/>
      <c r="BC5" s="502"/>
      <c r="BD5" s="502"/>
      <c r="BE5" s="502"/>
      <c r="BF5" s="502"/>
      <c r="BG5" s="502"/>
      <c r="BH5" s="502"/>
      <c r="BI5" s="502"/>
      <c r="BJ5" s="502"/>
      <c r="BK5" s="502"/>
      <c r="BL5" s="502"/>
      <c r="BM5" s="503"/>
      <c r="BN5" s="467">
        <v>6034687</v>
      </c>
      <c r="BO5" s="468"/>
      <c r="BP5" s="468"/>
      <c r="BQ5" s="468"/>
      <c r="BR5" s="468"/>
      <c r="BS5" s="468"/>
      <c r="BT5" s="468"/>
      <c r="BU5" s="469"/>
      <c r="BV5" s="467">
        <v>5418575</v>
      </c>
      <c r="BW5" s="468"/>
      <c r="BX5" s="468"/>
      <c r="BY5" s="468"/>
      <c r="BZ5" s="468"/>
      <c r="CA5" s="468"/>
      <c r="CB5" s="468"/>
      <c r="CC5" s="469"/>
      <c r="CD5" s="470" t="s">
        <v>97</v>
      </c>
      <c r="CE5" s="471"/>
      <c r="CF5" s="471"/>
      <c r="CG5" s="471"/>
      <c r="CH5" s="471"/>
      <c r="CI5" s="471"/>
      <c r="CJ5" s="471"/>
      <c r="CK5" s="471"/>
      <c r="CL5" s="471"/>
      <c r="CM5" s="471"/>
      <c r="CN5" s="471"/>
      <c r="CO5" s="471"/>
      <c r="CP5" s="471"/>
      <c r="CQ5" s="471"/>
      <c r="CR5" s="471"/>
      <c r="CS5" s="472"/>
      <c r="CT5" s="464">
        <v>94.8</v>
      </c>
      <c r="CU5" s="465"/>
      <c r="CV5" s="465"/>
      <c r="CW5" s="465"/>
      <c r="CX5" s="465"/>
      <c r="CY5" s="465"/>
      <c r="CZ5" s="465"/>
      <c r="DA5" s="466"/>
      <c r="DB5" s="464">
        <v>94.5</v>
      </c>
      <c r="DC5" s="465"/>
      <c r="DD5" s="465"/>
      <c r="DE5" s="465"/>
      <c r="DF5" s="465"/>
      <c r="DG5" s="465"/>
      <c r="DH5" s="465"/>
      <c r="DI5" s="466"/>
      <c r="DJ5" s="180"/>
      <c r="DK5" s="180"/>
      <c r="DL5" s="180"/>
      <c r="DM5" s="180"/>
      <c r="DN5" s="180"/>
      <c r="DO5" s="180"/>
    </row>
    <row r="6" spans="1:119" ht="18.75" customHeight="1">
      <c r="A6" s="181"/>
      <c r="B6" s="473" t="s">
        <v>98</v>
      </c>
      <c r="C6" s="474"/>
      <c r="D6" s="474"/>
      <c r="E6" s="475"/>
      <c r="F6" s="475"/>
      <c r="G6" s="475"/>
      <c r="H6" s="475"/>
      <c r="I6" s="475"/>
      <c r="J6" s="475"/>
      <c r="K6" s="475"/>
      <c r="L6" s="475" t="s">
        <v>99</v>
      </c>
      <c r="M6" s="475"/>
      <c r="N6" s="475"/>
      <c r="O6" s="475"/>
      <c r="P6" s="475"/>
      <c r="Q6" s="475"/>
      <c r="R6" s="479"/>
      <c r="S6" s="479"/>
      <c r="T6" s="479"/>
      <c r="U6" s="479"/>
      <c r="V6" s="480"/>
      <c r="W6" s="483" t="s">
        <v>100</v>
      </c>
      <c r="X6" s="484"/>
      <c r="Y6" s="484"/>
      <c r="Z6" s="484"/>
      <c r="AA6" s="484"/>
      <c r="AB6" s="474"/>
      <c r="AC6" s="487" t="s">
        <v>101</v>
      </c>
      <c r="AD6" s="488"/>
      <c r="AE6" s="488"/>
      <c r="AF6" s="488"/>
      <c r="AG6" s="488"/>
      <c r="AH6" s="488"/>
      <c r="AI6" s="488"/>
      <c r="AJ6" s="488"/>
      <c r="AK6" s="488"/>
      <c r="AL6" s="489"/>
      <c r="AM6" s="496" t="s">
        <v>102</v>
      </c>
      <c r="AN6" s="497"/>
      <c r="AO6" s="497"/>
      <c r="AP6" s="497"/>
      <c r="AQ6" s="497"/>
      <c r="AR6" s="497"/>
      <c r="AS6" s="497"/>
      <c r="AT6" s="498"/>
      <c r="AU6" s="499" t="s">
        <v>103</v>
      </c>
      <c r="AV6" s="500"/>
      <c r="AW6" s="500"/>
      <c r="AX6" s="500"/>
      <c r="AY6" s="501" t="s">
        <v>104</v>
      </c>
      <c r="AZ6" s="502"/>
      <c r="BA6" s="502"/>
      <c r="BB6" s="502"/>
      <c r="BC6" s="502"/>
      <c r="BD6" s="502"/>
      <c r="BE6" s="502"/>
      <c r="BF6" s="502"/>
      <c r="BG6" s="502"/>
      <c r="BH6" s="502"/>
      <c r="BI6" s="502"/>
      <c r="BJ6" s="502"/>
      <c r="BK6" s="502"/>
      <c r="BL6" s="502"/>
      <c r="BM6" s="503"/>
      <c r="BN6" s="467">
        <v>254612</v>
      </c>
      <c r="BO6" s="468"/>
      <c r="BP6" s="468"/>
      <c r="BQ6" s="468"/>
      <c r="BR6" s="468"/>
      <c r="BS6" s="468"/>
      <c r="BT6" s="468"/>
      <c r="BU6" s="469"/>
      <c r="BV6" s="467">
        <v>300094</v>
      </c>
      <c r="BW6" s="468"/>
      <c r="BX6" s="468"/>
      <c r="BY6" s="468"/>
      <c r="BZ6" s="468"/>
      <c r="CA6" s="468"/>
      <c r="CB6" s="468"/>
      <c r="CC6" s="469"/>
      <c r="CD6" s="470" t="s">
        <v>105</v>
      </c>
      <c r="CE6" s="471"/>
      <c r="CF6" s="471"/>
      <c r="CG6" s="471"/>
      <c r="CH6" s="471"/>
      <c r="CI6" s="471"/>
      <c r="CJ6" s="471"/>
      <c r="CK6" s="471"/>
      <c r="CL6" s="471"/>
      <c r="CM6" s="471"/>
      <c r="CN6" s="471"/>
      <c r="CO6" s="471"/>
      <c r="CP6" s="471"/>
      <c r="CQ6" s="471"/>
      <c r="CR6" s="471"/>
      <c r="CS6" s="472"/>
      <c r="CT6" s="504">
        <v>97.5</v>
      </c>
      <c r="CU6" s="505"/>
      <c r="CV6" s="505"/>
      <c r="CW6" s="505"/>
      <c r="CX6" s="505"/>
      <c r="CY6" s="505"/>
      <c r="CZ6" s="505"/>
      <c r="DA6" s="506"/>
      <c r="DB6" s="504">
        <v>98.3</v>
      </c>
      <c r="DC6" s="505"/>
      <c r="DD6" s="505"/>
      <c r="DE6" s="505"/>
      <c r="DF6" s="505"/>
      <c r="DG6" s="505"/>
      <c r="DH6" s="505"/>
      <c r="DI6" s="506"/>
      <c r="DJ6" s="180"/>
      <c r="DK6" s="180"/>
      <c r="DL6" s="180"/>
      <c r="DM6" s="180"/>
      <c r="DN6" s="180"/>
      <c r="DO6" s="180"/>
    </row>
    <row r="7" spans="1:119" ht="18.75" customHeight="1">
      <c r="A7" s="181"/>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106</v>
      </c>
      <c r="AN7" s="497"/>
      <c r="AO7" s="497"/>
      <c r="AP7" s="497"/>
      <c r="AQ7" s="497"/>
      <c r="AR7" s="497"/>
      <c r="AS7" s="497"/>
      <c r="AT7" s="498"/>
      <c r="AU7" s="499" t="s">
        <v>103</v>
      </c>
      <c r="AV7" s="500"/>
      <c r="AW7" s="500"/>
      <c r="AX7" s="500"/>
      <c r="AY7" s="501" t="s">
        <v>107</v>
      </c>
      <c r="AZ7" s="502"/>
      <c r="BA7" s="502"/>
      <c r="BB7" s="502"/>
      <c r="BC7" s="502"/>
      <c r="BD7" s="502"/>
      <c r="BE7" s="502"/>
      <c r="BF7" s="502"/>
      <c r="BG7" s="502"/>
      <c r="BH7" s="502"/>
      <c r="BI7" s="502"/>
      <c r="BJ7" s="502"/>
      <c r="BK7" s="502"/>
      <c r="BL7" s="502"/>
      <c r="BM7" s="503"/>
      <c r="BN7" s="467">
        <v>38003</v>
      </c>
      <c r="BO7" s="468"/>
      <c r="BP7" s="468"/>
      <c r="BQ7" s="468"/>
      <c r="BR7" s="468"/>
      <c r="BS7" s="468"/>
      <c r="BT7" s="468"/>
      <c r="BU7" s="469"/>
      <c r="BV7" s="467">
        <v>23801</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3492947</v>
      </c>
      <c r="CU7" s="468"/>
      <c r="CV7" s="468"/>
      <c r="CW7" s="468"/>
      <c r="CX7" s="468"/>
      <c r="CY7" s="468"/>
      <c r="CZ7" s="468"/>
      <c r="DA7" s="469"/>
      <c r="DB7" s="467">
        <v>3483707</v>
      </c>
      <c r="DC7" s="468"/>
      <c r="DD7" s="468"/>
      <c r="DE7" s="468"/>
      <c r="DF7" s="468"/>
      <c r="DG7" s="468"/>
      <c r="DH7" s="468"/>
      <c r="DI7" s="469"/>
      <c r="DJ7" s="180"/>
      <c r="DK7" s="180"/>
      <c r="DL7" s="180"/>
      <c r="DM7" s="180"/>
      <c r="DN7" s="180"/>
      <c r="DO7" s="180"/>
    </row>
    <row r="8" spans="1:119" ht="18.75" customHeight="1" thickBot="1">
      <c r="A8" s="181"/>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95</v>
      </c>
      <c r="AV8" s="500"/>
      <c r="AW8" s="500"/>
      <c r="AX8" s="500"/>
      <c r="AY8" s="501" t="s">
        <v>110</v>
      </c>
      <c r="AZ8" s="502"/>
      <c r="BA8" s="502"/>
      <c r="BB8" s="502"/>
      <c r="BC8" s="502"/>
      <c r="BD8" s="502"/>
      <c r="BE8" s="502"/>
      <c r="BF8" s="502"/>
      <c r="BG8" s="502"/>
      <c r="BH8" s="502"/>
      <c r="BI8" s="502"/>
      <c r="BJ8" s="502"/>
      <c r="BK8" s="502"/>
      <c r="BL8" s="502"/>
      <c r="BM8" s="503"/>
      <c r="BN8" s="467">
        <v>216609</v>
      </c>
      <c r="BO8" s="468"/>
      <c r="BP8" s="468"/>
      <c r="BQ8" s="468"/>
      <c r="BR8" s="468"/>
      <c r="BS8" s="468"/>
      <c r="BT8" s="468"/>
      <c r="BU8" s="469"/>
      <c r="BV8" s="467">
        <v>276293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0.17</v>
      </c>
      <c r="CU8" s="508"/>
      <c r="CV8" s="508"/>
      <c r="CW8" s="508"/>
      <c r="CX8" s="508"/>
      <c r="CY8" s="508"/>
      <c r="CZ8" s="508"/>
      <c r="DA8" s="509"/>
      <c r="DB8" s="507">
        <v>0.17</v>
      </c>
      <c r="DC8" s="508"/>
      <c r="DD8" s="508"/>
      <c r="DE8" s="508"/>
      <c r="DF8" s="508"/>
      <c r="DG8" s="508"/>
      <c r="DH8" s="508"/>
      <c r="DI8" s="509"/>
      <c r="DJ8" s="180"/>
      <c r="DK8" s="180"/>
      <c r="DL8" s="180"/>
      <c r="DM8" s="180"/>
      <c r="DN8" s="180"/>
      <c r="DO8" s="180"/>
    </row>
    <row r="9" spans="1:119" ht="18.75" customHeight="1" thickBot="1">
      <c r="A9" s="181"/>
      <c r="B9" s="461" t="s">
        <v>112</v>
      </c>
      <c r="C9" s="462"/>
      <c r="D9" s="462"/>
      <c r="E9" s="462"/>
      <c r="F9" s="462"/>
      <c r="G9" s="462"/>
      <c r="H9" s="462"/>
      <c r="I9" s="462"/>
      <c r="J9" s="462"/>
      <c r="K9" s="510"/>
      <c r="L9" s="511" t="s">
        <v>113</v>
      </c>
      <c r="M9" s="512"/>
      <c r="N9" s="512"/>
      <c r="O9" s="512"/>
      <c r="P9" s="512"/>
      <c r="Q9" s="513"/>
      <c r="R9" s="514">
        <v>6213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95</v>
      </c>
      <c r="AV9" s="500"/>
      <c r="AW9" s="500"/>
      <c r="AX9" s="500"/>
      <c r="AY9" s="501" t="s">
        <v>116</v>
      </c>
      <c r="AZ9" s="502"/>
      <c r="BA9" s="502"/>
      <c r="BB9" s="502"/>
      <c r="BC9" s="502"/>
      <c r="BD9" s="502"/>
      <c r="BE9" s="502"/>
      <c r="BF9" s="502"/>
      <c r="BG9" s="502"/>
      <c r="BH9" s="502"/>
      <c r="BI9" s="502"/>
      <c r="BJ9" s="502"/>
      <c r="BK9" s="502"/>
      <c r="BL9" s="502"/>
      <c r="BM9" s="503"/>
      <c r="BN9" s="467">
        <v>-59684</v>
      </c>
      <c r="BO9" s="468"/>
      <c r="BP9" s="468"/>
      <c r="BQ9" s="468"/>
      <c r="BR9" s="468"/>
      <c r="BS9" s="468"/>
      <c r="BT9" s="468"/>
      <c r="BU9" s="469"/>
      <c r="BV9" s="467">
        <v>19982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19.600000000000001</v>
      </c>
      <c r="CU9" s="465"/>
      <c r="CV9" s="465"/>
      <c r="CW9" s="465"/>
      <c r="CX9" s="465"/>
      <c r="CY9" s="465"/>
      <c r="CZ9" s="465"/>
      <c r="DA9" s="466"/>
      <c r="DB9" s="464">
        <v>19.100000000000001</v>
      </c>
      <c r="DC9" s="465"/>
      <c r="DD9" s="465"/>
      <c r="DE9" s="465"/>
      <c r="DF9" s="465"/>
      <c r="DG9" s="465"/>
      <c r="DH9" s="465"/>
      <c r="DI9" s="466"/>
      <c r="DJ9" s="180"/>
      <c r="DK9" s="180"/>
      <c r="DL9" s="180"/>
      <c r="DM9" s="180"/>
      <c r="DN9" s="180"/>
      <c r="DO9" s="180"/>
    </row>
    <row r="10" spans="1:119" ht="18.75" customHeight="1" thickBot="1">
      <c r="A10" s="181"/>
      <c r="B10" s="461"/>
      <c r="C10" s="462"/>
      <c r="D10" s="462"/>
      <c r="E10" s="462"/>
      <c r="F10" s="462"/>
      <c r="G10" s="462"/>
      <c r="H10" s="462"/>
      <c r="I10" s="462"/>
      <c r="J10" s="462"/>
      <c r="K10" s="510"/>
      <c r="L10" s="517" t="s">
        <v>118</v>
      </c>
      <c r="M10" s="497"/>
      <c r="N10" s="497"/>
      <c r="O10" s="497"/>
      <c r="P10" s="497"/>
      <c r="Q10" s="498"/>
      <c r="R10" s="518">
        <v>6806</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130590</v>
      </c>
      <c r="BO10" s="468"/>
      <c r="BP10" s="468"/>
      <c r="BQ10" s="468"/>
      <c r="BR10" s="468"/>
      <c r="BS10" s="468"/>
      <c r="BT10" s="468"/>
      <c r="BU10" s="469"/>
      <c r="BV10" s="467">
        <v>119153</v>
      </c>
      <c r="BW10" s="468"/>
      <c r="BX10" s="468"/>
      <c r="BY10" s="468"/>
      <c r="BZ10" s="468"/>
      <c r="CA10" s="468"/>
      <c r="CB10" s="468"/>
      <c r="CC10" s="469"/>
      <c r="CD10" s="185" t="s">
        <v>122</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c r="A11" s="181"/>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0"/>
      <c r="DK11" s="180"/>
      <c r="DL11" s="180"/>
      <c r="DM11" s="180"/>
      <c r="DN11" s="180"/>
      <c r="DO11" s="180"/>
    </row>
    <row r="12" spans="1:119" ht="18.75" customHeight="1">
      <c r="A12" s="181"/>
      <c r="B12" s="527" t="s">
        <v>130</v>
      </c>
      <c r="C12" s="528"/>
      <c r="D12" s="528"/>
      <c r="E12" s="528"/>
      <c r="F12" s="528"/>
      <c r="G12" s="528"/>
      <c r="H12" s="528"/>
      <c r="I12" s="528"/>
      <c r="J12" s="528"/>
      <c r="K12" s="529"/>
      <c r="L12" s="536" t="s">
        <v>131</v>
      </c>
      <c r="M12" s="537"/>
      <c r="N12" s="537"/>
      <c r="O12" s="537"/>
      <c r="P12" s="537"/>
      <c r="Q12" s="538"/>
      <c r="R12" s="539">
        <v>5871</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50000</v>
      </c>
      <c r="BO12" s="468"/>
      <c r="BP12" s="468"/>
      <c r="BQ12" s="468"/>
      <c r="BR12" s="468"/>
      <c r="BS12" s="468"/>
      <c r="BT12" s="468"/>
      <c r="BU12" s="469"/>
      <c r="BV12" s="467">
        <v>100000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0"/>
      <c r="DK12" s="180"/>
      <c r="DL12" s="180"/>
      <c r="DM12" s="180"/>
      <c r="DN12" s="180"/>
      <c r="DO12" s="180"/>
    </row>
    <row r="13" spans="1:119" ht="18.75" customHeight="1">
      <c r="A13" s="181"/>
      <c r="B13" s="530"/>
      <c r="C13" s="531"/>
      <c r="D13" s="531"/>
      <c r="E13" s="531"/>
      <c r="F13" s="531"/>
      <c r="G13" s="531"/>
      <c r="H13" s="531"/>
      <c r="I13" s="531"/>
      <c r="J13" s="531"/>
      <c r="K13" s="532"/>
      <c r="L13" s="191"/>
      <c r="M13" s="558" t="s">
        <v>139</v>
      </c>
      <c r="N13" s="559"/>
      <c r="O13" s="559"/>
      <c r="P13" s="559"/>
      <c r="Q13" s="560"/>
      <c r="R13" s="551">
        <v>5809</v>
      </c>
      <c r="S13" s="552"/>
      <c r="T13" s="552"/>
      <c r="U13" s="552"/>
      <c r="V13" s="553"/>
      <c r="W13" s="483" t="s">
        <v>140</v>
      </c>
      <c r="X13" s="484"/>
      <c r="Y13" s="484"/>
      <c r="Z13" s="484"/>
      <c r="AA13" s="484"/>
      <c r="AB13" s="474"/>
      <c r="AC13" s="518">
        <v>821</v>
      </c>
      <c r="AD13" s="519"/>
      <c r="AE13" s="519"/>
      <c r="AF13" s="519"/>
      <c r="AG13" s="561"/>
      <c r="AH13" s="518">
        <v>991</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20906</v>
      </c>
      <c r="BO13" s="468"/>
      <c r="BP13" s="468"/>
      <c r="BQ13" s="468"/>
      <c r="BR13" s="468"/>
      <c r="BS13" s="468"/>
      <c r="BT13" s="468"/>
      <c r="BU13" s="469"/>
      <c r="BV13" s="467">
        <v>39135</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11.5</v>
      </c>
      <c r="CU13" s="465"/>
      <c r="CV13" s="465"/>
      <c r="CW13" s="465"/>
      <c r="CX13" s="465"/>
      <c r="CY13" s="465"/>
      <c r="CZ13" s="465"/>
      <c r="DA13" s="466"/>
      <c r="DB13" s="464">
        <v>11.5</v>
      </c>
      <c r="DC13" s="465"/>
      <c r="DD13" s="465"/>
      <c r="DE13" s="465"/>
      <c r="DF13" s="465"/>
      <c r="DG13" s="465"/>
      <c r="DH13" s="465"/>
      <c r="DI13" s="466"/>
      <c r="DJ13" s="180"/>
      <c r="DK13" s="180"/>
      <c r="DL13" s="180"/>
      <c r="DM13" s="180"/>
      <c r="DN13" s="180"/>
      <c r="DO13" s="180"/>
    </row>
    <row r="14" spans="1:119" ht="18.75" customHeight="1" thickBot="1">
      <c r="A14" s="181"/>
      <c r="B14" s="530"/>
      <c r="C14" s="531"/>
      <c r="D14" s="531"/>
      <c r="E14" s="531"/>
      <c r="F14" s="531"/>
      <c r="G14" s="531"/>
      <c r="H14" s="531"/>
      <c r="I14" s="531"/>
      <c r="J14" s="531"/>
      <c r="K14" s="532"/>
      <c r="L14" s="548" t="s">
        <v>145</v>
      </c>
      <c r="M14" s="549"/>
      <c r="N14" s="549"/>
      <c r="O14" s="549"/>
      <c r="P14" s="549"/>
      <c r="Q14" s="550"/>
      <c r="R14" s="551">
        <v>6015</v>
      </c>
      <c r="S14" s="552"/>
      <c r="T14" s="552"/>
      <c r="U14" s="552"/>
      <c r="V14" s="553"/>
      <c r="W14" s="457"/>
      <c r="X14" s="458"/>
      <c r="Y14" s="458"/>
      <c r="Z14" s="458"/>
      <c r="AA14" s="458"/>
      <c r="AB14" s="447"/>
      <c r="AC14" s="554">
        <v>27</v>
      </c>
      <c r="AD14" s="555"/>
      <c r="AE14" s="555"/>
      <c r="AF14" s="555"/>
      <c r="AG14" s="556"/>
      <c r="AH14" s="554">
        <v>30</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58.1</v>
      </c>
      <c r="CU14" s="566"/>
      <c r="CV14" s="566"/>
      <c r="CW14" s="566"/>
      <c r="CX14" s="566"/>
      <c r="CY14" s="566"/>
      <c r="CZ14" s="566"/>
      <c r="DA14" s="567"/>
      <c r="DB14" s="565">
        <v>59.3</v>
      </c>
      <c r="DC14" s="566"/>
      <c r="DD14" s="566"/>
      <c r="DE14" s="566"/>
      <c r="DF14" s="566"/>
      <c r="DG14" s="566"/>
      <c r="DH14" s="566"/>
      <c r="DI14" s="567"/>
      <c r="DJ14" s="180"/>
      <c r="DK14" s="180"/>
      <c r="DL14" s="180"/>
      <c r="DM14" s="180"/>
      <c r="DN14" s="180"/>
      <c r="DO14" s="180"/>
    </row>
    <row r="15" spans="1:119" ht="18.75" customHeight="1">
      <c r="A15" s="181"/>
      <c r="B15" s="530"/>
      <c r="C15" s="531"/>
      <c r="D15" s="531"/>
      <c r="E15" s="531"/>
      <c r="F15" s="531"/>
      <c r="G15" s="531"/>
      <c r="H15" s="531"/>
      <c r="I15" s="531"/>
      <c r="J15" s="531"/>
      <c r="K15" s="532"/>
      <c r="L15" s="191"/>
      <c r="M15" s="558" t="s">
        <v>139</v>
      </c>
      <c r="N15" s="559"/>
      <c r="O15" s="559"/>
      <c r="P15" s="559"/>
      <c r="Q15" s="560"/>
      <c r="R15" s="551">
        <v>5955</v>
      </c>
      <c r="S15" s="552"/>
      <c r="T15" s="552"/>
      <c r="U15" s="552"/>
      <c r="V15" s="553"/>
      <c r="W15" s="483" t="s">
        <v>147</v>
      </c>
      <c r="X15" s="484"/>
      <c r="Y15" s="484"/>
      <c r="Z15" s="484"/>
      <c r="AA15" s="484"/>
      <c r="AB15" s="474"/>
      <c r="AC15" s="518">
        <v>411</v>
      </c>
      <c r="AD15" s="519"/>
      <c r="AE15" s="519"/>
      <c r="AF15" s="519"/>
      <c r="AG15" s="561"/>
      <c r="AH15" s="518">
        <v>455</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544658</v>
      </c>
      <c r="BO15" s="431"/>
      <c r="BP15" s="431"/>
      <c r="BQ15" s="431"/>
      <c r="BR15" s="431"/>
      <c r="BS15" s="431"/>
      <c r="BT15" s="431"/>
      <c r="BU15" s="432"/>
      <c r="BV15" s="430">
        <v>543818</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c r="A16" s="181"/>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13.5</v>
      </c>
      <c r="AD16" s="555"/>
      <c r="AE16" s="555"/>
      <c r="AF16" s="555"/>
      <c r="AG16" s="556"/>
      <c r="AH16" s="554">
        <v>13.8</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3261000</v>
      </c>
      <c r="BO16" s="468"/>
      <c r="BP16" s="468"/>
      <c r="BQ16" s="468"/>
      <c r="BR16" s="468"/>
      <c r="BS16" s="468"/>
      <c r="BT16" s="468"/>
      <c r="BU16" s="469"/>
      <c r="BV16" s="467">
        <v>3235815</v>
      </c>
      <c r="BW16" s="468"/>
      <c r="BX16" s="468"/>
      <c r="BY16" s="468"/>
      <c r="BZ16" s="468"/>
      <c r="CA16" s="468"/>
      <c r="CB16" s="468"/>
      <c r="CC16" s="469"/>
      <c r="CD16" s="195"/>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0"/>
      <c r="DK16" s="180"/>
      <c r="DL16" s="180"/>
      <c r="DM16" s="180"/>
      <c r="DN16" s="180"/>
      <c r="DO16" s="180"/>
    </row>
    <row r="17" spans="1:119" ht="18.75" customHeight="1" thickBot="1">
      <c r="A17" s="181"/>
      <c r="B17" s="533"/>
      <c r="C17" s="534"/>
      <c r="D17" s="534"/>
      <c r="E17" s="534"/>
      <c r="F17" s="534"/>
      <c r="G17" s="534"/>
      <c r="H17" s="534"/>
      <c r="I17" s="534"/>
      <c r="J17" s="534"/>
      <c r="K17" s="535"/>
      <c r="L17" s="196"/>
      <c r="M17" s="574" t="s">
        <v>153</v>
      </c>
      <c r="N17" s="575"/>
      <c r="O17" s="575"/>
      <c r="P17" s="575"/>
      <c r="Q17" s="576"/>
      <c r="R17" s="571" t="s">
        <v>154</v>
      </c>
      <c r="S17" s="572"/>
      <c r="T17" s="572"/>
      <c r="U17" s="572"/>
      <c r="V17" s="573"/>
      <c r="W17" s="483" t="s">
        <v>155</v>
      </c>
      <c r="X17" s="484"/>
      <c r="Y17" s="484"/>
      <c r="Z17" s="484"/>
      <c r="AA17" s="484"/>
      <c r="AB17" s="474"/>
      <c r="AC17" s="518">
        <v>1808</v>
      </c>
      <c r="AD17" s="519"/>
      <c r="AE17" s="519"/>
      <c r="AF17" s="519"/>
      <c r="AG17" s="561"/>
      <c r="AH17" s="518">
        <v>1860</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680451</v>
      </c>
      <c r="BO17" s="468"/>
      <c r="BP17" s="468"/>
      <c r="BQ17" s="468"/>
      <c r="BR17" s="468"/>
      <c r="BS17" s="468"/>
      <c r="BT17" s="468"/>
      <c r="BU17" s="469"/>
      <c r="BV17" s="467">
        <v>677269</v>
      </c>
      <c r="BW17" s="468"/>
      <c r="BX17" s="468"/>
      <c r="BY17" s="468"/>
      <c r="BZ17" s="468"/>
      <c r="CA17" s="468"/>
      <c r="CB17" s="468"/>
      <c r="CC17" s="469"/>
      <c r="CD17" s="195"/>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0"/>
      <c r="DK17" s="180"/>
      <c r="DL17" s="180"/>
      <c r="DM17" s="180"/>
      <c r="DN17" s="180"/>
      <c r="DO17" s="180"/>
    </row>
    <row r="18" spans="1:119" ht="18.75" customHeight="1" thickBot="1">
      <c r="A18" s="181"/>
      <c r="B18" s="581" t="s">
        <v>157</v>
      </c>
      <c r="C18" s="510"/>
      <c r="D18" s="510"/>
      <c r="E18" s="582"/>
      <c r="F18" s="582"/>
      <c r="G18" s="582"/>
      <c r="H18" s="582"/>
      <c r="I18" s="582"/>
      <c r="J18" s="582"/>
      <c r="K18" s="582"/>
      <c r="L18" s="583">
        <v>53.3</v>
      </c>
      <c r="M18" s="583"/>
      <c r="N18" s="583"/>
      <c r="O18" s="583"/>
      <c r="P18" s="583"/>
      <c r="Q18" s="583"/>
      <c r="R18" s="584"/>
      <c r="S18" s="584"/>
      <c r="T18" s="584"/>
      <c r="U18" s="584"/>
      <c r="V18" s="585"/>
      <c r="W18" s="485"/>
      <c r="X18" s="486"/>
      <c r="Y18" s="486"/>
      <c r="Z18" s="486"/>
      <c r="AA18" s="486"/>
      <c r="AB18" s="477"/>
      <c r="AC18" s="586">
        <v>59.5</v>
      </c>
      <c r="AD18" s="587"/>
      <c r="AE18" s="587"/>
      <c r="AF18" s="587"/>
      <c r="AG18" s="588"/>
      <c r="AH18" s="586">
        <v>56.3</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3363186</v>
      </c>
      <c r="BO18" s="468"/>
      <c r="BP18" s="468"/>
      <c r="BQ18" s="468"/>
      <c r="BR18" s="468"/>
      <c r="BS18" s="468"/>
      <c r="BT18" s="468"/>
      <c r="BU18" s="469"/>
      <c r="BV18" s="467">
        <v>3346841</v>
      </c>
      <c r="BW18" s="468"/>
      <c r="BX18" s="468"/>
      <c r="BY18" s="468"/>
      <c r="BZ18" s="468"/>
      <c r="CA18" s="468"/>
      <c r="CB18" s="468"/>
      <c r="CC18" s="469"/>
      <c r="CD18" s="195"/>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0"/>
      <c r="DK18" s="180"/>
      <c r="DL18" s="180"/>
      <c r="DM18" s="180"/>
      <c r="DN18" s="180"/>
      <c r="DO18" s="180"/>
    </row>
    <row r="19" spans="1:119" ht="18.75" customHeight="1" thickBot="1">
      <c r="A19" s="181"/>
      <c r="B19" s="581" t="s">
        <v>159</v>
      </c>
      <c r="C19" s="510"/>
      <c r="D19" s="510"/>
      <c r="E19" s="582"/>
      <c r="F19" s="582"/>
      <c r="G19" s="582"/>
      <c r="H19" s="582"/>
      <c r="I19" s="582"/>
      <c r="J19" s="582"/>
      <c r="K19" s="582"/>
      <c r="L19" s="590">
        <v>117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4094442</v>
      </c>
      <c r="BO19" s="468"/>
      <c r="BP19" s="468"/>
      <c r="BQ19" s="468"/>
      <c r="BR19" s="468"/>
      <c r="BS19" s="468"/>
      <c r="BT19" s="468"/>
      <c r="BU19" s="469"/>
      <c r="BV19" s="467">
        <v>4126142</v>
      </c>
      <c r="BW19" s="468"/>
      <c r="BX19" s="468"/>
      <c r="BY19" s="468"/>
      <c r="BZ19" s="468"/>
      <c r="CA19" s="468"/>
      <c r="CB19" s="468"/>
      <c r="CC19" s="469"/>
      <c r="CD19" s="195"/>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0"/>
      <c r="DK19" s="180"/>
      <c r="DL19" s="180"/>
      <c r="DM19" s="180"/>
      <c r="DN19" s="180"/>
      <c r="DO19" s="180"/>
    </row>
    <row r="20" spans="1:119" ht="18.75" customHeight="1" thickBot="1">
      <c r="A20" s="181"/>
      <c r="B20" s="581" t="s">
        <v>161</v>
      </c>
      <c r="C20" s="510"/>
      <c r="D20" s="510"/>
      <c r="E20" s="582"/>
      <c r="F20" s="582"/>
      <c r="G20" s="582"/>
      <c r="H20" s="582"/>
      <c r="I20" s="582"/>
      <c r="J20" s="582"/>
      <c r="K20" s="582"/>
      <c r="L20" s="590">
        <v>2692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5"/>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0"/>
      <c r="DK20" s="180"/>
      <c r="DL20" s="180"/>
      <c r="DM20" s="180"/>
      <c r="DN20" s="180"/>
      <c r="DO20" s="180"/>
    </row>
    <row r="21" spans="1:119" ht="18.75" customHeight="1">
      <c r="A21" s="181"/>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5"/>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0"/>
      <c r="DK21" s="180"/>
      <c r="DL21" s="180"/>
      <c r="DM21" s="180"/>
      <c r="DN21" s="180"/>
      <c r="DO21" s="180"/>
    </row>
    <row r="22" spans="1:119" ht="18.75" customHeight="1" thickBot="1">
      <c r="A22" s="181"/>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5"/>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0"/>
      <c r="DK22" s="180"/>
      <c r="DL22" s="180"/>
      <c r="DM22" s="180"/>
      <c r="DN22" s="180"/>
      <c r="DO22" s="180"/>
    </row>
    <row r="23" spans="1:119" ht="18.75" customHeight="1">
      <c r="A23" s="181"/>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8497437</v>
      </c>
      <c r="BO23" s="468"/>
      <c r="BP23" s="468"/>
      <c r="BQ23" s="468"/>
      <c r="BR23" s="468"/>
      <c r="BS23" s="468"/>
      <c r="BT23" s="468"/>
      <c r="BU23" s="469"/>
      <c r="BV23" s="467">
        <v>8314434</v>
      </c>
      <c r="BW23" s="468"/>
      <c r="BX23" s="468"/>
      <c r="BY23" s="468"/>
      <c r="BZ23" s="468"/>
      <c r="CA23" s="468"/>
      <c r="CB23" s="468"/>
      <c r="CC23" s="469"/>
      <c r="CD23" s="195"/>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0"/>
      <c r="DK23" s="180"/>
      <c r="DL23" s="180"/>
      <c r="DM23" s="180"/>
      <c r="DN23" s="180"/>
      <c r="DO23" s="180"/>
    </row>
    <row r="24" spans="1:119" ht="18.75" customHeight="1" thickBot="1">
      <c r="A24" s="181"/>
      <c r="B24" s="607"/>
      <c r="C24" s="608"/>
      <c r="D24" s="609"/>
      <c r="E24" s="517" t="s">
        <v>170</v>
      </c>
      <c r="F24" s="497"/>
      <c r="G24" s="497"/>
      <c r="H24" s="497"/>
      <c r="I24" s="497"/>
      <c r="J24" s="497"/>
      <c r="K24" s="498"/>
      <c r="L24" s="518">
        <v>1</v>
      </c>
      <c r="M24" s="519"/>
      <c r="N24" s="519"/>
      <c r="O24" s="519"/>
      <c r="P24" s="561"/>
      <c r="Q24" s="518">
        <v>7610</v>
      </c>
      <c r="R24" s="519"/>
      <c r="S24" s="519"/>
      <c r="T24" s="519"/>
      <c r="U24" s="519"/>
      <c r="V24" s="561"/>
      <c r="W24" s="620"/>
      <c r="X24" s="608"/>
      <c r="Y24" s="609"/>
      <c r="Z24" s="517" t="s">
        <v>171</v>
      </c>
      <c r="AA24" s="497"/>
      <c r="AB24" s="497"/>
      <c r="AC24" s="497"/>
      <c r="AD24" s="497"/>
      <c r="AE24" s="497"/>
      <c r="AF24" s="497"/>
      <c r="AG24" s="498"/>
      <c r="AH24" s="518">
        <v>131</v>
      </c>
      <c r="AI24" s="519"/>
      <c r="AJ24" s="519"/>
      <c r="AK24" s="519"/>
      <c r="AL24" s="561"/>
      <c r="AM24" s="518">
        <v>368765</v>
      </c>
      <c r="AN24" s="519"/>
      <c r="AO24" s="519"/>
      <c r="AP24" s="519"/>
      <c r="AQ24" s="519"/>
      <c r="AR24" s="561"/>
      <c r="AS24" s="518">
        <v>2815</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7870549</v>
      </c>
      <c r="BO24" s="468"/>
      <c r="BP24" s="468"/>
      <c r="BQ24" s="468"/>
      <c r="BR24" s="468"/>
      <c r="BS24" s="468"/>
      <c r="BT24" s="468"/>
      <c r="BU24" s="469"/>
      <c r="BV24" s="467">
        <v>7643796</v>
      </c>
      <c r="BW24" s="468"/>
      <c r="BX24" s="468"/>
      <c r="BY24" s="468"/>
      <c r="BZ24" s="468"/>
      <c r="CA24" s="468"/>
      <c r="CB24" s="468"/>
      <c r="CC24" s="469"/>
      <c r="CD24" s="195"/>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0"/>
      <c r="DK24" s="180"/>
      <c r="DL24" s="180"/>
      <c r="DM24" s="180"/>
      <c r="DN24" s="180"/>
      <c r="DO24" s="180"/>
    </row>
    <row r="25" spans="1:119" s="180" customFormat="1" ht="18.75" customHeight="1">
      <c r="A25" s="181"/>
      <c r="B25" s="607"/>
      <c r="C25" s="608"/>
      <c r="D25" s="609"/>
      <c r="E25" s="517" t="s">
        <v>173</v>
      </c>
      <c r="F25" s="497"/>
      <c r="G25" s="497"/>
      <c r="H25" s="497"/>
      <c r="I25" s="497"/>
      <c r="J25" s="497"/>
      <c r="K25" s="498"/>
      <c r="L25" s="518">
        <v>1</v>
      </c>
      <c r="M25" s="519"/>
      <c r="N25" s="519"/>
      <c r="O25" s="519"/>
      <c r="P25" s="561"/>
      <c r="Q25" s="518">
        <v>6000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176</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574993</v>
      </c>
      <c r="BO25" s="431"/>
      <c r="BP25" s="431"/>
      <c r="BQ25" s="431"/>
      <c r="BR25" s="431"/>
      <c r="BS25" s="431"/>
      <c r="BT25" s="431"/>
      <c r="BU25" s="432"/>
      <c r="BV25" s="430">
        <v>1048317</v>
      </c>
      <c r="BW25" s="431"/>
      <c r="BX25" s="431"/>
      <c r="BY25" s="431"/>
      <c r="BZ25" s="431"/>
      <c r="CA25" s="431"/>
      <c r="CB25" s="431"/>
      <c r="CC25" s="432"/>
      <c r="CD25" s="195"/>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0" customFormat="1" ht="18.75" customHeight="1">
      <c r="A26" s="181"/>
      <c r="B26" s="607"/>
      <c r="C26" s="608"/>
      <c r="D26" s="609"/>
      <c r="E26" s="517" t="s">
        <v>178</v>
      </c>
      <c r="F26" s="497"/>
      <c r="G26" s="497"/>
      <c r="H26" s="497"/>
      <c r="I26" s="497"/>
      <c r="J26" s="497"/>
      <c r="K26" s="498"/>
      <c r="L26" s="518">
        <v>1</v>
      </c>
      <c r="M26" s="519"/>
      <c r="N26" s="519"/>
      <c r="O26" s="519"/>
      <c r="P26" s="561"/>
      <c r="Q26" s="518">
        <v>5670</v>
      </c>
      <c r="R26" s="519"/>
      <c r="S26" s="519"/>
      <c r="T26" s="519"/>
      <c r="U26" s="519"/>
      <c r="V26" s="561"/>
      <c r="W26" s="620"/>
      <c r="X26" s="608"/>
      <c r="Y26" s="609"/>
      <c r="Z26" s="517" t="s">
        <v>179</v>
      </c>
      <c r="AA26" s="630"/>
      <c r="AB26" s="630"/>
      <c r="AC26" s="630"/>
      <c r="AD26" s="630"/>
      <c r="AE26" s="630"/>
      <c r="AF26" s="630"/>
      <c r="AG26" s="631"/>
      <c r="AH26" s="518" t="s">
        <v>176</v>
      </c>
      <c r="AI26" s="519"/>
      <c r="AJ26" s="519"/>
      <c r="AK26" s="519"/>
      <c r="AL26" s="561"/>
      <c r="AM26" s="518" t="s">
        <v>175</v>
      </c>
      <c r="AN26" s="519"/>
      <c r="AO26" s="519"/>
      <c r="AP26" s="519"/>
      <c r="AQ26" s="519"/>
      <c r="AR26" s="561"/>
      <c r="AS26" s="518" t="s">
        <v>138</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181</v>
      </c>
      <c r="BW26" s="468"/>
      <c r="BX26" s="468"/>
      <c r="BY26" s="468"/>
      <c r="BZ26" s="468"/>
      <c r="CA26" s="468"/>
      <c r="CB26" s="468"/>
      <c r="CC26" s="469"/>
      <c r="CD26" s="195"/>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1"/>
      <c r="B27" s="607"/>
      <c r="C27" s="608"/>
      <c r="D27" s="609"/>
      <c r="E27" s="517" t="s">
        <v>182</v>
      </c>
      <c r="F27" s="497"/>
      <c r="G27" s="497"/>
      <c r="H27" s="497"/>
      <c r="I27" s="497"/>
      <c r="J27" s="497"/>
      <c r="K27" s="498"/>
      <c r="L27" s="518">
        <v>1</v>
      </c>
      <c r="M27" s="519"/>
      <c r="N27" s="519"/>
      <c r="O27" s="519"/>
      <c r="P27" s="561"/>
      <c r="Q27" s="518">
        <v>3050</v>
      </c>
      <c r="R27" s="519"/>
      <c r="S27" s="519"/>
      <c r="T27" s="519"/>
      <c r="U27" s="519"/>
      <c r="V27" s="561"/>
      <c r="W27" s="620"/>
      <c r="X27" s="608"/>
      <c r="Y27" s="609"/>
      <c r="Z27" s="517" t="s">
        <v>183</v>
      </c>
      <c r="AA27" s="497"/>
      <c r="AB27" s="497"/>
      <c r="AC27" s="497"/>
      <c r="AD27" s="497"/>
      <c r="AE27" s="497"/>
      <c r="AF27" s="497"/>
      <c r="AG27" s="498"/>
      <c r="AH27" s="518">
        <v>1</v>
      </c>
      <c r="AI27" s="519"/>
      <c r="AJ27" s="519"/>
      <c r="AK27" s="519"/>
      <c r="AL27" s="561"/>
      <c r="AM27" s="518" t="s">
        <v>184</v>
      </c>
      <c r="AN27" s="519"/>
      <c r="AO27" s="519"/>
      <c r="AP27" s="519"/>
      <c r="AQ27" s="519"/>
      <c r="AR27" s="561"/>
      <c r="AS27" s="518" t="s">
        <v>185</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v>4631</v>
      </c>
      <c r="BO27" s="644"/>
      <c r="BP27" s="644"/>
      <c r="BQ27" s="644"/>
      <c r="BR27" s="644"/>
      <c r="BS27" s="644"/>
      <c r="BT27" s="644"/>
      <c r="BU27" s="645"/>
      <c r="BV27" s="643">
        <v>4631</v>
      </c>
      <c r="BW27" s="644"/>
      <c r="BX27" s="644"/>
      <c r="BY27" s="644"/>
      <c r="BZ27" s="644"/>
      <c r="CA27" s="644"/>
      <c r="CB27" s="644"/>
      <c r="CC27" s="645"/>
      <c r="CD27" s="197"/>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0"/>
      <c r="DK27" s="180"/>
      <c r="DL27" s="180"/>
      <c r="DM27" s="180"/>
      <c r="DN27" s="180"/>
      <c r="DO27" s="180"/>
    </row>
    <row r="28" spans="1:119" ht="18.75" customHeight="1">
      <c r="A28" s="181"/>
      <c r="B28" s="607"/>
      <c r="C28" s="608"/>
      <c r="D28" s="609"/>
      <c r="E28" s="517" t="s">
        <v>187</v>
      </c>
      <c r="F28" s="497"/>
      <c r="G28" s="497"/>
      <c r="H28" s="497"/>
      <c r="I28" s="497"/>
      <c r="J28" s="497"/>
      <c r="K28" s="498"/>
      <c r="L28" s="518">
        <v>1</v>
      </c>
      <c r="M28" s="519"/>
      <c r="N28" s="519"/>
      <c r="O28" s="519"/>
      <c r="P28" s="561"/>
      <c r="Q28" s="518">
        <v>2520</v>
      </c>
      <c r="R28" s="519"/>
      <c r="S28" s="519"/>
      <c r="T28" s="519"/>
      <c r="U28" s="519"/>
      <c r="V28" s="561"/>
      <c r="W28" s="620"/>
      <c r="X28" s="608"/>
      <c r="Y28" s="609"/>
      <c r="Z28" s="517" t="s">
        <v>188</v>
      </c>
      <c r="AA28" s="497"/>
      <c r="AB28" s="497"/>
      <c r="AC28" s="497"/>
      <c r="AD28" s="497"/>
      <c r="AE28" s="497"/>
      <c r="AF28" s="497"/>
      <c r="AG28" s="498"/>
      <c r="AH28" s="518" t="s">
        <v>181</v>
      </c>
      <c r="AI28" s="519"/>
      <c r="AJ28" s="519"/>
      <c r="AK28" s="519"/>
      <c r="AL28" s="561"/>
      <c r="AM28" s="518" t="s">
        <v>175</v>
      </c>
      <c r="AN28" s="519"/>
      <c r="AO28" s="519"/>
      <c r="AP28" s="519"/>
      <c r="AQ28" s="519"/>
      <c r="AR28" s="561"/>
      <c r="AS28" s="518" t="s">
        <v>181</v>
      </c>
      <c r="AT28" s="519"/>
      <c r="AU28" s="519"/>
      <c r="AV28" s="519"/>
      <c r="AW28" s="519"/>
      <c r="AX28" s="520"/>
      <c r="AY28" s="646" t="s">
        <v>189</v>
      </c>
      <c r="AZ28" s="647"/>
      <c r="BA28" s="647"/>
      <c r="BB28" s="648"/>
      <c r="BC28" s="427" t="s">
        <v>49</v>
      </c>
      <c r="BD28" s="428"/>
      <c r="BE28" s="428"/>
      <c r="BF28" s="428"/>
      <c r="BG28" s="428"/>
      <c r="BH28" s="428"/>
      <c r="BI28" s="428"/>
      <c r="BJ28" s="428"/>
      <c r="BK28" s="428"/>
      <c r="BL28" s="428"/>
      <c r="BM28" s="429"/>
      <c r="BN28" s="430">
        <v>1309060</v>
      </c>
      <c r="BO28" s="431"/>
      <c r="BP28" s="431"/>
      <c r="BQ28" s="431"/>
      <c r="BR28" s="431"/>
      <c r="BS28" s="431"/>
      <c r="BT28" s="431"/>
      <c r="BU28" s="432"/>
      <c r="BV28" s="430">
        <v>1228470</v>
      </c>
      <c r="BW28" s="431"/>
      <c r="BX28" s="431"/>
      <c r="BY28" s="431"/>
      <c r="BZ28" s="431"/>
      <c r="CA28" s="431"/>
      <c r="CB28" s="431"/>
      <c r="CC28" s="432"/>
      <c r="CD28" s="195"/>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0"/>
      <c r="DK28" s="180"/>
      <c r="DL28" s="180"/>
      <c r="DM28" s="180"/>
      <c r="DN28" s="180"/>
      <c r="DO28" s="180"/>
    </row>
    <row r="29" spans="1:119" ht="18.75" customHeight="1">
      <c r="A29" s="181"/>
      <c r="B29" s="607"/>
      <c r="C29" s="608"/>
      <c r="D29" s="609"/>
      <c r="E29" s="517" t="s">
        <v>190</v>
      </c>
      <c r="F29" s="497"/>
      <c r="G29" s="497"/>
      <c r="H29" s="497"/>
      <c r="I29" s="497"/>
      <c r="J29" s="497"/>
      <c r="K29" s="498"/>
      <c r="L29" s="518">
        <v>10</v>
      </c>
      <c r="M29" s="519"/>
      <c r="N29" s="519"/>
      <c r="O29" s="519"/>
      <c r="P29" s="561"/>
      <c r="Q29" s="518">
        <v>2290</v>
      </c>
      <c r="R29" s="519"/>
      <c r="S29" s="519"/>
      <c r="T29" s="519"/>
      <c r="U29" s="519"/>
      <c r="V29" s="561"/>
      <c r="W29" s="621"/>
      <c r="X29" s="622"/>
      <c r="Y29" s="623"/>
      <c r="Z29" s="517" t="s">
        <v>191</v>
      </c>
      <c r="AA29" s="497"/>
      <c r="AB29" s="497"/>
      <c r="AC29" s="497"/>
      <c r="AD29" s="497"/>
      <c r="AE29" s="497"/>
      <c r="AF29" s="497"/>
      <c r="AG29" s="498"/>
      <c r="AH29" s="518">
        <v>132</v>
      </c>
      <c r="AI29" s="519"/>
      <c r="AJ29" s="519"/>
      <c r="AK29" s="519"/>
      <c r="AL29" s="561"/>
      <c r="AM29" s="518">
        <v>372317</v>
      </c>
      <c r="AN29" s="519"/>
      <c r="AO29" s="519"/>
      <c r="AP29" s="519"/>
      <c r="AQ29" s="519"/>
      <c r="AR29" s="561"/>
      <c r="AS29" s="518">
        <v>2821</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143276</v>
      </c>
      <c r="BO29" s="468"/>
      <c r="BP29" s="468"/>
      <c r="BQ29" s="468"/>
      <c r="BR29" s="468"/>
      <c r="BS29" s="468"/>
      <c r="BT29" s="468"/>
      <c r="BU29" s="469"/>
      <c r="BV29" s="467">
        <v>142976</v>
      </c>
      <c r="BW29" s="468"/>
      <c r="BX29" s="468"/>
      <c r="BY29" s="468"/>
      <c r="BZ29" s="468"/>
      <c r="CA29" s="468"/>
      <c r="CB29" s="468"/>
      <c r="CC29" s="469"/>
      <c r="CD29" s="197"/>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0"/>
      <c r="DK29" s="180"/>
      <c r="DL29" s="180"/>
      <c r="DM29" s="180"/>
      <c r="DN29" s="180"/>
      <c r="DO29" s="180"/>
    </row>
    <row r="30" spans="1:119" ht="18.75" customHeight="1" thickBot="1">
      <c r="A30" s="181"/>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90</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51</v>
      </c>
      <c r="BD30" s="641"/>
      <c r="BE30" s="641"/>
      <c r="BF30" s="641"/>
      <c r="BG30" s="641"/>
      <c r="BH30" s="641"/>
      <c r="BI30" s="641"/>
      <c r="BJ30" s="641"/>
      <c r="BK30" s="641"/>
      <c r="BL30" s="641"/>
      <c r="BM30" s="642"/>
      <c r="BN30" s="643">
        <v>849365</v>
      </c>
      <c r="BO30" s="644"/>
      <c r="BP30" s="644"/>
      <c r="BQ30" s="644"/>
      <c r="BR30" s="644"/>
      <c r="BS30" s="644"/>
      <c r="BT30" s="644"/>
      <c r="BU30" s="645"/>
      <c r="BV30" s="643">
        <v>811476</v>
      </c>
      <c r="BW30" s="644"/>
      <c r="BX30" s="644"/>
      <c r="BY30" s="644"/>
      <c r="BZ30" s="644"/>
      <c r="CA30" s="644"/>
      <c r="CB30" s="644"/>
      <c r="CC30" s="645"/>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c r="A32" s="181"/>
      <c r="B32" s="207"/>
      <c r="C32" s="208" t="s">
        <v>194</v>
      </c>
      <c r="D32" s="208"/>
      <c r="E32" s="208"/>
      <c r="F32" s="205"/>
      <c r="G32" s="205"/>
      <c r="H32" s="205"/>
      <c r="I32" s="205"/>
      <c r="J32" s="205"/>
      <c r="K32" s="205"/>
      <c r="L32" s="205"/>
      <c r="M32" s="205"/>
      <c r="N32" s="205"/>
      <c r="O32" s="205"/>
      <c r="P32" s="205"/>
      <c r="Q32" s="205"/>
      <c r="R32" s="205"/>
      <c r="S32" s="205"/>
      <c r="T32" s="205"/>
      <c r="U32" s="205" t="s">
        <v>195</v>
      </c>
      <c r="V32" s="205"/>
      <c r="W32" s="205"/>
      <c r="X32" s="205"/>
      <c r="Y32" s="205"/>
      <c r="Z32" s="205"/>
      <c r="AA32" s="205"/>
      <c r="AB32" s="205"/>
      <c r="AC32" s="205"/>
      <c r="AD32" s="205"/>
      <c r="AE32" s="205"/>
      <c r="AF32" s="205"/>
      <c r="AG32" s="205"/>
      <c r="AH32" s="205"/>
      <c r="AI32" s="205"/>
      <c r="AJ32" s="205"/>
      <c r="AK32" s="205"/>
      <c r="AL32" s="205"/>
      <c r="AM32" s="209" t="s">
        <v>196</v>
      </c>
      <c r="AN32" s="205"/>
      <c r="AO32" s="205"/>
      <c r="AP32" s="205"/>
      <c r="AQ32" s="205"/>
      <c r="AR32" s="205"/>
      <c r="AS32" s="209"/>
      <c r="AT32" s="209"/>
      <c r="AU32" s="209"/>
      <c r="AV32" s="209"/>
      <c r="AW32" s="209"/>
      <c r="AX32" s="209"/>
      <c r="AY32" s="209"/>
      <c r="AZ32" s="209"/>
      <c r="BA32" s="209"/>
      <c r="BB32" s="205"/>
      <c r="BC32" s="209"/>
      <c r="BD32" s="205"/>
      <c r="BE32" s="209" t="s">
        <v>197</v>
      </c>
      <c r="BF32" s="205"/>
      <c r="BG32" s="205"/>
      <c r="BH32" s="205"/>
      <c r="BI32" s="205"/>
      <c r="BJ32" s="209"/>
      <c r="BK32" s="209"/>
      <c r="BL32" s="209"/>
      <c r="BM32" s="209"/>
      <c r="BN32" s="209"/>
      <c r="BO32" s="209"/>
      <c r="BP32" s="209"/>
      <c r="BQ32" s="209"/>
      <c r="BR32" s="205"/>
      <c r="BS32" s="205"/>
      <c r="BT32" s="205"/>
      <c r="BU32" s="205"/>
      <c r="BV32" s="205"/>
      <c r="BW32" s="205" t="s">
        <v>198</v>
      </c>
      <c r="BX32" s="205"/>
      <c r="BY32" s="205"/>
      <c r="BZ32" s="205"/>
      <c r="CA32" s="205"/>
      <c r="CB32" s="209"/>
      <c r="CC32" s="209"/>
      <c r="CD32" s="209"/>
      <c r="CE32" s="209"/>
      <c r="CF32" s="209"/>
      <c r="CG32" s="209"/>
      <c r="CH32" s="209"/>
      <c r="CI32" s="209"/>
      <c r="CJ32" s="209"/>
      <c r="CK32" s="209"/>
      <c r="CL32" s="209"/>
      <c r="CM32" s="209"/>
      <c r="CN32" s="209"/>
      <c r="CO32" s="209" t="s">
        <v>199</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c r="A33" s="181"/>
      <c r="B33" s="207"/>
      <c r="C33" s="491" t="s">
        <v>200</v>
      </c>
      <c r="D33" s="491"/>
      <c r="E33" s="456" t="s">
        <v>201</v>
      </c>
      <c r="F33" s="456"/>
      <c r="G33" s="456"/>
      <c r="H33" s="456"/>
      <c r="I33" s="456"/>
      <c r="J33" s="456"/>
      <c r="K33" s="456"/>
      <c r="L33" s="456"/>
      <c r="M33" s="456"/>
      <c r="N33" s="456"/>
      <c r="O33" s="456"/>
      <c r="P33" s="456"/>
      <c r="Q33" s="456"/>
      <c r="R33" s="456"/>
      <c r="S33" s="456"/>
      <c r="T33" s="210"/>
      <c r="U33" s="491" t="s">
        <v>200</v>
      </c>
      <c r="V33" s="491"/>
      <c r="W33" s="456" t="s">
        <v>201</v>
      </c>
      <c r="X33" s="456"/>
      <c r="Y33" s="456"/>
      <c r="Z33" s="456"/>
      <c r="AA33" s="456"/>
      <c r="AB33" s="456"/>
      <c r="AC33" s="456"/>
      <c r="AD33" s="456"/>
      <c r="AE33" s="456"/>
      <c r="AF33" s="456"/>
      <c r="AG33" s="456"/>
      <c r="AH33" s="456"/>
      <c r="AI33" s="456"/>
      <c r="AJ33" s="456"/>
      <c r="AK33" s="456"/>
      <c r="AL33" s="210"/>
      <c r="AM33" s="491" t="s">
        <v>202</v>
      </c>
      <c r="AN33" s="491"/>
      <c r="AO33" s="456" t="s">
        <v>203</v>
      </c>
      <c r="AP33" s="456"/>
      <c r="AQ33" s="456"/>
      <c r="AR33" s="456"/>
      <c r="AS33" s="456"/>
      <c r="AT33" s="456"/>
      <c r="AU33" s="456"/>
      <c r="AV33" s="456"/>
      <c r="AW33" s="456"/>
      <c r="AX33" s="456"/>
      <c r="AY33" s="456"/>
      <c r="AZ33" s="456"/>
      <c r="BA33" s="456"/>
      <c r="BB33" s="456"/>
      <c r="BC33" s="456"/>
      <c r="BD33" s="211"/>
      <c r="BE33" s="456" t="s">
        <v>204</v>
      </c>
      <c r="BF33" s="456"/>
      <c r="BG33" s="456" t="s">
        <v>205</v>
      </c>
      <c r="BH33" s="456"/>
      <c r="BI33" s="456"/>
      <c r="BJ33" s="456"/>
      <c r="BK33" s="456"/>
      <c r="BL33" s="456"/>
      <c r="BM33" s="456"/>
      <c r="BN33" s="456"/>
      <c r="BO33" s="456"/>
      <c r="BP33" s="456"/>
      <c r="BQ33" s="456"/>
      <c r="BR33" s="456"/>
      <c r="BS33" s="456"/>
      <c r="BT33" s="456"/>
      <c r="BU33" s="456"/>
      <c r="BV33" s="211"/>
      <c r="BW33" s="491" t="s">
        <v>204</v>
      </c>
      <c r="BX33" s="491"/>
      <c r="BY33" s="456" t="s">
        <v>206</v>
      </c>
      <c r="BZ33" s="456"/>
      <c r="CA33" s="456"/>
      <c r="CB33" s="456"/>
      <c r="CC33" s="456"/>
      <c r="CD33" s="456"/>
      <c r="CE33" s="456"/>
      <c r="CF33" s="456"/>
      <c r="CG33" s="456"/>
      <c r="CH33" s="456"/>
      <c r="CI33" s="456"/>
      <c r="CJ33" s="456"/>
      <c r="CK33" s="456"/>
      <c r="CL33" s="456"/>
      <c r="CM33" s="456"/>
      <c r="CN33" s="210"/>
      <c r="CO33" s="491" t="s">
        <v>200</v>
      </c>
      <c r="CP33" s="491"/>
      <c r="CQ33" s="456" t="s">
        <v>207</v>
      </c>
      <c r="CR33" s="456"/>
      <c r="CS33" s="456"/>
      <c r="CT33" s="456"/>
      <c r="CU33" s="456"/>
      <c r="CV33" s="456"/>
      <c r="CW33" s="456"/>
      <c r="CX33" s="456"/>
      <c r="CY33" s="456"/>
      <c r="CZ33" s="456"/>
      <c r="DA33" s="456"/>
      <c r="DB33" s="456"/>
      <c r="DC33" s="456"/>
      <c r="DD33" s="456"/>
      <c r="DE33" s="456"/>
      <c r="DF33" s="210"/>
      <c r="DG33" s="655" t="s">
        <v>208</v>
      </c>
      <c r="DH33" s="655"/>
      <c r="DI33" s="212"/>
      <c r="DJ33" s="180"/>
      <c r="DK33" s="180"/>
      <c r="DL33" s="180"/>
      <c r="DM33" s="180"/>
      <c r="DN33" s="180"/>
      <c r="DO33" s="180"/>
    </row>
    <row r="34" spans="1:119" ht="32.25" customHeight="1">
      <c r="A34" s="181"/>
      <c r="B34" s="207"/>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08"/>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08"/>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08"/>
      <c r="BE34" s="656">
        <f>IF(BG34="","",MAX(C34:D43,U34:V43,AM34:AN43)+1)</f>
        <v>8</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08"/>
      <c r="BW34" s="656">
        <f>IF(BY34="","",MAX(C34:D43,U34:V43,AM34:AN43,BE34:BF43)+1)</f>
        <v>11</v>
      </c>
      <c r="BX34" s="656"/>
      <c r="BY34" s="657" t="str">
        <f>IF('各会計、関係団体の財政状況及び健全化判断比率'!B68="","",'各会計、関係団体の財政状況及び健全化判断比率'!B68)</f>
        <v>沖永良部与論地区広域事務組合（一般会計）</v>
      </c>
      <c r="BZ34" s="657"/>
      <c r="CA34" s="657"/>
      <c r="CB34" s="657"/>
      <c r="CC34" s="657"/>
      <c r="CD34" s="657"/>
      <c r="CE34" s="657"/>
      <c r="CF34" s="657"/>
      <c r="CG34" s="657"/>
      <c r="CH34" s="657"/>
      <c r="CI34" s="657"/>
      <c r="CJ34" s="657"/>
      <c r="CK34" s="657"/>
      <c r="CL34" s="657"/>
      <c r="CM34" s="657"/>
      <c r="CN34" s="208"/>
      <c r="CO34" s="656">
        <f>IF(CQ34="","",MAX(C34:D43,U34:V43,AM34:AN43,BE34:BF43,BW34:BX43)+1)</f>
        <v>19</v>
      </c>
      <c r="CP34" s="656"/>
      <c r="CQ34" s="657" t="str">
        <f>IF('各会計、関係団体の財政状況及び健全化判断比率'!BS7="","",'各会計、関係団体の財政状況及び健全化判断比率'!BS7)</f>
        <v>おきえらぶフローラル株式会社</v>
      </c>
      <c r="CR34" s="657"/>
      <c r="CS34" s="657"/>
      <c r="CT34" s="657"/>
      <c r="CU34" s="657"/>
      <c r="CV34" s="657"/>
      <c r="CW34" s="657"/>
      <c r="CX34" s="657"/>
      <c r="CY34" s="657"/>
      <c r="CZ34" s="657"/>
      <c r="DA34" s="657"/>
      <c r="DB34" s="657"/>
      <c r="DC34" s="657"/>
      <c r="DD34" s="657"/>
      <c r="DE34" s="657"/>
      <c r="DF34" s="205"/>
      <c r="DG34" s="658" t="str">
        <f>IF('各会計、関係団体の財政状況及び健全化判断比率'!BR7="","",'各会計、関係団体の財政状況及び健全化判断比率'!BR7)</f>
        <v/>
      </c>
      <c r="DH34" s="658"/>
      <c r="DI34" s="212"/>
      <c r="DJ34" s="180"/>
      <c r="DK34" s="180"/>
      <c r="DL34" s="180"/>
      <c r="DM34" s="180"/>
      <c r="DN34" s="180"/>
      <c r="DO34" s="180"/>
    </row>
    <row r="35" spans="1:119" ht="32.25" customHeight="1">
      <c r="A35" s="181"/>
      <c r="B35" s="207"/>
      <c r="C35" s="656">
        <f>IF(E35="","",C34+1)</f>
        <v>2</v>
      </c>
      <c r="D35" s="656"/>
      <c r="E35" s="657" t="str">
        <f>IF('各会計、関係団体の財政状況及び健全化判断比率'!B8="","",'各会計、関係団体の財政状況及び健全化判断比率'!B8)</f>
        <v>奨学資金特別会計</v>
      </c>
      <c r="F35" s="657"/>
      <c r="G35" s="657"/>
      <c r="H35" s="657"/>
      <c r="I35" s="657"/>
      <c r="J35" s="657"/>
      <c r="K35" s="657"/>
      <c r="L35" s="657"/>
      <c r="M35" s="657"/>
      <c r="N35" s="657"/>
      <c r="O35" s="657"/>
      <c r="P35" s="657"/>
      <c r="Q35" s="657"/>
      <c r="R35" s="657"/>
      <c r="S35" s="657"/>
      <c r="T35" s="208"/>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08"/>
      <c r="AM35" s="656" t="str">
        <f t="shared" ref="AM35:AM43" si="0">IF(AO35="","",AM34+1)</f>
        <v/>
      </c>
      <c r="AN35" s="656"/>
      <c r="AO35" s="657"/>
      <c r="AP35" s="657"/>
      <c r="AQ35" s="657"/>
      <c r="AR35" s="657"/>
      <c r="AS35" s="657"/>
      <c r="AT35" s="657"/>
      <c r="AU35" s="657"/>
      <c r="AV35" s="657"/>
      <c r="AW35" s="657"/>
      <c r="AX35" s="657"/>
      <c r="AY35" s="657"/>
      <c r="AZ35" s="657"/>
      <c r="BA35" s="657"/>
      <c r="BB35" s="657"/>
      <c r="BC35" s="657"/>
      <c r="BD35" s="208"/>
      <c r="BE35" s="656">
        <f t="shared" ref="BE35:BE43" si="1">IF(BG35="","",BE34+1)</f>
        <v>9</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08"/>
      <c r="BW35" s="656">
        <f t="shared" ref="BW35:BW43" si="2">IF(BY35="","",BW34+1)</f>
        <v>12</v>
      </c>
      <c r="BX35" s="656"/>
      <c r="BY35" s="657" t="str">
        <f>IF('各会計、関係団体の財政状況及び健全化判断比率'!B69="","",'各会計、関係団体の財政状況及び健全化判断比率'!B69)</f>
        <v>沖永良部衛生管理組合（一般会計）</v>
      </c>
      <c r="BZ35" s="657"/>
      <c r="CA35" s="657"/>
      <c r="CB35" s="657"/>
      <c r="CC35" s="657"/>
      <c r="CD35" s="657"/>
      <c r="CE35" s="657"/>
      <c r="CF35" s="657"/>
      <c r="CG35" s="657"/>
      <c r="CH35" s="657"/>
      <c r="CI35" s="657"/>
      <c r="CJ35" s="657"/>
      <c r="CK35" s="657"/>
      <c r="CL35" s="657"/>
      <c r="CM35" s="657"/>
      <c r="CN35" s="208"/>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05"/>
      <c r="DG35" s="658" t="str">
        <f>IF('各会計、関係団体の財政状況及び健全化判断比率'!BR8="","",'各会計、関係団体の財政状況及び健全化判断比率'!BR8)</f>
        <v/>
      </c>
      <c r="DH35" s="658"/>
      <c r="DI35" s="212"/>
      <c r="DJ35" s="180"/>
      <c r="DK35" s="180"/>
      <c r="DL35" s="180"/>
      <c r="DM35" s="180"/>
      <c r="DN35" s="180"/>
      <c r="DO35" s="180"/>
    </row>
    <row r="36" spans="1:119" ht="32.25" customHeight="1">
      <c r="A36" s="181"/>
      <c r="B36" s="207"/>
      <c r="C36" s="656">
        <f>IF(E36="","",C35+1)</f>
        <v>3</v>
      </c>
      <c r="D36" s="656"/>
      <c r="E36" s="657" t="str">
        <f>IF('各会計、関係団体の財政状況及び健全化判断比率'!B9="","",'各会計、関係団体の財政状況及び健全化判断比率'!B9)</f>
        <v>知名町土地改良事業換地清算特別会計</v>
      </c>
      <c r="F36" s="657"/>
      <c r="G36" s="657"/>
      <c r="H36" s="657"/>
      <c r="I36" s="657"/>
      <c r="J36" s="657"/>
      <c r="K36" s="657"/>
      <c r="L36" s="657"/>
      <c r="M36" s="657"/>
      <c r="N36" s="657"/>
      <c r="O36" s="657"/>
      <c r="P36" s="657"/>
      <c r="Q36" s="657"/>
      <c r="R36" s="657"/>
      <c r="S36" s="657"/>
      <c r="T36" s="208"/>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08"/>
      <c r="AM36" s="656" t="str">
        <f t="shared" si="0"/>
        <v/>
      </c>
      <c r="AN36" s="656"/>
      <c r="AO36" s="657"/>
      <c r="AP36" s="657"/>
      <c r="AQ36" s="657"/>
      <c r="AR36" s="657"/>
      <c r="AS36" s="657"/>
      <c r="AT36" s="657"/>
      <c r="AU36" s="657"/>
      <c r="AV36" s="657"/>
      <c r="AW36" s="657"/>
      <c r="AX36" s="657"/>
      <c r="AY36" s="657"/>
      <c r="AZ36" s="657"/>
      <c r="BA36" s="657"/>
      <c r="BB36" s="657"/>
      <c r="BC36" s="657"/>
      <c r="BD36" s="208"/>
      <c r="BE36" s="656">
        <f t="shared" si="1"/>
        <v>10</v>
      </c>
      <c r="BF36" s="656"/>
      <c r="BG36" s="657" t="str">
        <f>IF('各会計、関係団体の財政状況及び健全化判断比率'!B34="","",'各会計、関係団体の財政状況及び健全化判断比率'!B34)</f>
        <v>知名町合併処理浄化槽事業特別会計</v>
      </c>
      <c r="BH36" s="657"/>
      <c r="BI36" s="657"/>
      <c r="BJ36" s="657"/>
      <c r="BK36" s="657"/>
      <c r="BL36" s="657"/>
      <c r="BM36" s="657"/>
      <c r="BN36" s="657"/>
      <c r="BO36" s="657"/>
      <c r="BP36" s="657"/>
      <c r="BQ36" s="657"/>
      <c r="BR36" s="657"/>
      <c r="BS36" s="657"/>
      <c r="BT36" s="657"/>
      <c r="BU36" s="657"/>
      <c r="BV36" s="208"/>
      <c r="BW36" s="656">
        <f t="shared" si="2"/>
        <v>13</v>
      </c>
      <c r="BX36" s="656"/>
      <c r="BY36" s="657" t="str">
        <f>IF('各会計、関係団体の財政状況及び健全化判断比率'!B70="","",'各会計、関係団体の財政状況及び健全化判断比率'!B70)</f>
        <v>沖永良部衛生管理組合（と畜場特別会計）</v>
      </c>
      <c r="BZ36" s="657"/>
      <c r="CA36" s="657"/>
      <c r="CB36" s="657"/>
      <c r="CC36" s="657"/>
      <c r="CD36" s="657"/>
      <c r="CE36" s="657"/>
      <c r="CF36" s="657"/>
      <c r="CG36" s="657"/>
      <c r="CH36" s="657"/>
      <c r="CI36" s="657"/>
      <c r="CJ36" s="657"/>
      <c r="CK36" s="657"/>
      <c r="CL36" s="657"/>
      <c r="CM36" s="657"/>
      <c r="CN36" s="208"/>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05"/>
      <c r="DG36" s="658" t="str">
        <f>IF('各会計、関係団体の財政状況及び健全化判断比率'!BR9="","",'各会計、関係団体の財政状況及び健全化判断比率'!BR9)</f>
        <v/>
      </c>
      <c r="DH36" s="658"/>
      <c r="DI36" s="212"/>
      <c r="DJ36" s="180"/>
      <c r="DK36" s="180"/>
      <c r="DL36" s="180"/>
      <c r="DM36" s="180"/>
      <c r="DN36" s="180"/>
      <c r="DO36" s="180"/>
    </row>
    <row r="37" spans="1:119" ht="32.25" customHeight="1">
      <c r="A37" s="181"/>
      <c r="B37" s="207"/>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08"/>
      <c r="U37" s="656" t="str">
        <f t="shared" si="4"/>
        <v/>
      </c>
      <c r="V37" s="656"/>
      <c r="W37" s="657"/>
      <c r="X37" s="657"/>
      <c r="Y37" s="657"/>
      <c r="Z37" s="657"/>
      <c r="AA37" s="657"/>
      <c r="AB37" s="657"/>
      <c r="AC37" s="657"/>
      <c r="AD37" s="657"/>
      <c r="AE37" s="657"/>
      <c r="AF37" s="657"/>
      <c r="AG37" s="657"/>
      <c r="AH37" s="657"/>
      <c r="AI37" s="657"/>
      <c r="AJ37" s="657"/>
      <c r="AK37" s="657"/>
      <c r="AL37" s="208"/>
      <c r="AM37" s="656" t="str">
        <f t="shared" si="0"/>
        <v/>
      </c>
      <c r="AN37" s="656"/>
      <c r="AO37" s="657"/>
      <c r="AP37" s="657"/>
      <c r="AQ37" s="657"/>
      <c r="AR37" s="657"/>
      <c r="AS37" s="657"/>
      <c r="AT37" s="657"/>
      <c r="AU37" s="657"/>
      <c r="AV37" s="657"/>
      <c r="AW37" s="657"/>
      <c r="AX37" s="657"/>
      <c r="AY37" s="657"/>
      <c r="AZ37" s="657"/>
      <c r="BA37" s="657"/>
      <c r="BB37" s="657"/>
      <c r="BC37" s="657"/>
      <c r="BD37" s="208"/>
      <c r="BE37" s="656" t="str">
        <f t="shared" si="1"/>
        <v/>
      </c>
      <c r="BF37" s="656"/>
      <c r="BG37" s="657"/>
      <c r="BH37" s="657"/>
      <c r="BI37" s="657"/>
      <c r="BJ37" s="657"/>
      <c r="BK37" s="657"/>
      <c r="BL37" s="657"/>
      <c r="BM37" s="657"/>
      <c r="BN37" s="657"/>
      <c r="BO37" s="657"/>
      <c r="BP37" s="657"/>
      <c r="BQ37" s="657"/>
      <c r="BR37" s="657"/>
      <c r="BS37" s="657"/>
      <c r="BT37" s="657"/>
      <c r="BU37" s="657"/>
      <c r="BV37" s="208"/>
      <c r="BW37" s="656">
        <f t="shared" si="2"/>
        <v>14</v>
      </c>
      <c r="BX37" s="656"/>
      <c r="BY37" s="657" t="str">
        <f>IF('各会計、関係団体の財政状況及び健全化判断比率'!B71="","",'各会計、関係団体の財政状況及び健全化判断比率'!B71)</f>
        <v>沖永良部バス企業団</v>
      </c>
      <c r="BZ37" s="657"/>
      <c r="CA37" s="657"/>
      <c r="CB37" s="657"/>
      <c r="CC37" s="657"/>
      <c r="CD37" s="657"/>
      <c r="CE37" s="657"/>
      <c r="CF37" s="657"/>
      <c r="CG37" s="657"/>
      <c r="CH37" s="657"/>
      <c r="CI37" s="657"/>
      <c r="CJ37" s="657"/>
      <c r="CK37" s="657"/>
      <c r="CL37" s="657"/>
      <c r="CM37" s="657"/>
      <c r="CN37" s="208"/>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5"/>
      <c r="DG37" s="658" t="str">
        <f>IF('各会計、関係団体の財政状況及び健全化判断比率'!BR10="","",'各会計、関係団体の財政状況及び健全化判断比率'!BR10)</f>
        <v/>
      </c>
      <c r="DH37" s="658"/>
      <c r="DI37" s="212"/>
      <c r="DJ37" s="180"/>
      <c r="DK37" s="180"/>
      <c r="DL37" s="180"/>
      <c r="DM37" s="180"/>
      <c r="DN37" s="180"/>
      <c r="DO37" s="180"/>
    </row>
    <row r="38" spans="1:119" ht="32.25" customHeight="1">
      <c r="A38" s="181"/>
      <c r="B38" s="207"/>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08"/>
      <c r="U38" s="656" t="str">
        <f t="shared" si="4"/>
        <v/>
      </c>
      <c r="V38" s="656"/>
      <c r="W38" s="657"/>
      <c r="X38" s="657"/>
      <c r="Y38" s="657"/>
      <c r="Z38" s="657"/>
      <c r="AA38" s="657"/>
      <c r="AB38" s="657"/>
      <c r="AC38" s="657"/>
      <c r="AD38" s="657"/>
      <c r="AE38" s="657"/>
      <c r="AF38" s="657"/>
      <c r="AG38" s="657"/>
      <c r="AH38" s="657"/>
      <c r="AI38" s="657"/>
      <c r="AJ38" s="657"/>
      <c r="AK38" s="657"/>
      <c r="AL38" s="208"/>
      <c r="AM38" s="656" t="str">
        <f t="shared" si="0"/>
        <v/>
      </c>
      <c r="AN38" s="656"/>
      <c r="AO38" s="657"/>
      <c r="AP38" s="657"/>
      <c r="AQ38" s="657"/>
      <c r="AR38" s="657"/>
      <c r="AS38" s="657"/>
      <c r="AT38" s="657"/>
      <c r="AU38" s="657"/>
      <c r="AV38" s="657"/>
      <c r="AW38" s="657"/>
      <c r="AX38" s="657"/>
      <c r="AY38" s="657"/>
      <c r="AZ38" s="657"/>
      <c r="BA38" s="657"/>
      <c r="BB38" s="657"/>
      <c r="BC38" s="657"/>
      <c r="BD38" s="208"/>
      <c r="BE38" s="656" t="str">
        <f t="shared" si="1"/>
        <v/>
      </c>
      <c r="BF38" s="656"/>
      <c r="BG38" s="657"/>
      <c r="BH38" s="657"/>
      <c r="BI38" s="657"/>
      <c r="BJ38" s="657"/>
      <c r="BK38" s="657"/>
      <c r="BL38" s="657"/>
      <c r="BM38" s="657"/>
      <c r="BN38" s="657"/>
      <c r="BO38" s="657"/>
      <c r="BP38" s="657"/>
      <c r="BQ38" s="657"/>
      <c r="BR38" s="657"/>
      <c r="BS38" s="657"/>
      <c r="BT38" s="657"/>
      <c r="BU38" s="657"/>
      <c r="BV38" s="208"/>
      <c r="BW38" s="656">
        <f t="shared" si="2"/>
        <v>15</v>
      </c>
      <c r="BX38" s="656"/>
      <c r="BY38" s="657" t="str">
        <f>IF('各会計、関係団体の財政状況及び健全化判断比率'!B72="","",'各会計、関係団体の財政状況及び健全化判断比率'!B72)</f>
        <v>鹿児島県市町村総合事務組合</v>
      </c>
      <c r="BZ38" s="657"/>
      <c r="CA38" s="657"/>
      <c r="CB38" s="657"/>
      <c r="CC38" s="657"/>
      <c r="CD38" s="657"/>
      <c r="CE38" s="657"/>
      <c r="CF38" s="657"/>
      <c r="CG38" s="657"/>
      <c r="CH38" s="657"/>
      <c r="CI38" s="657"/>
      <c r="CJ38" s="657"/>
      <c r="CK38" s="657"/>
      <c r="CL38" s="657"/>
      <c r="CM38" s="657"/>
      <c r="CN38" s="208"/>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5"/>
      <c r="DG38" s="658" t="str">
        <f>IF('各会計、関係団体の財政状況及び健全化判断比率'!BR11="","",'各会計、関係団体の財政状況及び健全化判断比率'!BR11)</f>
        <v/>
      </c>
      <c r="DH38" s="658"/>
      <c r="DI38" s="212"/>
      <c r="DJ38" s="180"/>
      <c r="DK38" s="180"/>
      <c r="DL38" s="180"/>
      <c r="DM38" s="180"/>
      <c r="DN38" s="180"/>
      <c r="DO38" s="180"/>
    </row>
    <row r="39" spans="1:119" ht="32.25" customHeight="1">
      <c r="A39" s="181"/>
      <c r="B39" s="207"/>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08"/>
      <c r="U39" s="656" t="str">
        <f t="shared" si="4"/>
        <v/>
      </c>
      <c r="V39" s="656"/>
      <c r="W39" s="657"/>
      <c r="X39" s="657"/>
      <c r="Y39" s="657"/>
      <c r="Z39" s="657"/>
      <c r="AA39" s="657"/>
      <c r="AB39" s="657"/>
      <c r="AC39" s="657"/>
      <c r="AD39" s="657"/>
      <c r="AE39" s="657"/>
      <c r="AF39" s="657"/>
      <c r="AG39" s="657"/>
      <c r="AH39" s="657"/>
      <c r="AI39" s="657"/>
      <c r="AJ39" s="657"/>
      <c r="AK39" s="657"/>
      <c r="AL39" s="208"/>
      <c r="AM39" s="656" t="str">
        <f t="shared" si="0"/>
        <v/>
      </c>
      <c r="AN39" s="656"/>
      <c r="AO39" s="657"/>
      <c r="AP39" s="657"/>
      <c r="AQ39" s="657"/>
      <c r="AR39" s="657"/>
      <c r="AS39" s="657"/>
      <c r="AT39" s="657"/>
      <c r="AU39" s="657"/>
      <c r="AV39" s="657"/>
      <c r="AW39" s="657"/>
      <c r="AX39" s="657"/>
      <c r="AY39" s="657"/>
      <c r="AZ39" s="657"/>
      <c r="BA39" s="657"/>
      <c r="BB39" s="657"/>
      <c r="BC39" s="657"/>
      <c r="BD39" s="208"/>
      <c r="BE39" s="656" t="str">
        <f t="shared" si="1"/>
        <v/>
      </c>
      <c r="BF39" s="656"/>
      <c r="BG39" s="657"/>
      <c r="BH39" s="657"/>
      <c r="BI39" s="657"/>
      <c r="BJ39" s="657"/>
      <c r="BK39" s="657"/>
      <c r="BL39" s="657"/>
      <c r="BM39" s="657"/>
      <c r="BN39" s="657"/>
      <c r="BO39" s="657"/>
      <c r="BP39" s="657"/>
      <c r="BQ39" s="657"/>
      <c r="BR39" s="657"/>
      <c r="BS39" s="657"/>
      <c r="BT39" s="657"/>
      <c r="BU39" s="657"/>
      <c r="BV39" s="208"/>
      <c r="BW39" s="656">
        <f t="shared" si="2"/>
        <v>16</v>
      </c>
      <c r="BX39" s="656"/>
      <c r="BY39" s="657" t="str">
        <f>IF('各会計、関係団体の財政状況及び健全化判断比率'!B73="","",'各会計、関係団体の財政状況及び健全化判断比率'!B73)</f>
        <v>奄美群島広域事務組合</v>
      </c>
      <c r="BZ39" s="657"/>
      <c r="CA39" s="657"/>
      <c r="CB39" s="657"/>
      <c r="CC39" s="657"/>
      <c r="CD39" s="657"/>
      <c r="CE39" s="657"/>
      <c r="CF39" s="657"/>
      <c r="CG39" s="657"/>
      <c r="CH39" s="657"/>
      <c r="CI39" s="657"/>
      <c r="CJ39" s="657"/>
      <c r="CK39" s="657"/>
      <c r="CL39" s="657"/>
      <c r="CM39" s="657"/>
      <c r="CN39" s="208"/>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5"/>
      <c r="DG39" s="658" t="str">
        <f>IF('各会計、関係団体の財政状況及び健全化判断比率'!BR12="","",'各会計、関係団体の財政状況及び健全化判断比率'!BR12)</f>
        <v/>
      </c>
      <c r="DH39" s="658"/>
      <c r="DI39" s="212"/>
      <c r="DJ39" s="180"/>
      <c r="DK39" s="180"/>
      <c r="DL39" s="180"/>
      <c r="DM39" s="180"/>
      <c r="DN39" s="180"/>
      <c r="DO39" s="180"/>
    </row>
    <row r="40" spans="1:119" ht="32.25" customHeight="1">
      <c r="A40" s="181"/>
      <c r="B40" s="207"/>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08"/>
      <c r="U40" s="656" t="str">
        <f t="shared" si="4"/>
        <v/>
      </c>
      <c r="V40" s="656"/>
      <c r="W40" s="657"/>
      <c r="X40" s="657"/>
      <c r="Y40" s="657"/>
      <c r="Z40" s="657"/>
      <c r="AA40" s="657"/>
      <c r="AB40" s="657"/>
      <c r="AC40" s="657"/>
      <c r="AD40" s="657"/>
      <c r="AE40" s="657"/>
      <c r="AF40" s="657"/>
      <c r="AG40" s="657"/>
      <c r="AH40" s="657"/>
      <c r="AI40" s="657"/>
      <c r="AJ40" s="657"/>
      <c r="AK40" s="657"/>
      <c r="AL40" s="208"/>
      <c r="AM40" s="656" t="str">
        <f t="shared" si="0"/>
        <v/>
      </c>
      <c r="AN40" s="656"/>
      <c r="AO40" s="657"/>
      <c r="AP40" s="657"/>
      <c r="AQ40" s="657"/>
      <c r="AR40" s="657"/>
      <c r="AS40" s="657"/>
      <c r="AT40" s="657"/>
      <c r="AU40" s="657"/>
      <c r="AV40" s="657"/>
      <c r="AW40" s="657"/>
      <c r="AX40" s="657"/>
      <c r="AY40" s="657"/>
      <c r="AZ40" s="657"/>
      <c r="BA40" s="657"/>
      <c r="BB40" s="657"/>
      <c r="BC40" s="657"/>
      <c r="BD40" s="208"/>
      <c r="BE40" s="656" t="str">
        <f t="shared" si="1"/>
        <v/>
      </c>
      <c r="BF40" s="656"/>
      <c r="BG40" s="657"/>
      <c r="BH40" s="657"/>
      <c r="BI40" s="657"/>
      <c r="BJ40" s="657"/>
      <c r="BK40" s="657"/>
      <c r="BL40" s="657"/>
      <c r="BM40" s="657"/>
      <c r="BN40" s="657"/>
      <c r="BO40" s="657"/>
      <c r="BP40" s="657"/>
      <c r="BQ40" s="657"/>
      <c r="BR40" s="657"/>
      <c r="BS40" s="657"/>
      <c r="BT40" s="657"/>
      <c r="BU40" s="657"/>
      <c r="BV40" s="208"/>
      <c r="BW40" s="656">
        <f t="shared" si="2"/>
        <v>17</v>
      </c>
      <c r="BX40" s="656"/>
      <c r="BY40" s="657" t="str">
        <f>IF('各会計、関係団体の財政状況及び健全化判断比率'!B74="","",'各会計、関係団体の財政状況及び健全化判断比率'!B74)</f>
        <v>鹿児島県後期高齢者医療広域連合（一般会計）</v>
      </c>
      <c r="BZ40" s="657"/>
      <c r="CA40" s="657"/>
      <c r="CB40" s="657"/>
      <c r="CC40" s="657"/>
      <c r="CD40" s="657"/>
      <c r="CE40" s="657"/>
      <c r="CF40" s="657"/>
      <c r="CG40" s="657"/>
      <c r="CH40" s="657"/>
      <c r="CI40" s="657"/>
      <c r="CJ40" s="657"/>
      <c r="CK40" s="657"/>
      <c r="CL40" s="657"/>
      <c r="CM40" s="657"/>
      <c r="CN40" s="208"/>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5"/>
      <c r="DG40" s="658" t="str">
        <f>IF('各会計、関係団体の財政状況及び健全化判断比率'!BR13="","",'各会計、関係団体の財政状況及び健全化判断比率'!BR13)</f>
        <v/>
      </c>
      <c r="DH40" s="658"/>
      <c r="DI40" s="212"/>
      <c r="DJ40" s="180"/>
      <c r="DK40" s="180"/>
      <c r="DL40" s="180"/>
      <c r="DM40" s="180"/>
      <c r="DN40" s="180"/>
      <c r="DO40" s="180"/>
    </row>
    <row r="41" spans="1:119" ht="32.25" customHeight="1">
      <c r="A41" s="181"/>
      <c r="B41" s="207"/>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08"/>
      <c r="U41" s="656" t="str">
        <f t="shared" si="4"/>
        <v/>
      </c>
      <c r="V41" s="656"/>
      <c r="W41" s="657"/>
      <c r="X41" s="657"/>
      <c r="Y41" s="657"/>
      <c r="Z41" s="657"/>
      <c r="AA41" s="657"/>
      <c r="AB41" s="657"/>
      <c r="AC41" s="657"/>
      <c r="AD41" s="657"/>
      <c r="AE41" s="657"/>
      <c r="AF41" s="657"/>
      <c r="AG41" s="657"/>
      <c r="AH41" s="657"/>
      <c r="AI41" s="657"/>
      <c r="AJ41" s="657"/>
      <c r="AK41" s="657"/>
      <c r="AL41" s="208"/>
      <c r="AM41" s="656" t="str">
        <f t="shared" si="0"/>
        <v/>
      </c>
      <c r="AN41" s="656"/>
      <c r="AO41" s="657"/>
      <c r="AP41" s="657"/>
      <c r="AQ41" s="657"/>
      <c r="AR41" s="657"/>
      <c r="AS41" s="657"/>
      <c r="AT41" s="657"/>
      <c r="AU41" s="657"/>
      <c r="AV41" s="657"/>
      <c r="AW41" s="657"/>
      <c r="AX41" s="657"/>
      <c r="AY41" s="657"/>
      <c r="AZ41" s="657"/>
      <c r="BA41" s="657"/>
      <c r="BB41" s="657"/>
      <c r="BC41" s="657"/>
      <c r="BD41" s="208"/>
      <c r="BE41" s="656" t="str">
        <f t="shared" si="1"/>
        <v/>
      </c>
      <c r="BF41" s="656"/>
      <c r="BG41" s="657"/>
      <c r="BH41" s="657"/>
      <c r="BI41" s="657"/>
      <c r="BJ41" s="657"/>
      <c r="BK41" s="657"/>
      <c r="BL41" s="657"/>
      <c r="BM41" s="657"/>
      <c r="BN41" s="657"/>
      <c r="BO41" s="657"/>
      <c r="BP41" s="657"/>
      <c r="BQ41" s="657"/>
      <c r="BR41" s="657"/>
      <c r="BS41" s="657"/>
      <c r="BT41" s="657"/>
      <c r="BU41" s="657"/>
      <c r="BV41" s="208"/>
      <c r="BW41" s="656">
        <f t="shared" si="2"/>
        <v>18</v>
      </c>
      <c r="BX41" s="656"/>
      <c r="BY41" s="657" t="str">
        <f>IF('各会計、関係団体の財政状況及び健全化判断比率'!B75="","",'各会計、関係団体の財政状況及び健全化判断比率'!B75)</f>
        <v>鹿児島県後期高齢者医療広域連合（特別会計）</v>
      </c>
      <c r="BZ41" s="657"/>
      <c r="CA41" s="657"/>
      <c r="CB41" s="657"/>
      <c r="CC41" s="657"/>
      <c r="CD41" s="657"/>
      <c r="CE41" s="657"/>
      <c r="CF41" s="657"/>
      <c r="CG41" s="657"/>
      <c r="CH41" s="657"/>
      <c r="CI41" s="657"/>
      <c r="CJ41" s="657"/>
      <c r="CK41" s="657"/>
      <c r="CL41" s="657"/>
      <c r="CM41" s="657"/>
      <c r="CN41" s="208"/>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5"/>
      <c r="DG41" s="658" t="str">
        <f>IF('各会計、関係団体の財政状況及び健全化判断比率'!BR14="","",'各会計、関係団体の財政状況及び健全化判断比率'!BR14)</f>
        <v/>
      </c>
      <c r="DH41" s="658"/>
      <c r="DI41" s="212"/>
      <c r="DJ41" s="180"/>
      <c r="DK41" s="180"/>
      <c r="DL41" s="180"/>
      <c r="DM41" s="180"/>
      <c r="DN41" s="180"/>
      <c r="DO41" s="180"/>
    </row>
    <row r="42" spans="1:119" ht="32.25" customHeight="1">
      <c r="A42" s="180"/>
      <c r="B42" s="207"/>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08"/>
      <c r="U42" s="656" t="str">
        <f t="shared" si="4"/>
        <v/>
      </c>
      <c r="V42" s="656"/>
      <c r="W42" s="657"/>
      <c r="X42" s="657"/>
      <c r="Y42" s="657"/>
      <c r="Z42" s="657"/>
      <c r="AA42" s="657"/>
      <c r="AB42" s="657"/>
      <c r="AC42" s="657"/>
      <c r="AD42" s="657"/>
      <c r="AE42" s="657"/>
      <c r="AF42" s="657"/>
      <c r="AG42" s="657"/>
      <c r="AH42" s="657"/>
      <c r="AI42" s="657"/>
      <c r="AJ42" s="657"/>
      <c r="AK42" s="657"/>
      <c r="AL42" s="208"/>
      <c r="AM42" s="656" t="str">
        <f t="shared" si="0"/>
        <v/>
      </c>
      <c r="AN42" s="656"/>
      <c r="AO42" s="657"/>
      <c r="AP42" s="657"/>
      <c r="AQ42" s="657"/>
      <c r="AR42" s="657"/>
      <c r="AS42" s="657"/>
      <c r="AT42" s="657"/>
      <c r="AU42" s="657"/>
      <c r="AV42" s="657"/>
      <c r="AW42" s="657"/>
      <c r="AX42" s="657"/>
      <c r="AY42" s="657"/>
      <c r="AZ42" s="657"/>
      <c r="BA42" s="657"/>
      <c r="BB42" s="657"/>
      <c r="BC42" s="657"/>
      <c r="BD42" s="208"/>
      <c r="BE42" s="656" t="str">
        <f t="shared" si="1"/>
        <v/>
      </c>
      <c r="BF42" s="656"/>
      <c r="BG42" s="657"/>
      <c r="BH42" s="657"/>
      <c r="BI42" s="657"/>
      <c r="BJ42" s="657"/>
      <c r="BK42" s="657"/>
      <c r="BL42" s="657"/>
      <c r="BM42" s="657"/>
      <c r="BN42" s="657"/>
      <c r="BO42" s="657"/>
      <c r="BP42" s="657"/>
      <c r="BQ42" s="657"/>
      <c r="BR42" s="657"/>
      <c r="BS42" s="657"/>
      <c r="BT42" s="657"/>
      <c r="BU42" s="657"/>
      <c r="BV42" s="208"/>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08"/>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5"/>
      <c r="DG42" s="658" t="str">
        <f>IF('各会計、関係団体の財政状況及び健全化判断比率'!BR15="","",'各会計、関係団体の財政状況及び健全化判断比率'!BR15)</f>
        <v/>
      </c>
      <c r="DH42" s="658"/>
      <c r="DI42" s="212"/>
      <c r="DJ42" s="180"/>
      <c r="DK42" s="180"/>
      <c r="DL42" s="180"/>
      <c r="DM42" s="180"/>
      <c r="DN42" s="180"/>
      <c r="DO42" s="180"/>
    </row>
    <row r="43" spans="1:119" ht="32.25" customHeight="1">
      <c r="A43" s="180"/>
      <c r="B43" s="207"/>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08"/>
      <c r="U43" s="656" t="str">
        <f t="shared" si="4"/>
        <v/>
      </c>
      <c r="V43" s="656"/>
      <c r="W43" s="657"/>
      <c r="X43" s="657"/>
      <c r="Y43" s="657"/>
      <c r="Z43" s="657"/>
      <c r="AA43" s="657"/>
      <c r="AB43" s="657"/>
      <c r="AC43" s="657"/>
      <c r="AD43" s="657"/>
      <c r="AE43" s="657"/>
      <c r="AF43" s="657"/>
      <c r="AG43" s="657"/>
      <c r="AH43" s="657"/>
      <c r="AI43" s="657"/>
      <c r="AJ43" s="657"/>
      <c r="AK43" s="657"/>
      <c r="AL43" s="208"/>
      <c r="AM43" s="656" t="str">
        <f t="shared" si="0"/>
        <v/>
      </c>
      <c r="AN43" s="656"/>
      <c r="AO43" s="657"/>
      <c r="AP43" s="657"/>
      <c r="AQ43" s="657"/>
      <c r="AR43" s="657"/>
      <c r="AS43" s="657"/>
      <c r="AT43" s="657"/>
      <c r="AU43" s="657"/>
      <c r="AV43" s="657"/>
      <c r="AW43" s="657"/>
      <c r="AX43" s="657"/>
      <c r="AY43" s="657"/>
      <c r="AZ43" s="657"/>
      <c r="BA43" s="657"/>
      <c r="BB43" s="657"/>
      <c r="BC43" s="657"/>
      <c r="BD43" s="208"/>
      <c r="BE43" s="656" t="str">
        <f t="shared" si="1"/>
        <v/>
      </c>
      <c r="BF43" s="656"/>
      <c r="BG43" s="657"/>
      <c r="BH43" s="657"/>
      <c r="BI43" s="657"/>
      <c r="BJ43" s="657"/>
      <c r="BK43" s="657"/>
      <c r="BL43" s="657"/>
      <c r="BM43" s="657"/>
      <c r="BN43" s="657"/>
      <c r="BO43" s="657"/>
      <c r="BP43" s="657"/>
      <c r="BQ43" s="657"/>
      <c r="BR43" s="657"/>
      <c r="BS43" s="657"/>
      <c r="BT43" s="657"/>
      <c r="BU43" s="657"/>
      <c r="BV43" s="208"/>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08"/>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5"/>
      <c r="DG43" s="658" t="str">
        <f>IF('各会計、関係団体の財政状況及び健全化判断比率'!BR16="","",'各会計、関係団体の財政状況及び健全化判断比率'!BR16)</f>
        <v/>
      </c>
      <c r="DH43" s="658"/>
      <c r="DI43" s="212"/>
      <c r="DJ43" s="180"/>
      <c r="DK43" s="180"/>
      <c r="DL43" s="180"/>
      <c r="DM43" s="180"/>
      <c r="DN43" s="180"/>
      <c r="DO43" s="180"/>
    </row>
    <row r="44" spans="1:119" ht="13.5" customHeight="1" thickBot="1">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c r="B46" s="180" t="s">
        <v>209</v>
      </c>
      <c r="C46" s="180"/>
      <c r="D46" s="180"/>
      <c r="E46" s="180" t="s">
        <v>210</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c r="B47" s="180"/>
      <c r="C47" s="180"/>
      <c r="D47" s="180"/>
      <c r="E47" s="180" t="s">
        <v>211</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c r="B48" s="180"/>
      <c r="C48" s="180"/>
      <c r="D48" s="180"/>
      <c r="E48" s="180" t="s">
        <v>212</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c r="E49" s="216" t="s">
        <v>213</v>
      </c>
    </row>
    <row r="50" spans="5:5">
      <c r="E50" s="182" t="s">
        <v>214</v>
      </c>
    </row>
    <row r="51" spans="5:5">
      <c r="E51" s="182" t="s">
        <v>215</v>
      </c>
    </row>
    <row r="52" spans="5:5">
      <c r="E52" s="182" t="s">
        <v>216</v>
      </c>
    </row>
    <row r="53" spans="5:5"/>
    <row r="54" spans="5:5"/>
    <row r="55" spans="5:5"/>
    <row r="56" spans="5:5"/>
  </sheetData>
  <sheetProtection algorithmName="SHA-512" hashValue="57PK0Tq2YmXW4DwaVV8bDnr6xEnW2J62xKD3BoGayOStSNdFJKDg+NFC6JLoyDSCFlcPgkeTZhTG1HaKfzMtoQ==" saltValue="20t9IWxpjNRVO/c4QVZ4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c r="A34" s="22"/>
      <c r="B34" s="31"/>
      <c r="C34" s="1248" t="s">
        <v>582</v>
      </c>
      <c r="D34" s="1248"/>
      <c r="E34" s="1249"/>
      <c r="F34" s="32">
        <v>6.22</v>
      </c>
      <c r="G34" s="33">
        <v>6.04</v>
      </c>
      <c r="H34" s="33">
        <v>6.03</v>
      </c>
      <c r="I34" s="33">
        <v>6.13</v>
      </c>
      <c r="J34" s="34">
        <v>5.96</v>
      </c>
      <c r="K34" s="22"/>
      <c r="L34" s="22"/>
      <c r="M34" s="22"/>
      <c r="N34" s="22"/>
      <c r="O34" s="22"/>
      <c r="P34" s="22"/>
    </row>
    <row r="35" spans="1:16" ht="39" customHeight="1">
      <c r="A35" s="22"/>
      <c r="B35" s="35"/>
      <c r="C35" s="1242" t="s">
        <v>583</v>
      </c>
      <c r="D35" s="1243"/>
      <c r="E35" s="1244"/>
      <c r="F35" s="36">
        <v>4.97</v>
      </c>
      <c r="G35" s="37">
        <v>6.68</v>
      </c>
      <c r="H35" s="37">
        <v>6.79</v>
      </c>
      <c r="I35" s="37">
        <v>7.25</v>
      </c>
      <c r="J35" s="38">
        <v>5.44</v>
      </c>
      <c r="K35" s="22"/>
      <c r="L35" s="22"/>
      <c r="M35" s="22"/>
      <c r="N35" s="22"/>
      <c r="O35" s="22"/>
      <c r="P35" s="22"/>
    </row>
    <row r="36" spans="1:16" ht="39" customHeight="1">
      <c r="A36" s="22"/>
      <c r="B36" s="35"/>
      <c r="C36" s="1242" t="s">
        <v>584</v>
      </c>
      <c r="D36" s="1243"/>
      <c r="E36" s="1244"/>
      <c r="F36" s="36">
        <v>0.27</v>
      </c>
      <c r="G36" s="37">
        <v>0.22</v>
      </c>
      <c r="H36" s="37">
        <v>0.66</v>
      </c>
      <c r="I36" s="37">
        <v>1.1499999999999999</v>
      </c>
      <c r="J36" s="38">
        <v>2.36</v>
      </c>
      <c r="K36" s="22"/>
      <c r="L36" s="22"/>
      <c r="M36" s="22"/>
      <c r="N36" s="22"/>
      <c r="O36" s="22"/>
      <c r="P36" s="22"/>
    </row>
    <row r="37" spans="1:16" ht="39" customHeight="1">
      <c r="A37" s="22"/>
      <c r="B37" s="35"/>
      <c r="C37" s="1242" t="s">
        <v>585</v>
      </c>
      <c r="D37" s="1243"/>
      <c r="E37" s="1244"/>
      <c r="F37" s="36">
        <v>1.34</v>
      </c>
      <c r="G37" s="37">
        <v>0.61</v>
      </c>
      <c r="H37" s="37">
        <v>0.5</v>
      </c>
      <c r="I37" s="37">
        <v>0.65</v>
      </c>
      <c r="J37" s="38">
        <v>0.99</v>
      </c>
      <c r="K37" s="22"/>
      <c r="L37" s="22"/>
      <c r="M37" s="22"/>
      <c r="N37" s="22"/>
      <c r="O37" s="22"/>
      <c r="P37" s="22"/>
    </row>
    <row r="38" spans="1:16" ht="39" customHeight="1">
      <c r="A38" s="22"/>
      <c r="B38" s="35"/>
      <c r="C38" s="1242" t="s">
        <v>586</v>
      </c>
      <c r="D38" s="1243"/>
      <c r="E38" s="1244"/>
      <c r="F38" s="36">
        <v>0.35</v>
      </c>
      <c r="G38" s="37">
        <v>0.81</v>
      </c>
      <c r="H38" s="37">
        <v>0.62</v>
      </c>
      <c r="I38" s="37">
        <v>0.66</v>
      </c>
      <c r="J38" s="38">
        <v>0.75</v>
      </c>
      <c r="K38" s="22"/>
      <c r="L38" s="22"/>
      <c r="M38" s="22"/>
      <c r="N38" s="22"/>
      <c r="O38" s="22"/>
      <c r="P38" s="22"/>
    </row>
    <row r="39" spans="1:16" ht="39" customHeight="1">
      <c r="A39" s="22"/>
      <c r="B39" s="35"/>
      <c r="C39" s="1242" t="s">
        <v>587</v>
      </c>
      <c r="D39" s="1243"/>
      <c r="E39" s="1244"/>
      <c r="F39" s="36">
        <v>0.04</v>
      </c>
      <c r="G39" s="37">
        <v>0.05</v>
      </c>
      <c r="H39" s="37">
        <v>0.1</v>
      </c>
      <c r="I39" s="37">
        <v>0.14000000000000001</v>
      </c>
      <c r="J39" s="38">
        <v>0.17</v>
      </c>
      <c r="K39" s="22"/>
      <c r="L39" s="22"/>
      <c r="M39" s="22"/>
      <c r="N39" s="22"/>
      <c r="O39" s="22"/>
      <c r="P39" s="22"/>
    </row>
    <row r="40" spans="1:16" ht="39" customHeight="1">
      <c r="A40" s="22"/>
      <c r="B40" s="35"/>
      <c r="C40" s="1242" t="s">
        <v>588</v>
      </c>
      <c r="D40" s="1243"/>
      <c r="E40" s="1244"/>
      <c r="F40" s="36">
        <v>0.02</v>
      </c>
      <c r="G40" s="37">
        <v>0.06</v>
      </c>
      <c r="H40" s="37">
        <v>0.08</v>
      </c>
      <c r="I40" s="37">
        <v>0.03</v>
      </c>
      <c r="J40" s="38">
        <v>0.11</v>
      </c>
      <c r="K40" s="22"/>
      <c r="L40" s="22"/>
      <c r="M40" s="22"/>
      <c r="N40" s="22"/>
      <c r="O40" s="22"/>
      <c r="P40" s="22"/>
    </row>
    <row r="41" spans="1:16" ht="39" customHeight="1">
      <c r="A41" s="22"/>
      <c r="B41" s="35"/>
      <c r="C41" s="1242" t="s">
        <v>589</v>
      </c>
      <c r="D41" s="1243"/>
      <c r="E41" s="1244"/>
      <c r="F41" s="36">
        <v>0.02</v>
      </c>
      <c r="G41" s="37">
        <v>0.02</v>
      </c>
      <c r="H41" s="37">
        <v>0.03</v>
      </c>
      <c r="I41" s="37">
        <v>0.03</v>
      </c>
      <c r="J41" s="38">
        <v>0.04</v>
      </c>
      <c r="K41" s="22"/>
      <c r="L41" s="22"/>
      <c r="M41" s="22"/>
      <c r="N41" s="22"/>
      <c r="O41" s="22"/>
      <c r="P41" s="22"/>
    </row>
    <row r="42" spans="1:16" ht="39" customHeight="1">
      <c r="A42" s="22"/>
      <c r="B42" s="39"/>
      <c r="C42" s="1242" t="s">
        <v>590</v>
      </c>
      <c r="D42" s="1243"/>
      <c r="E42" s="1244"/>
      <c r="F42" s="36" t="s">
        <v>535</v>
      </c>
      <c r="G42" s="37" t="s">
        <v>535</v>
      </c>
      <c r="H42" s="37" t="s">
        <v>535</v>
      </c>
      <c r="I42" s="37" t="s">
        <v>535</v>
      </c>
      <c r="J42" s="38" t="s">
        <v>535</v>
      </c>
      <c r="K42" s="22"/>
      <c r="L42" s="22"/>
      <c r="M42" s="22"/>
      <c r="N42" s="22"/>
      <c r="O42" s="22"/>
      <c r="P42" s="22"/>
    </row>
    <row r="43" spans="1:16" ht="39" customHeight="1" thickBot="1">
      <c r="A43" s="22"/>
      <c r="B43" s="40"/>
      <c r="C43" s="1245" t="s">
        <v>591</v>
      </c>
      <c r="D43" s="1246"/>
      <c r="E43" s="1247"/>
      <c r="F43" s="41">
        <v>0.02</v>
      </c>
      <c r="G43" s="42">
        <v>0.02</v>
      </c>
      <c r="H43" s="42">
        <v>0.04</v>
      </c>
      <c r="I43" s="42">
        <v>0.05</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5cbGo1XRpotmd5Px00G+Y90xaB1oJ62pV6HUZ8d93lmgtcL3YTha8A6UrDr9eudiqyIOyrsuYpkiF9HHpKnzQ==" saltValue="kXtJEXMzLYhTyEITkNkI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c r="A45" s="48"/>
      <c r="B45" s="1250" t="s">
        <v>11</v>
      </c>
      <c r="C45" s="1251"/>
      <c r="D45" s="58"/>
      <c r="E45" s="1256" t="s">
        <v>12</v>
      </c>
      <c r="F45" s="1256"/>
      <c r="G45" s="1256"/>
      <c r="H45" s="1256"/>
      <c r="I45" s="1256"/>
      <c r="J45" s="1257"/>
      <c r="K45" s="59">
        <v>690</v>
      </c>
      <c r="L45" s="60">
        <v>759</v>
      </c>
      <c r="M45" s="60">
        <v>761</v>
      </c>
      <c r="N45" s="60">
        <v>814</v>
      </c>
      <c r="O45" s="61">
        <v>827</v>
      </c>
      <c r="P45" s="48"/>
      <c r="Q45" s="48"/>
      <c r="R45" s="48"/>
      <c r="S45" s="48"/>
      <c r="T45" s="48"/>
      <c r="U45" s="48"/>
    </row>
    <row r="46" spans="1:21" ht="30.75" customHeight="1">
      <c r="A46" s="48"/>
      <c r="B46" s="1252"/>
      <c r="C46" s="1253"/>
      <c r="D46" s="62"/>
      <c r="E46" s="1258" t="s">
        <v>13</v>
      </c>
      <c r="F46" s="1258"/>
      <c r="G46" s="1258"/>
      <c r="H46" s="1258"/>
      <c r="I46" s="1258"/>
      <c r="J46" s="1259"/>
      <c r="K46" s="63" t="s">
        <v>535</v>
      </c>
      <c r="L46" s="64" t="s">
        <v>535</v>
      </c>
      <c r="M46" s="64" t="s">
        <v>535</v>
      </c>
      <c r="N46" s="64" t="s">
        <v>535</v>
      </c>
      <c r="O46" s="65" t="s">
        <v>535</v>
      </c>
      <c r="P46" s="48"/>
      <c r="Q46" s="48"/>
      <c r="R46" s="48"/>
      <c r="S46" s="48"/>
      <c r="T46" s="48"/>
      <c r="U46" s="48"/>
    </row>
    <row r="47" spans="1:21" ht="30.75" customHeight="1">
      <c r="A47" s="48"/>
      <c r="B47" s="1252"/>
      <c r="C47" s="1253"/>
      <c r="D47" s="62"/>
      <c r="E47" s="1258" t="s">
        <v>14</v>
      </c>
      <c r="F47" s="1258"/>
      <c r="G47" s="1258"/>
      <c r="H47" s="1258"/>
      <c r="I47" s="1258"/>
      <c r="J47" s="1259"/>
      <c r="K47" s="63" t="s">
        <v>535</v>
      </c>
      <c r="L47" s="64" t="s">
        <v>535</v>
      </c>
      <c r="M47" s="64" t="s">
        <v>535</v>
      </c>
      <c r="N47" s="64" t="s">
        <v>535</v>
      </c>
      <c r="O47" s="65" t="s">
        <v>535</v>
      </c>
      <c r="P47" s="48"/>
      <c r="Q47" s="48"/>
      <c r="R47" s="48"/>
      <c r="S47" s="48"/>
      <c r="T47" s="48"/>
      <c r="U47" s="48"/>
    </row>
    <row r="48" spans="1:21" ht="30.75" customHeight="1">
      <c r="A48" s="48"/>
      <c r="B48" s="1252"/>
      <c r="C48" s="1253"/>
      <c r="D48" s="62"/>
      <c r="E48" s="1258" t="s">
        <v>15</v>
      </c>
      <c r="F48" s="1258"/>
      <c r="G48" s="1258"/>
      <c r="H48" s="1258"/>
      <c r="I48" s="1258"/>
      <c r="J48" s="1259"/>
      <c r="K48" s="63">
        <v>181</v>
      </c>
      <c r="L48" s="64">
        <v>134</v>
      </c>
      <c r="M48" s="64">
        <v>141</v>
      </c>
      <c r="N48" s="64">
        <v>168</v>
      </c>
      <c r="O48" s="65">
        <v>161</v>
      </c>
      <c r="P48" s="48"/>
      <c r="Q48" s="48"/>
      <c r="R48" s="48"/>
      <c r="S48" s="48"/>
      <c r="T48" s="48"/>
      <c r="U48" s="48"/>
    </row>
    <row r="49" spans="1:21" ht="30.75" customHeight="1">
      <c r="A49" s="48"/>
      <c r="B49" s="1252"/>
      <c r="C49" s="1253"/>
      <c r="D49" s="62"/>
      <c r="E49" s="1258" t="s">
        <v>16</v>
      </c>
      <c r="F49" s="1258"/>
      <c r="G49" s="1258"/>
      <c r="H49" s="1258"/>
      <c r="I49" s="1258"/>
      <c r="J49" s="1259"/>
      <c r="K49" s="63">
        <v>77</v>
      </c>
      <c r="L49" s="64">
        <v>45</v>
      </c>
      <c r="M49" s="64">
        <v>10</v>
      </c>
      <c r="N49" s="64">
        <v>10</v>
      </c>
      <c r="O49" s="65">
        <v>10</v>
      </c>
      <c r="P49" s="48"/>
      <c r="Q49" s="48"/>
      <c r="R49" s="48"/>
      <c r="S49" s="48"/>
      <c r="T49" s="48"/>
      <c r="U49" s="48"/>
    </row>
    <row r="50" spans="1:21" ht="30.75" customHeight="1">
      <c r="A50" s="48"/>
      <c r="B50" s="1252"/>
      <c r="C50" s="1253"/>
      <c r="D50" s="62"/>
      <c r="E50" s="1258" t="s">
        <v>17</v>
      </c>
      <c r="F50" s="1258"/>
      <c r="G50" s="1258"/>
      <c r="H50" s="1258"/>
      <c r="I50" s="1258"/>
      <c r="J50" s="1259"/>
      <c r="K50" s="63">
        <v>1</v>
      </c>
      <c r="L50" s="64">
        <v>1</v>
      </c>
      <c r="M50" s="64">
        <v>1</v>
      </c>
      <c r="N50" s="64">
        <v>1</v>
      </c>
      <c r="O50" s="65">
        <v>0</v>
      </c>
      <c r="P50" s="48"/>
      <c r="Q50" s="48"/>
      <c r="R50" s="48"/>
      <c r="S50" s="48"/>
      <c r="T50" s="48"/>
      <c r="U50" s="48"/>
    </row>
    <row r="51" spans="1:21" ht="30.75" customHeight="1">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651</v>
      </c>
      <c r="L52" s="64">
        <v>605</v>
      </c>
      <c r="M52" s="64">
        <v>604</v>
      </c>
      <c r="N52" s="64">
        <v>643</v>
      </c>
      <c r="O52" s="65">
        <v>662</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298</v>
      </c>
      <c r="L53" s="69">
        <v>334</v>
      </c>
      <c r="M53" s="69">
        <v>309</v>
      </c>
      <c r="N53" s="69">
        <v>350</v>
      </c>
      <c r="O53" s="70">
        <v>336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c r="B57" s="1266" t="s">
        <v>26</v>
      </c>
      <c r="C57" s="1267"/>
      <c r="D57" s="1270" t="s">
        <v>27</v>
      </c>
      <c r="E57" s="1271"/>
      <c r="F57" s="1271"/>
      <c r="G57" s="1271"/>
      <c r="H57" s="1271"/>
      <c r="I57" s="1271"/>
      <c r="J57" s="1272"/>
      <c r="K57" s="380" t="s">
        <v>535</v>
      </c>
      <c r="L57" s="381" t="s">
        <v>535</v>
      </c>
      <c r="M57" s="381" t="s">
        <v>535</v>
      </c>
      <c r="N57" s="381" t="s">
        <v>535</v>
      </c>
      <c r="O57" s="382" t="s">
        <v>535</v>
      </c>
    </row>
    <row r="58" spans="1:21" ht="31.5" customHeight="1" thickBot="1">
      <c r="B58" s="1268"/>
      <c r="C58" s="1269"/>
      <c r="D58" s="1273" t="s">
        <v>28</v>
      </c>
      <c r="E58" s="1274"/>
      <c r="F58" s="1274"/>
      <c r="G58" s="1274"/>
      <c r="H58" s="1274"/>
      <c r="I58" s="1274"/>
      <c r="J58" s="1275"/>
      <c r="K58" s="383" t="s">
        <v>535</v>
      </c>
      <c r="L58" s="384" t="s">
        <v>535</v>
      </c>
      <c r="M58" s="384" t="s">
        <v>535</v>
      </c>
      <c r="N58" s="384" t="s">
        <v>535</v>
      </c>
      <c r="O58" s="385" t="s">
        <v>535</v>
      </c>
    </row>
    <row r="59" spans="1:21" ht="24" customHeight="1">
      <c r="B59" s="83"/>
      <c r="C59" s="83"/>
      <c r="D59" s="84" t="s">
        <v>29</v>
      </c>
      <c r="E59" s="85"/>
      <c r="F59" s="85"/>
      <c r="G59" s="85"/>
      <c r="H59" s="85"/>
      <c r="I59" s="85"/>
      <c r="J59" s="85"/>
      <c r="K59" s="85"/>
      <c r="L59" s="85"/>
      <c r="M59" s="85"/>
      <c r="N59" s="85"/>
      <c r="O59" s="85"/>
    </row>
    <row r="60" spans="1:21" ht="24" customHeight="1">
      <c r="B60" s="86"/>
      <c r="C60" s="86"/>
      <c r="D60" s="84" t="s">
        <v>30</v>
      </c>
      <c r="E60" s="85"/>
      <c r="F60" s="85"/>
      <c r="G60" s="85"/>
      <c r="H60" s="85"/>
      <c r="I60" s="85"/>
      <c r="J60" s="85"/>
      <c r="K60" s="85"/>
      <c r="L60" s="85"/>
      <c r="M60" s="85"/>
      <c r="N60" s="85"/>
      <c r="O60" s="85"/>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CnzGTVdw1A7jGYa425WrYESEYghrKD84S5nejBh/hTC8hDdW6UNPdobXql+JwStOz9fybiCtva1pBjeh3vUfQ==" saltValue="T6C1DM1UpMQ+AbW3J+Jl2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88" t="s">
        <v>9</v>
      </c>
    </row>
    <row r="40" spans="2:13" ht="27.75" customHeight="1" thickBot="1">
      <c r="B40" s="89" t="s">
        <v>10</v>
      </c>
      <c r="C40" s="90"/>
      <c r="D40" s="90"/>
      <c r="E40" s="91"/>
      <c r="F40" s="91"/>
      <c r="G40" s="91"/>
      <c r="H40" s="92" t="s">
        <v>2</v>
      </c>
      <c r="I40" s="93" t="s">
        <v>577</v>
      </c>
      <c r="J40" s="94" t="s">
        <v>578</v>
      </c>
      <c r="K40" s="94" t="s">
        <v>579</v>
      </c>
      <c r="L40" s="94" t="s">
        <v>580</v>
      </c>
      <c r="M40" s="95" t="s">
        <v>581</v>
      </c>
    </row>
    <row r="41" spans="2:13" ht="27.75" customHeight="1">
      <c r="B41" s="1276" t="s">
        <v>31</v>
      </c>
      <c r="C41" s="1277"/>
      <c r="D41" s="96"/>
      <c r="E41" s="1282" t="s">
        <v>32</v>
      </c>
      <c r="F41" s="1282"/>
      <c r="G41" s="1282"/>
      <c r="H41" s="1283"/>
      <c r="I41" s="97">
        <v>7449</v>
      </c>
      <c r="J41" s="98">
        <v>8232</v>
      </c>
      <c r="K41" s="98">
        <v>8303</v>
      </c>
      <c r="L41" s="98">
        <v>8314</v>
      </c>
      <c r="M41" s="99">
        <v>8497</v>
      </c>
    </row>
    <row r="42" spans="2:13" ht="27.75" customHeight="1">
      <c r="B42" s="1278"/>
      <c r="C42" s="1279"/>
      <c r="D42" s="100"/>
      <c r="E42" s="1284" t="s">
        <v>33</v>
      </c>
      <c r="F42" s="1284"/>
      <c r="G42" s="1284"/>
      <c r="H42" s="1285"/>
      <c r="I42" s="101" t="s">
        <v>535</v>
      </c>
      <c r="J42" s="102" t="s">
        <v>535</v>
      </c>
      <c r="K42" s="102" t="s">
        <v>535</v>
      </c>
      <c r="L42" s="102" t="s">
        <v>535</v>
      </c>
      <c r="M42" s="103" t="s">
        <v>535</v>
      </c>
    </row>
    <row r="43" spans="2:13" ht="27.75" customHeight="1">
      <c r="B43" s="1278"/>
      <c r="C43" s="1279"/>
      <c r="D43" s="100"/>
      <c r="E43" s="1284" t="s">
        <v>34</v>
      </c>
      <c r="F43" s="1284"/>
      <c r="G43" s="1284"/>
      <c r="H43" s="1285"/>
      <c r="I43" s="101">
        <v>2393</v>
      </c>
      <c r="J43" s="102">
        <v>2239</v>
      </c>
      <c r="K43" s="102">
        <v>2126</v>
      </c>
      <c r="L43" s="102">
        <v>1932</v>
      </c>
      <c r="M43" s="103">
        <v>1828</v>
      </c>
    </row>
    <row r="44" spans="2:13" ht="27.75" customHeight="1">
      <c r="B44" s="1278"/>
      <c r="C44" s="1279"/>
      <c r="D44" s="100"/>
      <c r="E44" s="1284" t="s">
        <v>35</v>
      </c>
      <c r="F44" s="1284"/>
      <c r="G44" s="1284"/>
      <c r="H44" s="1285"/>
      <c r="I44" s="101">
        <v>159</v>
      </c>
      <c r="J44" s="102">
        <v>115</v>
      </c>
      <c r="K44" s="102">
        <v>106</v>
      </c>
      <c r="L44" s="102">
        <v>86</v>
      </c>
      <c r="M44" s="103">
        <v>87</v>
      </c>
    </row>
    <row r="45" spans="2:13" ht="27.75" customHeight="1">
      <c r="B45" s="1278"/>
      <c r="C45" s="1279"/>
      <c r="D45" s="100"/>
      <c r="E45" s="1284" t="s">
        <v>36</v>
      </c>
      <c r="F45" s="1284"/>
      <c r="G45" s="1284"/>
      <c r="H45" s="1285"/>
      <c r="I45" s="101">
        <v>702</v>
      </c>
      <c r="J45" s="102">
        <v>643</v>
      </c>
      <c r="K45" s="102">
        <v>557</v>
      </c>
      <c r="L45" s="102">
        <v>491</v>
      </c>
      <c r="M45" s="103">
        <v>468</v>
      </c>
    </row>
    <row r="46" spans="2:13" ht="27.75" customHeight="1">
      <c r="B46" s="1278"/>
      <c r="C46" s="1279"/>
      <c r="D46" s="104"/>
      <c r="E46" s="1284" t="s">
        <v>37</v>
      </c>
      <c r="F46" s="1284"/>
      <c r="G46" s="1284"/>
      <c r="H46" s="1285"/>
      <c r="I46" s="101">
        <v>71</v>
      </c>
      <c r="J46" s="102">
        <v>67</v>
      </c>
      <c r="K46" s="102">
        <v>66</v>
      </c>
      <c r="L46" s="102">
        <v>65</v>
      </c>
      <c r="M46" s="103">
        <v>68</v>
      </c>
    </row>
    <row r="47" spans="2:13" ht="27.75" customHeight="1">
      <c r="B47" s="1278"/>
      <c r="C47" s="1279"/>
      <c r="D47" s="105"/>
      <c r="E47" s="1286" t="s">
        <v>38</v>
      </c>
      <c r="F47" s="1287"/>
      <c r="G47" s="1287"/>
      <c r="H47" s="1288"/>
      <c r="I47" s="101" t="s">
        <v>535</v>
      </c>
      <c r="J47" s="102" t="s">
        <v>535</v>
      </c>
      <c r="K47" s="102" t="s">
        <v>535</v>
      </c>
      <c r="L47" s="102" t="s">
        <v>535</v>
      </c>
      <c r="M47" s="103" t="s">
        <v>535</v>
      </c>
    </row>
    <row r="48" spans="2:13" ht="27.75" customHeight="1">
      <c r="B48" s="1278"/>
      <c r="C48" s="1279"/>
      <c r="D48" s="100"/>
      <c r="E48" s="1284" t="s">
        <v>39</v>
      </c>
      <c r="F48" s="1284"/>
      <c r="G48" s="1284"/>
      <c r="H48" s="1285"/>
      <c r="I48" s="101" t="s">
        <v>535</v>
      </c>
      <c r="J48" s="102" t="s">
        <v>535</v>
      </c>
      <c r="K48" s="102" t="s">
        <v>535</v>
      </c>
      <c r="L48" s="102" t="s">
        <v>535</v>
      </c>
      <c r="M48" s="103" t="s">
        <v>535</v>
      </c>
    </row>
    <row r="49" spans="2:13" ht="27.75" customHeight="1">
      <c r="B49" s="1280"/>
      <c r="C49" s="1281"/>
      <c r="D49" s="100"/>
      <c r="E49" s="1284" t="s">
        <v>40</v>
      </c>
      <c r="F49" s="1284"/>
      <c r="G49" s="1284"/>
      <c r="H49" s="1285"/>
      <c r="I49" s="101" t="s">
        <v>535</v>
      </c>
      <c r="J49" s="102" t="s">
        <v>535</v>
      </c>
      <c r="K49" s="102" t="s">
        <v>535</v>
      </c>
      <c r="L49" s="102" t="s">
        <v>535</v>
      </c>
      <c r="M49" s="103" t="s">
        <v>535</v>
      </c>
    </row>
    <row r="50" spans="2:13" ht="27.75" customHeight="1">
      <c r="B50" s="1289" t="s">
        <v>41</v>
      </c>
      <c r="C50" s="1290"/>
      <c r="D50" s="106"/>
      <c r="E50" s="1284" t="s">
        <v>42</v>
      </c>
      <c r="F50" s="1284"/>
      <c r="G50" s="1284"/>
      <c r="H50" s="1285"/>
      <c r="I50" s="101">
        <v>1706</v>
      </c>
      <c r="J50" s="102">
        <v>1932</v>
      </c>
      <c r="K50" s="102">
        <v>2195</v>
      </c>
      <c r="L50" s="102">
        <v>2291</v>
      </c>
      <c r="M50" s="103">
        <v>2409</v>
      </c>
    </row>
    <row r="51" spans="2:13" ht="27.75" customHeight="1">
      <c r="B51" s="1278"/>
      <c r="C51" s="1279"/>
      <c r="D51" s="100"/>
      <c r="E51" s="1284" t="s">
        <v>43</v>
      </c>
      <c r="F51" s="1284"/>
      <c r="G51" s="1284"/>
      <c r="H51" s="1285"/>
      <c r="I51" s="101">
        <v>297</v>
      </c>
      <c r="J51" s="102">
        <v>310</v>
      </c>
      <c r="K51" s="102">
        <v>327</v>
      </c>
      <c r="L51" s="102">
        <v>353</v>
      </c>
      <c r="M51" s="103">
        <v>439</v>
      </c>
    </row>
    <row r="52" spans="2:13" ht="27.75" customHeight="1">
      <c r="B52" s="1280"/>
      <c r="C52" s="1281"/>
      <c r="D52" s="100"/>
      <c r="E52" s="1284" t="s">
        <v>44</v>
      </c>
      <c r="F52" s="1284"/>
      <c r="G52" s="1284"/>
      <c r="H52" s="1285"/>
      <c r="I52" s="101">
        <v>5968</v>
      </c>
      <c r="J52" s="102">
        <v>6736</v>
      </c>
      <c r="K52" s="102">
        <v>6694</v>
      </c>
      <c r="L52" s="102">
        <v>6542</v>
      </c>
      <c r="M52" s="103">
        <v>6439</v>
      </c>
    </row>
    <row r="53" spans="2:13" ht="27.75" customHeight="1" thickBot="1">
      <c r="B53" s="1291" t="s">
        <v>45</v>
      </c>
      <c r="C53" s="1292"/>
      <c r="D53" s="107"/>
      <c r="E53" s="1293" t="s">
        <v>46</v>
      </c>
      <c r="F53" s="1293"/>
      <c r="G53" s="1293"/>
      <c r="H53" s="1294"/>
      <c r="I53" s="108">
        <v>2804</v>
      </c>
      <c r="J53" s="109">
        <v>2319</v>
      </c>
      <c r="K53" s="109">
        <v>1943</v>
      </c>
      <c r="L53" s="109">
        <v>1702</v>
      </c>
      <c r="M53" s="110">
        <v>1662</v>
      </c>
    </row>
    <row r="54" spans="2:13" ht="27.75" customHeight="1">
      <c r="B54" s="111" t="s">
        <v>47</v>
      </c>
      <c r="C54" s="112"/>
      <c r="D54" s="112"/>
      <c r="E54" s="113"/>
      <c r="F54" s="113"/>
      <c r="G54" s="113"/>
      <c r="H54" s="113"/>
      <c r="I54" s="114"/>
      <c r="J54" s="114"/>
      <c r="K54" s="114"/>
      <c r="L54" s="114"/>
      <c r="M54" s="114"/>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4GM9fs65kPoSCmYv40+gQddwI6yGxWaXItZy//OVtjCtmvE/5pxiwgP4/Hwmh8vl9Biv/Qr6UTbYe5K/guRLQ==" saltValue="msTqD2pRdkqC89TMM9BA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579</v>
      </c>
      <c r="G54" s="119" t="s">
        <v>580</v>
      </c>
      <c r="H54" s="120" t="s">
        <v>581</v>
      </c>
    </row>
    <row r="55" spans="2:8" ht="52.5" customHeight="1">
      <c r="B55" s="121"/>
      <c r="C55" s="1303" t="s">
        <v>49</v>
      </c>
      <c r="D55" s="1303"/>
      <c r="E55" s="1304"/>
      <c r="F55" s="122">
        <v>1209</v>
      </c>
      <c r="G55" s="122">
        <v>1228</v>
      </c>
      <c r="H55" s="123">
        <v>1309</v>
      </c>
    </row>
    <row r="56" spans="2:8" ht="52.5" customHeight="1">
      <c r="B56" s="124"/>
      <c r="C56" s="1305" t="s">
        <v>50</v>
      </c>
      <c r="D56" s="1305"/>
      <c r="E56" s="1306"/>
      <c r="F56" s="125">
        <v>143</v>
      </c>
      <c r="G56" s="125">
        <v>143</v>
      </c>
      <c r="H56" s="126">
        <v>143</v>
      </c>
    </row>
    <row r="57" spans="2:8" ht="53.25" customHeight="1">
      <c r="B57" s="124"/>
      <c r="C57" s="1307" t="s">
        <v>51</v>
      </c>
      <c r="D57" s="1307"/>
      <c r="E57" s="1308"/>
      <c r="F57" s="127">
        <v>737</v>
      </c>
      <c r="G57" s="127">
        <v>811</v>
      </c>
      <c r="H57" s="128">
        <v>849</v>
      </c>
    </row>
    <row r="58" spans="2:8" ht="45.75" customHeight="1">
      <c r="B58" s="129"/>
      <c r="C58" s="1295" t="s">
        <v>608</v>
      </c>
      <c r="D58" s="1296"/>
      <c r="E58" s="1297"/>
      <c r="F58" s="130">
        <v>390</v>
      </c>
      <c r="G58" s="130">
        <v>451</v>
      </c>
      <c r="H58" s="131">
        <v>461</v>
      </c>
    </row>
    <row r="59" spans="2:8" ht="45.75" customHeight="1">
      <c r="B59" s="129"/>
      <c r="C59" s="1295" t="s">
        <v>609</v>
      </c>
      <c r="D59" s="1296"/>
      <c r="E59" s="1297"/>
      <c r="F59" s="130">
        <v>232</v>
      </c>
      <c r="G59" s="130">
        <v>232</v>
      </c>
      <c r="H59" s="131">
        <v>232</v>
      </c>
    </row>
    <row r="60" spans="2:8" ht="45.75" customHeight="1">
      <c r="B60" s="129"/>
      <c r="C60" s="1295" t="s">
        <v>610</v>
      </c>
      <c r="D60" s="1296"/>
      <c r="E60" s="1297"/>
      <c r="F60" s="130">
        <v>38</v>
      </c>
      <c r="G60" s="130">
        <v>54</v>
      </c>
      <c r="H60" s="131">
        <v>77</v>
      </c>
    </row>
    <row r="61" spans="2:8" ht="45.75" customHeight="1">
      <c r="B61" s="129"/>
      <c r="C61" s="1295" t="s">
        <v>611</v>
      </c>
      <c r="D61" s="1296"/>
      <c r="E61" s="1297"/>
      <c r="F61" s="130">
        <v>27</v>
      </c>
      <c r="G61" s="130">
        <v>27</v>
      </c>
      <c r="H61" s="131">
        <v>28</v>
      </c>
    </row>
    <row r="62" spans="2:8" ht="45.75" customHeight="1" thickBot="1">
      <c r="B62" s="132"/>
      <c r="C62" s="1298" t="s">
        <v>612</v>
      </c>
      <c r="D62" s="1299"/>
      <c r="E62" s="1300"/>
      <c r="F62" s="133">
        <v>16</v>
      </c>
      <c r="G62" s="133">
        <v>16</v>
      </c>
      <c r="H62" s="134">
        <v>16</v>
      </c>
    </row>
    <row r="63" spans="2:8" ht="52.5" customHeight="1" thickBot="1">
      <c r="B63" s="135"/>
      <c r="C63" s="1301" t="s">
        <v>52</v>
      </c>
      <c r="D63" s="1301"/>
      <c r="E63" s="1302"/>
      <c r="F63" s="136">
        <v>2089</v>
      </c>
      <c r="G63" s="136">
        <v>2183</v>
      </c>
      <c r="H63" s="137">
        <v>2302</v>
      </c>
    </row>
    <row r="64" spans="2:8" ht="15" customHeight="1"/>
  </sheetData>
  <sheetProtection algorithmName="SHA-512" hashValue="XSxGaVSFT0r28dpsQrO5E8n1+bcxAy2VOGOT2sH24/3oi4IM3J3vjkD0dptWx4NgryBItyKcZOlJhwcg1Ay5zg==" saltValue="8cuGEYBKSFjvE/bue5Cg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5"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6"/>
      <c r="DG4" s="286"/>
      <c r="DH4" s="286"/>
      <c r="DI4" s="286"/>
      <c r="DJ4" s="286"/>
      <c r="DK4" s="286"/>
      <c r="DL4" s="286"/>
      <c r="DM4" s="286"/>
      <c r="DN4" s="286"/>
      <c r="DO4" s="286"/>
      <c r="DP4" s="286"/>
      <c r="DQ4" s="286"/>
      <c r="DR4" s="286"/>
      <c r="DS4" s="286"/>
      <c r="DT4" s="286"/>
      <c r="DU4" s="286"/>
      <c r="DV4" s="286"/>
      <c r="DW4" s="286"/>
    </row>
    <row r="5" spans="1:143" s="285"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6"/>
      <c r="DG5" s="286"/>
      <c r="DH5" s="286"/>
      <c r="DI5" s="286"/>
      <c r="DJ5" s="286"/>
      <c r="DK5" s="286"/>
      <c r="DL5" s="286"/>
      <c r="DM5" s="286"/>
      <c r="DN5" s="286"/>
      <c r="DO5" s="286"/>
      <c r="DP5" s="286"/>
      <c r="DQ5" s="286"/>
      <c r="DR5" s="286"/>
      <c r="DS5" s="286"/>
      <c r="DT5" s="286"/>
      <c r="DU5" s="286"/>
      <c r="DV5" s="286"/>
      <c r="DW5" s="286"/>
    </row>
    <row r="6" spans="1:143" s="285"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6"/>
      <c r="DG6" s="286"/>
      <c r="DH6" s="286"/>
      <c r="DI6" s="286"/>
      <c r="DJ6" s="286"/>
      <c r="DK6" s="286"/>
      <c r="DL6" s="286"/>
      <c r="DM6" s="286"/>
      <c r="DN6" s="286"/>
      <c r="DO6" s="286"/>
      <c r="DP6" s="286"/>
      <c r="DQ6" s="286"/>
      <c r="DR6" s="286"/>
      <c r="DS6" s="286"/>
      <c r="DT6" s="286"/>
      <c r="DU6" s="286"/>
      <c r="DV6" s="286"/>
      <c r="DW6" s="286"/>
    </row>
    <row r="7" spans="1:143" s="285"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6"/>
      <c r="DG7" s="286"/>
      <c r="DH7" s="286"/>
      <c r="DI7" s="286"/>
      <c r="DJ7" s="286"/>
      <c r="DK7" s="286"/>
      <c r="DL7" s="286"/>
      <c r="DM7" s="286"/>
      <c r="DN7" s="286"/>
      <c r="DO7" s="286"/>
      <c r="DP7" s="286"/>
      <c r="DQ7" s="286"/>
      <c r="DR7" s="286"/>
      <c r="DS7" s="286"/>
      <c r="DT7" s="286"/>
      <c r="DU7" s="286"/>
      <c r="DV7" s="286"/>
      <c r="DW7" s="286"/>
    </row>
    <row r="8" spans="1:143" s="285"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6"/>
      <c r="DG8" s="286"/>
      <c r="DH8" s="286"/>
      <c r="DI8" s="286"/>
      <c r="DJ8" s="286"/>
      <c r="DK8" s="286"/>
      <c r="DL8" s="286"/>
      <c r="DM8" s="286"/>
      <c r="DN8" s="286"/>
      <c r="DO8" s="286"/>
      <c r="DP8" s="286"/>
      <c r="DQ8" s="286"/>
      <c r="DR8" s="286"/>
      <c r="DS8" s="286"/>
      <c r="DT8" s="286"/>
      <c r="DU8" s="286"/>
      <c r="DV8" s="286"/>
      <c r="DW8" s="286"/>
    </row>
    <row r="9" spans="1:143" s="285"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6"/>
      <c r="DG9" s="286"/>
      <c r="DH9" s="286"/>
      <c r="DI9" s="286"/>
      <c r="DJ9" s="286"/>
      <c r="DK9" s="286"/>
      <c r="DL9" s="286"/>
      <c r="DM9" s="286"/>
      <c r="DN9" s="286"/>
      <c r="DO9" s="286"/>
      <c r="DP9" s="286"/>
      <c r="DQ9" s="286"/>
      <c r="DR9" s="286"/>
      <c r="DS9" s="286"/>
      <c r="DT9" s="286"/>
      <c r="DU9" s="286"/>
      <c r="DV9" s="286"/>
      <c r="DW9" s="286"/>
    </row>
    <row r="10" spans="1:143" s="285"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6"/>
      <c r="DG10" s="286"/>
      <c r="DH10" s="286"/>
      <c r="DI10" s="286"/>
      <c r="DJ10" s="286"/>
      <c r="DK10" s="286"/>
      <c r="DL10" s="286"/>
      <c r="DM10" s="286"/>
      <c r="DN10" s="286"/>
      <c r="DO10" s="286"/>
      <c r="DP10" s="286"/>
      <c r="DQ10" s="286"/>
      <c r="DR10" s="286"/>
      <c r="DS10" s="286"/>
      <c r="DT10" s="286"/>
      <c r="DU10" s="286"/>
      <c r="DV10" s="286"/>
      <c r="DW10" s="286"/>
      <c r="EM10" s="285" t="s">
        <v>616</v>
      </c>
    </row>
    <row r="11" spans="1:143" s="285"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6"/>
      <c r="DG11" s="286"/>
      <c r="DH11" s="286"/>
      <c r="DI11" s="286"/>
      <c r="DJ11" s="286"/>
      <c r="DK11" s="286"/>
      <c r="DL11" s="286"/>
      <c r="DM11" s="286"/>
      <c r="DN11" s="286"/>
      <c r="DO11" s="286"/>
      <c r="DP11" s="286"/>
      <c r="DQ11" s="286"/>
      <c r="DR11" s="286"/>
      <c r="DS11" s="286"/>
      <c r="DT11" s="286"/>
      <c r="DU11" s="286"/>
      <c r="DV11" s="286"/>
      <c r="DW11" s="286"/>
    </row>
    <row r="12" spans="1:143" s="285"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6"/>
      <c r="DG12" s="286"/>
      <c r="DH12" s="286"/>
      <c r="DI12" s="286"/>
      <c r="DJ12" s="286"/>
      <c r="DK12" s="286"/>
      <c r="DL12" s="286"/>
      <c r="DM12" s="286"/>
      <c r="DN12" s="286"/>
      <c r="DO12" s="286"/>
      <c r="DP12" s="286"/>
      <c r="DQ12" s="286"/>
      <c r="DR12" s="286"/>
      <c r="DS12" s="286"/>
      <c r="DT12" s="286"/>
      <c r="DU12" s="286"/>
      <c r="DV12" s="286"/>
      <c r="DW12" s="286"/>
      <c r="EM12" s="285" t="s">
        <v>616</v>
      </c>
    </row>
    <row r="13" spans="1:143" s="285"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6"/>
      <c r="DG13" s="286"/>
      <c r="DH13" s="286"/>
      <c r="DI13" s="286"/>
      <c r="DJ13" s="286"/>
      <c r="DK13" s="286"/>
      <c r="DL13" s="286"/>
      <c r="DM13" s="286"/>
      <c r="DN13" s="286"/>
      <c r="DO13" s="286"/>
      <c r="DP13" s="286"/>
      <c r="DQ13" s="286"/>
      <c r="DR13" s="286"/>
      <c r="DS13" s="286"/>
      <c r="DT13" s="286"/>
      <c r="DU13" s="286"/>
      <c r="DV13" s="286"/>
      <c r="DW13" s="286"/>
    </row>
    <row r="14" spans="1:143" s="285"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6"/>
      <c r="DG14" s="286"/>
      <c r="DH14" s="286"/>
      <c r="DI14" s="286"/>
      <c r="DJ14" s="286"/>
      <c r="DK14" s="286"/>
      <c r="DL14" s="286"/>
      <c r="DM14" s="286"/>
      <c r="DN14" s="286"/>
      <c r="DO14" s="286"/>
      <c r="DP14" s="286"/>
      <c r="DQ14" s="286"/>
      <c r="DR14" s="286"/>
      <c r="DS14" s="286"/>
      <c r="DT14" s="286"/>
      <c r="DU14" s="286"/>
      <c r="DV14" s="286"/>
      <c r="DW14" s="286"/>
    </row>
    <row r="15" spans="1:143" s="285"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6"/>
      <c r="DG15" s="286"/>
      <c r="DH15" s="286"/>
      <c r="DI15" s="286"/>
      <c r="DJ15" s="286"/>
      <c r="DK15" s="286"/>
      <c r="DL15" s="286"/>
      <c r="DM15" s="286"/>
      <c r="DN15" s="286"/>
      <c r="DO15" s="286"/>
      <c r="DP15" s="286"/>
      <c r="DQ15" s="286"/>
      <c r="DR15" s="286"/>
      <c r="DS15" s="286"/>
      <c r="DT15" s="286"/>
      <c r="DU15" s="286"/>
      <c r="DV15" s="286"/>
      <c r="DW15" s="286"/>
    </row>
    <row r="16" spans="1:143" s="285"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6"/>
      <c r="DG16" s="286"/>
      <c r="DH16" s="286"/>
      <c r="DI16" s="286"/>
      <c r="DJ16" s="286"/>
      <c r="DK16" s="286"/>
      <c r="DL16" s="286"/>
      <c r="DM16" s="286"/>
      <c r="DN16" s="286"/>
      <c r="DO16" s="286"/>
      <c r="DP16" s="286"/>
      <c r="DQ16" s="286"/>
      <c r="DR16" s="286"/>
      <c r="DS16" s="286"/>
      <c r="DT16" s="286"/>
      <c r="DU16" s="286"/>
      <c r="DV16" s="286"/>
      <c r="DW16" s="286"/>
    </row>
    <row r="17" spans="1:351" s="285"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6"/>
      <c r="DG17" s="286"/>
      <c r="DH17" s="286"/>
      <c r="DI17" s="286"/>
      <c r="DJ17" s="286"/>
      <c r="DK17" s="286"/>
      <c r="DL17" s="286"/>
      <c r="DM17" s="286"/>
      <c r="DN17" s="286"/>
      <c r="DO17" s="286"/>
      <c r="DP17" s="286"/>
      <c r="DQ17" s="286"/>
      <c r="DR17" s="286"/>
      <c r="DS17" s="286"/>
      <c r="DT17" s="286"/>
      <c r="DU17" s="286"/>
      <c r="DV17" s="286"/>
      <c r="DW17" s="286"/>
    </row>
    <row r="18" spans="1:351" s="285"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6"/>
      <c r="DG18" s="286"/>
      <c r="DH18" s="286"/>
      <c r="DI18" s="286"/>
      <c r="DJ18" s="286"/>
      <c r="DK18" s="286"/>
      <c r="DL18" s="286"/>
      <c r="DM18" s="286"/>
      <c r="DN18" s="286"/>
      <c r="DO18" s="286"/>
      <c r="DP18" s="286"/>
      <c r="DQ18" s="286"/>
      <c r="DR18" s="286"/>
      <c r="DS18" s="286"/>
      <c r="DT18" s="286"/>
      <c r="DU18" s="286"/>
      <c r="DV18" s="286"/>
      <c r="DW18" s="286"/>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623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619</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577</v>
      </c>
      <c r="BQ50" s="1322"/>
      <c r="BR50" s="1322"/>
      <c r="BS50" s="1322"/>
      <c r="BT50" s="1322"/>
      <c r="BU50" s="1322"/>
      <c r="BV50" s="1322"/>
      <c r="BW50" s="1322"/>
      <c r="BX50" s="1322" t="s">
        <v>578</v>
      </c>
      <c r="BY50" s="1322"/>
      <c r="BZ50" s="1322"/>
      <c r="CA50" s="1322"/>
      <c r="CB50" s="1322"/>
      <c r="CC50" s="1322"/>
      <c r="CD50" s="1322"/>
      <c r="CE50" s="1322"/>
      <c r="CF50" s="1322" t="s">
        <v>579</v>
      </c>
      <c r="CG50" s="1322"/>
      <c r="CH50" s="1322"/>
      <c r="CI50" s="1322"/>
      <c r="CJ50" s="1322"/>
      <c r="CK50" s="1322"/>
      <c r="CL50" s="1322"/>
      <c r="CM50" s="1322"/>
      <c r="CN50" s="1322" t="s">
        <v>580</v>
      </c>
      <c r="CO50" s="1322"/>
      <c r="CP50" s="1322"/>
      <c r="CQ50" s="1322"/>
      <c r="CR50" s="1322"/>
      <c r="CS50" s="1322"/>
      <c r="CT50" s="1322"/>
      <c r="CU50" s="1322"/>
      <c r="CV50" s="1322" t="s">
        <v>581</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620</v>
      </c>
      <c r="AO51" s="1325"/>
      <c r="AP51" s="1325"/>
      <c r="AQ51" s="1325"/>
      <c r="AR51" s="1325"/>
      <c r="AS51" s="1325"/>
      <c r="AT51" s="1325"/>
      <c r="AU51" s="1325"/>
      <c r="AV51" s="1325"/>
      <c r="AW51" s="1325"/>
      <c r="AX51" s="1325"/>
      <c r="AY51" s="1325"/>
      <c r="AZ51" s="1325"/>
      <c r="BA51" s="1325"/>
      <c r="BB51" s="1325" t="s">
        <v>624</v>
      </c>
      <c r="BC51" s="1325"/>
      <c r="BD51" s="1325"/>
      <c r="BE51" s="1325"/>
      <c r="BF51" s="1325"/>
      <c r="BG51" s="1325"/>
      <c r="BH51" s="1325"/>
      <c r="BI51" s="1325"/>
      <c r="BJ51" s="1325"/>
      <c r="BK51" s="1325"/>
      <c r="BL51" s="1325"/>
      <c r="BM51" s="1325"/>
      <c r="BN51" s="1325"/>
      <c r="BO51" s="1325"/>
      <c r="BP51" s="1323">
        <v>99.9</v>
      </c>
      <c r="BQ51" s="1323"/>
      <c r="BR51" s="1323"/>
      <c r="BS51" s="1323"/>
      <c r="BT51" s="1323"/>
      <c r="BU51" s="1323"/>
      <c r="BV51" s="1323"/>
      <c r="BW51" s="1323"/>
      <c r="BX51" s="1323">
        <v>81.400000000000006</v>
      </c>
      <c r="BY51" s="1323"/>
      <c r="BZ51" s="1323"/>
      <c r="CA51" s="1323"/>
      <c r="CB51" s="1323"/>
      <c r="CC51" s="1323"/>
      <c r="CD51" s="1323"/>
      <c r="CE51" s="1323"/>
      <c r="CF51" s="1323">
        <v>67.599999999999994</v>
      </c>
      <c r="CG51" s="1323"/>
      <c r="CH51" s="1323"/>
      <c r="CI51" s="1323"/>
      <c r="CJ51" s="1323"/>
      <c r="CK51" s="1323"/>
      <c r="CL51" s="1323"/>
      <c r="CM51" s="1323"/>
      <c r="CN51" s="1323">
        <v>59.3</v>
      </c>
      <c r="CO51" s="1323"/>
      <c r="CP51" s="1323"/>
      <c r="CQ51" s="1323"/>
      <c r="CR51" s="1323"/>
      <c r="CS51" s="1323"/>
      <c r="CT51" s="1323"/>
      <c r="CU51" s="1323"/>
      <c r="CV51" s="1323">
        <v>58.1</v>
      </c>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625</v>
      </c>
      <c r="BC53" s="1325"/>
      <c r="BD53" s="1325"/>
      <c r="BE53" s="1325"/>
      <c r="BF53" s="1325"/>
      <c r="BG53" s="1325"/>
      <c r="BH53" s="1325"/>
      <c r="BI53" s="1325"/>
      <c r="BJ53" s="1325"/>
      <c r="BK53" s="1325"/>
      <c r="BL53" s="1325"/>
      <c r="BM53" s="1325"/>
      <c r="BN53" s="1325"/>
      <c r="BO53" s="1325"/>
      <c r="BP53" s="1323">
        <v>53.5</v>
      </c>
      <c r="BQ53" s="1323"/>
      <c r="BR53" s="1323"/>
      <c r="BS53" s="1323"/>
      <c r="BT53" s="1323"/>
      <c r="BU53" s="1323"/>
      <c r="BV53" s="1323"/>
      <c r="BW53" s="1323"/>
      <c r="BX53" s="1323">
        <v>54.3</v>
      </c>
      <c r="BY53" s="1323"/>
      <c r="BZ53" s="1323"/>
      <c r="CA53" s="1323"/>
      <c r="CB53" s="1323"/>
      <c r="CC53" s="1323"/>
      <c r="CD53" s="1323"/>
      <c r="CE53" s="1323"/>
      <c r="CF53" s="1323">
        <v>55.4</v>
      </c>
      <c r="CG53" s="1323"/>
      <c r="CH53" s="1323"/>
      <c r="CI53" s="1323"/>
      <c r="CJ53" s="1323"/>
      <c r="CK53" s="1323"/>
      <c r="CL53" s="1323"/>
      <c r="CM53" s="1323"/>
      <c r="CN53" s="1323">
        <v>57.3</v>
      </c>
      <c r="CO53" s="1323"/>
      <c r="CP53" s="1323"/>
      <c r="CQ53" s="1323"/>
      <c r="CR53" s="1323"/>
      <c r="CS53" s="1323"/>
      <c r="CT53" s="1323"/>
      <c r="CU53" s="1323"/>
      <c r="CV53" s="1323">
        <v>58.2</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626</v>
      </c>
      <c r="AO55" s="1322"/>
      <c r="AP55" s="1322"/>
      <c r="AQ55" s="1322"/>
      <c r="AR55" s="1322"/>
      <c r="AS55" s="1322"/>
      <c r="AT55" s="1322"/>
      <c r="AU55" s="1322"/>
      <c r="AV55" s="1322"/>
      <c r="AW55" s="1322"/>
      <c r="AX55" s="1322"/>
      <c r="AY55" s="1322"/>
      <c r="AZ55" s="1322"/>
      <c r="BA55" s="1322"/>
      <c r="BB55" s="1325" t="s">
        <v>627</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625</v>
      </c>
      <c r="BC57" s="1325"/>
      <c r="BD57" s="1325"/>
      <c r="BE57" s="1325"/>
      <c r="BF57" s="1325"/>
      <c r="BG57" s="1325"/>
      <c r="BH57" s="1325"/>
      <c r="BI57" s="1325"/>
      <c r="BJ57" s="1325"/>
      <c r="BK57" s="1325"/>
      <c r="BL57" s="1325"/>
      <c r="BM57" s="1325"/>
      <c r="BN57" s="1325"/>
      <c r="BO57" s="1325"/>
      <c r="BP57" s="1323">
        <v>55.3</v>
      </c>
      <c r="BQ57" s="1323"/>
      <c r="BR57" s="1323"/>
      <c r="BS57" s="1323"/>
      <c r="BT57" s="1323"/>
      <c r="BU57" s="1323"/>
      <c r="BV57" s="1323"/>
      <c r="BW57" s="1323"/>
      <c r="BX57" s="1323">
        <v>56.3</v>
      </c>
      <c r="BY57" s="1323"/>
      <c r="BZ57" s="1323"/>
      <c r="CA57" s="1323"/>
      <c r="CB57" s="1323"/>
      <c r="CC57" s="1323"/>
      <c r="CD57" s="1323"/>
      <c r="CE57" s="1323"/>
      <c r="CF57" s="1323">
        <v>58.3</v>
      </c>
      <c r="CG57" s="1323"/>
      <c r="CH57" s="1323"/>
      <c r="CI57" s="1323"/>
      <c r="CJ57" s="1323"/>
      <c r="CK57" s="1323"/>
      <c r="CL57" s="1323"/>
      <c r="CM57" s="1323"/>
      <c r="CN57" s="1323">
        <v>60.2</v>
      </c>
      <c r="CO57" s="1323"/>
      <c r="CP57" s="1323"/>
      <c r="CQ57" s="1323"/>
      <c r="CR57" s="1323"/>
      <c r="CS57" s="1323"/>
      <c r="CT57" s="1323"/>
      <c r="CU57" s="1323"/>
      <c r="CV57" s="1323">
        <v>59.9</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622</v>
      </c>
    </row>
    <row r="64" spans="1:109">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631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619</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577</v>
      </c>
      <c r="BQ72" s="1322"/>
      <c r="BR72" s="1322"/>
      <c r="BS72" s="1322"/>
      <c r="BT72" s="1322"/>
      <c r="BU72" s="1322"/>
      <c r="BV72" s="1322"/>
      <c r="BW72" s="1322"/>
      <c r="BX72" s="1322" t="s">
        <v>578</v>
      </c>
      <c r="BY72" s="1322"/>
      <c r="BZ72" s="1322"/>
      <c r="CA72" s="1322"/>
      <c r="CB72" s="1322"/>
      <c r="CC72" s="1322"/>
      <c r="CD72" s="1322"/>
      <c r="CE72" s="1322"/>
      <c r="CF72" s="1322" t="s">
        <v>579</v>
      </c>
      <c r="CG72" s="1322"/>
      <c r="CH72" s="1322"/>
      <c r="CI72" s="1322"/>
      <c r="CJ72" s="1322"/>
      <c r="CK72" s="1322"/>
      <c r="CL72" s="1322"/>
      <c r="CM72" s="1322"/>
      <c r="CN72" s="1322" t="s">
        <v>580</v>
      </c>
      <c r="CO72" s="1322"/>
      <c r="CP72" s="1322"/>
      <c r="CQ72" s="1322"/>
      <c r="CR72" s="1322"/>
      <c r="CS72" s="1322"/>
      <c r="CT72" s="1322"/>
      <c r="CU72" s="1322"/>
      <c r="CV72" s="1322" t="s">
        <v>581</v>
      </c>
      <c r="CW72" s="1322"/>
      <c r="CX72" s="1322"/>
      <c r="CY72" s="1322"/>
      <c r="CZ72" s="1322"/>
      <c r="DA72" s="1322"/>
      <c r="DB72" s="1322"/>
      <c r="DC72" s="1322"/>
    </row>
    <row r="73" spans="2:107">
      <c r="B73" s="395"/>
      <c r="G73" s="1328"/>
      <c r="H73" s="1328"/>
      <c r="I73" s="1328"/>
      <c r="J73" s="1328"/>
      <c r="K73" s="1329"/>
      <c r="L73" s="1329"/>
      <c r="M73" s="1329"/>
      <c r="N73" s="1329"/>
      <c r="AM73" s="404"/>
      <c r="AN73" s="1325" t="s">
        <v>620</v>
      </c>
      <c r="AO73" s="1325"/>
      <c r="AP73" s="1325"/>
      <c r="AQ73" s="1325"/>
      <c r="AR73" s="1325"/>
      <c r="AS73" s="1325"/>
      <c r="AT73" s="1325"/>
      <c r="AU73" s="1325"/>
      <c r="AV73" s="1325"/>
      <c r="AW73" s="1325"/>
      <c r="AX73" s="1325"/>
      <c r="AY73" s="1325"/>
      <c r="AZ73" s="1325"/>
      <c r="BA73" s="1325"/>
      <c r="BB73" s="1325" t="s">
        <v>621</v>
      </c>
      <c r="BC73" s="1325"/>
      <c r="BD73" s="1325"/>
      <c r="BE73" s="1325"/>
      <c r="BF73" s="1325"/>
      <c r="BG73" s="1325"/>
      <c r="BH73" s="1325"/>
      <c r="BI73" s="1325"/>
      <c r="BJ73" s="1325"/>
      <c r="BK73" s="1325"/>
      <c r="BL73" s="1325"/>
      <c r="BM73" s="1325"/>
      <c r="BN73" s="1325"/>
      <c r="BO73" s="1325"/>
      <c r="BP73" s="1323">
        <v>99.9</v>
      </c>
      <c r="BQ73" s="1323"/>
      <c r="BR73" s="1323"/>
      <c r="BS73" s="1323"/>
      <c r="BT73" s="1323"/>
      <c r="BU73" s="1323"/>
      <c r="BV73" s="1323"/>
      <c r="BW73" s="1323"/>
      <c r="BX73" s="1323">
        <v>81.400000000000006</v>
      </c>
      <c r="BY73" s="1323"/>
      <c r="BZ73" s="1323"/>
      <c r="CA73" s="1323"/>
      <c r="CB73" s="1323"/>
      <c r="CC73" s="1323"/>
      <c r="CD73" s="1323"/>
      <c r="CE73" s="1323"/>
      <c r="CF73" s="1323">
        <v>67.599999999999994</v>
      </c>
      <c r="CG73" s="1323"/>
      <c r="CH73" s="1323"/>
      <c r="CI73" s="1323"/>
      <c r="CJ73" s="1323"/>
      <c r="CK73" s="1323"/>
      <c r="CL73" s="1323"/>
      <c r="CM73" s="1323"/>
      <c r="CN73" s="1323">
        <v>59.3</v>
      </c>
      <c r="CO73" s="1323"/>
      <c r="CP73" s="1323"/>
      <c r="CQ73" s="1323"/>
      <c r="CR73" s="1323"/>
      <c r="CS73" s="1323"/>
      <c r="CT73" s="1323"/>
      <c r="CU73" s="1323"/>
      <c r="CV73" s="1323">
        <v>58.1</v>
      </c>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628</v>
      </c>
      <c r="BC75" s="1325"/>
      <c r="BD75" s="1325"/>
      <c r="BE75" s="1325"/>
      <c r="BF75" s="1325"/>
      <c r="BG75" s="1325"/>
      <c r="BH75" s="1325"/>
      <c r="BI75" s="1325"/>
      <c r="BJ75" s="1325"/>
      <c r="BK75" s="1325"/>
      <c r="BL75" s="1325"/>
      <c r="BM75" s="1325"/>
      <c r="BN75" s="1325"/>
      <c r="BO75" s="1325"/>
      <c r="BP75" s="1323">
        <v>12.7</v>
      </c>
      <c r="BQ75" s="1323"/>
      <c r="BR75" s="1323"/>
      <c r="BS75" s="1323"/>
      <c r="BT75" s="1323"/>
      <c r="BU75" s="1323"/>
      <c r="BV75" s="1323"/>
      <c r="BW75" s="1323"/>
      <c r="BX75" s="1323">
        <v>11.8</v>
      </c>
      <c r="BY75" s="1323"/>
      <c r="BZ75" s="1323"/>
      <c r="CA75" s="1323"/>
      <c r="CB75" s="1323"/>
      <c r="CC75" s="1323"/>
      <c r="CD75" s="1323"/>
      <c r="CE75" s="1323"/>
      <c r="CF75" s="1323">
        <v>11</v>
      </c>
      <c r="CG75" s="1323"/>
      <c r="CH75" s="1323"/>
      <c r="CI75" s="1323"/>
      <c r="CJ75" s="1323"/>
      <c r="CK75" s="1323"/>
      <c r="CL75" s="1323"/>
      <c r="CM75" s="1323"/>
      <c r="CN75" s="1323">
        <v>11.5</v>
      </c>
      <c r="CO75" s="1323"/>
      <c r="CP75" s="1323"/>
      <c r="CQ75" s="1323"/>
      <c r="CR75" s="1323"/>
      <c r="CS75" s="1323"/>
      <c r="CT75" s="1323"/>
      <c r="CU75" s="1323"/>
      <c r="CV75" s="1323">
        <v>11.5</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626</v>
      </c>
      <c r="AO77" s="1322"/>
      <c r="AP77" s="1322"/>
      <c r="AQ77" s="1322"/>
      <c r="AR77" s="1322"/>
      <c r="AS77" s="1322"/>
      <c r="AT77" s="1322"/>
      <c r="AU77" s="1322"/>
      <c r="AV77" s="1322"/>
      <c r="AW77" s="1322"/>
      <c r="AX77" s="1322"/>
      <c r="AY77" s="1322"/>
      <c r="AZ77" s="1322"/>
      <c r="BA77" s="1322"/>
      <c r="BB77" s="1325" t="s">
        <v>629</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628</v>
      </c>
      <c r="BC79" s="1325"/>
      <c r="BD79" s="1325"/>
      <c r="BE79" s="1325"/>
      <c r="BF79" s="1325"/>
      <c r="BG79" s="1325"/>
      <c r="BH79" s="1325"/>
      <c r="BI79" s="1325"/>
      <c r="BJ79" s="1325"/>
      <c r="BK79" s="1325"/>
      <c r="BL79" s="1325"/>
      <c r="BM79" s="1325"/>
      <c r="BN79" s="1325"/>
      <c r="BO79" s="1325"/>
      <c r="BP79" s="1323">
        <v>8.6</v>
      </c>
      <c r="BQ79" s="1323"/>
      <c r="BR79" s="1323"/>
      <c r="BS79" s="1323"/>
      <c r="BT79" s="1323"/>
      <c r="BU79" s="1323"/>
      <c r="BV79" s="1323"/>
      <c r="BW79" s="1323"/>
      <c r="BX79" s="1323">
        <v>8.5</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8.6</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BcoJ7syEuUnrNYHYwTztJ2I7VriwVFhx+DCm87nsw90x1XMQHgRFfnf8ztXEYsULE2e6FXFc8X7A4vD0vhP6vg==" saltValue="eFY5Nzfk6rPkCcEXvS6u2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86" customWidth="1"/>
    <col min="35" max="122" width="2.5" style="285" customWidth="1"/>
    <col min="123" max="16384" width="2.5" style="285" hidden="1"/>
  </cols>
  <sheetData>
    <row r="1" spans="1:34" ht="13.5" customHeight="1">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c r="S2" s="285"/>
      <c r="AH2" s="285"/>
    </row>
    <row r="3" spans="1:34">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row r="5" spans="1:34"/>
    <row r="6" spans="1:34"/>
    <row r="7" spans="1:34"/>
    <row r="8" spans="1:34"/>
    <row r="9" spans="1:34">
      <c r="AH9" s="285"/>
    </row>
    <row r="10" spans="1:34"/>
    <row r="11" spans="1:34"/>
    <row r="12" spans="1:34"/>
    <row r="13" spans="1:34"/>
    <row r="14" spans="1:34"/>
    <row r="15" spans="1:34"/>
    <row r="16" spans="1:34"/>
    <row r="17" spans="12:34">
      <c r="AH17" s="285"/>
    </row>
    <row r="18" spans="12:34"/>
    <row r="19" spans="12:34"/>
    <row r="20" spans="12:34">
      <c r="AH20" s="285"/>
    </row>
    <row r="21" spans="12:34">
      <c r="AH21" s="285"/>
    </row>
    <row r="22" spans="12:34"/>
    <row r="23" spans="12:34"/>
    <row r="24" spans="12:34">
      <c r="Q24" s="285"/>
    </row>
    <row r="25" spans="12:34"/>
    <row r="26" spans="12:34"/>
    <row r="27" spans="12:34"/>
    <row r="28" spans="12:34">
      <c r="O28" s="285"/>
      <c r="T28" s="285"/>
      <c r="AH28" s="285"/>
    </row>
    <row r="29" spans="12:34"/>
    <row r="30" spans="12:34"/>
    <row r="31" spans="12:34">
      <c r="Q31" s="285"/>
    </row>
    <row r="32" spans="12:34">
      <c r="L32" s="285"/>
    </row>
    <row r="33" spans="2:34">
      <c r="C33" s="285"/>
      <c r="E33" s="285"/>
      <c r="G33" s="285"/>
      <c r="I33" s="285"/>
      <c r="X33" s="285"/>
    </row>
    <row r="34" spans="2:34">
      <c r="B34" s="285"/>
      <c r="P34" s="285"/>
      <c r="R34" s="285"/>
      <c r="T34" s="285"/>
    </row>
    <row r="35" spans="2:34">
      <c r="D35" s="285"/>
      <c r="W35" s="285"/>
      <c r="AC35" s="285"/>
      <c r="AD35" s="285"/>
      <c r="AE35" s="285"/>
      <c r="AF35" s="285"/>
      <c r="AG35" s="285"/>
      <c r="AH35" s="285"/>
    </row>
    <row r="36" spans="2:34">
      <c r="H36" s="285"/>
      <c r="J36" s="285"/>
      <c r="K36" s="285"/>
      <c r="M36" s="285"/>
      <c r="Y36" s="285"/>
      <c r="Z36" s="285"/>
      <c r="AA36" s="285"/>
      <c r="AB36" s="285"/>
      <c r="AC36" s="285"/>
      <c r="AD36" s="285"/>
      <c r="AE36" s="285"/>
      <c r="AF36" s="285"/>
      <c r="AG36" s="285"/>
      <c r="AH36" s="285"/>
    </row>
    <row r="37" spans="2:34">
      <c r="AH37" s="285"/>
    </row>
    <row r="38" spans="2:34">
      <c r="AG38" s="285"/>
      <c r="AH38" s="285"/>
    </row>
    <row r="39" spans="2:34"/>
    <row r="40" spans="2:34">
      <c r="X40" s="285"/>
    </row>
    <row r="41" spans="2:34">
      <c r="R41" s="285"/>
    </row>
    <row r="42" spans="2:34">
      <c r="W42" s="285"/>
    </row>
    <row r="43" spans="2:34">
      <c r="Y43" s="285"/>
      <c r="Z43" s="285"/>
      <c r="AA43" s="285"/>
      <c r="AB43" s="285"/>
      <c r="AC43" s="285"/>
      <c r="AD43" s="285"/>
      <c r="AE43" s="285"/>
      <c r="AF43" s="285"/>
      <c r="AG43" s="285"/>
      <c r="AH43" s="285"/>
    </row>
    <row r="44" spans="2:34">
      <c r="AH44" s="285"/>
    </row>
    <row r="45" spans="2:34">
      <c r="X45" s="285"/>
    </row>
    <row r="46" spans="2:34"/>
    <row r="47" spans="2:34"/>
    <row r="48" spans="2:34">
      <c r="W48" s="285"/>
      <c r="Y48" s="285"/>
      <c r="Z48" s="285"/>
      <c r="AA48" s="285"/>
      <c r="AB48" s="285"/>
      <c r="AC48" s="285"/>
      <c r="AD48" s="285"/>
      <c r="AE48" s="285"/>
      <c r="AF48" s="285"/>
      <c r="AG48" s="285"/>
      <c r="AH48" s="285"/>
    </row>
    <row r="49" spans="28:34"/>
    <row r="50" spans="28:34">
      <c r="AE50" s="285"/>
      <c r="AF50" s="285"/>
      <c r="AG50" s="285"/>
      <c r="AH50" s="285"/>
    </row>
    <row r="51" spans="28:34">
      <c r="AC51" s="285"/>
      <c r="AD51" s="285"/>
      <c r="AE51" s="285"/>
      <c r="AF51" s="285"/>
      <c r="AG51" s="285"/>
      <c r="AH51" s="285"/>
    </row>
    <row r="52" spans="28:34"/>
    <row r="53" spans="28:34">
      <c r="AF53" s="285"/>
      <c r="AG53" s="285"/>
      <c r="AH53" s="285"/>
    </row>
    <row r="54" spans="28:34">
      <c r="AH54" s="285"/>
    </row>
    <row r="55" spans="28:34"/>
    <row r="56" spans="28:34">
      <c r="AB56" s="285"/>
      <c r="AC56" s="285"/>
      <c r="AD56" s="285"/>
      <c r="AE56" s="285"/>
      <c r="AF56" s="285"/>
      <c r="AG56" s="285"/>
      <c r="AH56" s="285"/>
    </row>
    <row r="57" spans="28:34">
      <c r="AH57" s="285"/>
    </row>
    <row r="58" spans="28:34">
      <c r="AH58" s="285"/>
    </row>
    <row r="59" spans="28:34"/>
    <row r="60" spans="28:34"/>
    <row r="61" spans="28:34"/>
    <row r="62" spans="28:34"/>
    <row r="63" spans="28:34">
      <c r="AH63" s="285"/>
    </row>
    <row r="64" spans="28:34">
      <c r="AG64" s="285"/>
      <c r="AH64" s="285"/>
    </row>
    <row r="65" spans="28:34"/>
    <row r="66" spans="28:34"/>
    <row r="67" spans="28:34"/>
    <row r="68" spans="28:34">
      <c r="AB68" s="285"/>
      <c r="AC68" s="285"/>
      <c r="AD68" s="285"/>
      <c r="AE68" s="285"/>
      <c r="AF68" s="285"/>
      <c r="AG68" s="285"/>
      <c r="AH68" s="285"/>
    </row>
    <row r="69" spans="28:34">
      <c r="AF69" s="285"/>
      <c r="AG69" s="285"/>
      <c r="AH69" s="285"/>
    </row>
    <row r="70" spans="28:34"/>
    <row r="71" spans="28:34"/>
    <row r="72" spans="28:34"/>
    <row r="73" spans="28:34"/>
    <row r="74" spans="28:34"/>
    <row r="75" spans="28:34">
      <c r="AH75" s="285"/>
    </row>
    <row r="76" spans="28:34">
      <c r="AF76" s="285"/>
      <c r="AG76" s="285"/>
      <c r="AH76" s="285"/>
    </row>
    <row r="77" spans="28:34">
      <c r="AG77" s="285"/>
      <c r="AH77" s="285"/>
    </row>
    <row r="78" spans="28:34"/>
    <row r="79" spans="28:34"/>
    <row r="80" spans="28:34"/>
    <row r="81" spans="25:34"/>
    <row r="82" spans="25:34">
      <c r="Y82" s="285"/>
    </row>
    <row r="83" spans="25:34">
      <c r="Y83" s="285"/>
      <c r="Z83" s="285"/>
      <c r="AA83" s="285"/>
      <c r="AB83" s="285"/>
      <c r="AC83" s="285"/>
      <c r="AD83" s="285"/>
      <c r="AE83" s="285"/>
      <c r="AF83" s="285"/>
      <c r="AG83" s="285"/>
      <c r="AH83" s="285"/>
    </row>
    <row r="84" spans="25:34"/>
    <row r="85" spans="25:34"/>
    <row r="86" spans="25:34"/>
    <row r="87" spans="25:34"/>
    <row r="88" spans="25:34">
      <c r="AH88" s="285"/>
    </row>
    <row r="89" spans="25:34"/>
    <row r="90" spans="25:34"/>
    <row r="91" spans="25:34"/>
    <row r="92" spans="25:34" ht="13.5" customHeight="1"/>
    <row r="93" spans="25:34" ht="13.5" customHeight="1"/>
    <row r="94" spans="25:34" ht="13.5" customHeight="1">
      <c r="AF94" s="285"/>
      <c r="AG94" s="285"/>
      <c r="AH94" s="285"/>
    </row>
    <row r="95" spans="25:34" ht="13.5" customHeight="1">
      <c r="AH95" s="285"/>
    </row>
    <row r="96" spans="25:34" ht="13.5" customHeight="1"/>
    <row r="97" spans="33:34" ht="13.5" customHeight="1"/>
    <row r="98" spans="33:34" ht="13.5" customHeight="1"/>
    <row r="99" spans="33:34" ht="13.5" customHeight="1"/>
    <row r="100" spans="33:34" ht="13.5" customHeight="1"/>
    <row r="101" spans="33:34" ht="13.5" customHeight="1">
      <c r="AH101" s="285"/>
    </row>
    <row r="102" spans="33:34" ht="13.5" customHeight="1"/>
    <row r="103" spans="33:34" ht="13.5" customHeight="1"/>
    <row r="104" spans="33:34" ht="13.5" customHeight="1">
      <c r="AG104" s="285"/>
      <c r="AH104" s="28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5"/>
    </row>
    <row r="117" spans="34:122" ht="13.5" customHeight="1"/>
    <row r="118" spans="34:122" ht="13.5" customHeight="1"/>
    <row r="119" spans="34:122" ht="13.5" customHeight="1"/>
    <row r="120" spans="34:122" ht="13.5" customHeight="1">
      <c r="AH120" s="285"/>
    </row>
    <row r="121" spans="34:122" ht="13.5" customHeight="1">
      <c r="AH121" s="285"/>
    </row>
    <row r="122" spans="34:122" ht="13.5" customHeight="1"/>
    <row r="123" spans="34:122" ht="13.5" customHeight="1"/>
    <row r="124" spans="34:122" ht="13.5" customHeight="1"/>
    <row r="125" spans="34:122" ht="13.5" customHeight="1">
      <c r="DR125" s="285" t="s">
        <v>630</v>
      </c>
    </row>
  </sheetData>
  <sheetProtection algorithmName="SHA-512" hashValue="x56Gaj64YyCRngZe2ak9Q/1UEb09T2Hox7Qyx0c8u/o7uBtjrLOwDzihNXkZ+5UmOKep+nPbCEFqqQRzllqNUg==" saltValue="rql89S+OzJEj1kxqpWna9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86" customWidth="1"/>
    <col min="35" max="122" width="2.5" style="285" customWidth="1"/>
    <col min="123" max="16384" width="2.5" style="285" hidden="1"/>
  </cols>
  <sheetData>
    <row r="1" spans="2:34" ht="13.5" customHeight="1">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c r="S2" s="285"/>
      <c r="AH2" s="285"/>
    </row>
    <row r="3" spans="2:34">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row r="5" spans="2:34"/>
    <row r="6" spans="2:34"/>
    <row r="7" spans="2:34"/>
    <row r="8" spans="2:34"/>
    <row r="9" spans="2:34">
      <c r="AH9" s="285"/>
    </row>
    <row r="10" spans="2:34"/>
    <row r="11" spans="2:34"/>
    <row r="12" spans="2:34"/>
    <row r="13" spans="2:34"/>
    <row r="14" spans="2:34"/>
    <row r="15" spans="2:34"/>
    <row r="16" spans="2:34"/>
    <row r="17" spans="12:34">
      <c r="AH17" s="285"/>
    </row>
    <row r="18" spans="12:34"/>
    <row r="19" spans="12:34"/>
    <row r="20" spans="12:34">
      <c r="AH20" s="285"/>
    </row>
    <row r="21" spans="12:34">
      <c r="AH21" s="285"/>
    </row>
    <row r="22" spans="12:34"/>
    <row r="23" spans="12:34"/>
    <row r="24" spans="12:34">
      <c r="Q24" s="285"/>
    </row>
    <row r="25" spans="12:34"/>
    <row r="26" spans="12:34"/>
    <row r="27" spans="12:34"/>
    <row r="28" spans="12:34">
      <c r="O28" s="285"/>
      <c r="T28" s="285"/>
      <c r="AH28" s="285"/>
    </row>
    <row r="29" spans="12:34"/>
    <row r="30" spans="12:34"/>
    <row r="31" spans="12:34">
      <c r="Q31" s="285"/>
    </row>
    <row r="32" spans="12:34">
      <c r="L32" s="285"/>
    </row>
    <row r="33" spans="2:34">
      <c r="C33" s="285"/>
      <c r="E33" s="285"/>
      <c r="G33" s="285"/>
      <c r="I33" s="285"/>
      <c r="X33" s="285"/>
    </row>
    <row r="34" spans="2:34">
      <c r="B34" s="285"/>
      <c r="P34" s="285"/>
      <c r="R34" s="285"/>
      <c r="T34" s="285"/>
    </row>
    <row r="35" spans="2:34">
      <c r="D35" s="285"/>
      <c r="W35" s="285"/>
      <c r="AC35" s="285"/>
      <c r="AD35" s="285"/>
      <c r="AE35" s="285"/>
      <c r="AF35" s="285"/>
      <c r="AG35" s="285"/>
      <c r="AH35" s="285"/>
    </row>
    <row r="36" spans="2:34">
      <c r="H36" s="285"/>
      <c r="J36" s="285"/>
      <c r="K36" s="285"/>
      <c r="M36" s="285"/>
      <c r="Y36" s="285"/>
      <c r="Z36" s="285"/>
      <c r="AA36" s="285"/>
      <c r="AB36" s="285"/>
      <c r="AC36" s="285"/>
      <c r="AD36" s="285"/>
      <c r="AE36" s="285"/>
      <c r="AF36" s="285"/>
      <c r="AG36" s="285"/>
      <c r="AH36" s="285"/>
    </row>
    <row r="37" spans="2:34">
      <c r="AH37" s="285"/>
    </row>
    <row r="38" spans="2:34">
      <c r="AG38" s="285"/>
      <c r="AH38" s="285"/>
    </row>
    <row r="39" spans="2:34"/>
    <row r="40" spans="2:34">
      <c r="X40" s="285"/>
    </row>
    <row r="41" spans="2:34">
      <c r="R41" s="285"/>
    </row>
    <row r="42" spans="2:34">
      <c r="W42" s="285"/>
    </row>
    <row r="43" spans="2:34">
      <c r="Y43" s="285"/>
      <c r="Z43" s="285"/>
      <c r="AA43" s="285"/>
      <c r="AB43" s="285"/>
      <c r="AC43" s="285"/>
      <c r="AD43" s="285"/>
      <c r="AE43" s="285"/>
      <c r="AF43" s="285"/>
      <c r="AG43" s="285"/>
      <c r="AH43" s="285"/>
    </row>
    <row r="44" spans="2:34">
      <c r="AH44" s="285"/>
    </row>
    <row r="45" spans="2:34">
      <c r="X45" s="285"/>
    </row>
    <row r="46" spans="2:34"/>
    <row r="47" spans="2:34"/>
    <row r="48" spans="2:34">
      <c r="W48" s="285"/>
      <c r="Y48" s="285"/>
      <c r="Z48" s="285"/>
      <c r="AA48" s="285"/>
      <c r="AB48" s="285"/>
      <c r="AC48" s="285"/>
      <c r="AD48" s="285"/>
      <c r="AE48" s="285"/>
      <c r="AF48" s="285"/>
      <c r="AG48" s="285"/>
      <c r="AH48" s="285"/>
    </row>
    <row r="49" spans="28:34"/>
    <row r="50" spans="28:34">
      <c r="AE50" s="285"/>
      <c r="AF50" s="285"/>
      <c r="AG50" s="285"/>
      <c r="AH50" s="285"/>
    </row>
    <row r="51" spans="28:34">
      <c r="AC51" s="285"/>
      <c r="AD51" s="285"/>
      <c r="AE51" s="285"/>
      <c r="AF51" s="285"/>
      <c r="AG51" s="285"/>
      <c r="AH51" s="285"/>
    </row>
    <row r="52" spans="28:34"/>
    <row r="53" spans="28:34">
      <c r="AF53" s="285"/>
      <c r="AG53" s="285"/>
      <c r="AH53" s="285"/>
    </row>
    <row r="54" spans="28:34">
      <c r="AH54" s="285"/>
    </row>
    <row r="55" spans="28:34"/>
    <row r="56" spans="28:34">
      <c r="AB56" s="285"/>
      <c r="AC56" s="285"/>
      <c r="AD56" s="285"/>
      <c r="AE56" s="285"/>
      <c r="AF56" s="285"/>
      <c r="AG56" s="285"/>
      <c r="AH56" s="285"/>
    </row>
    <row r="57" spans="28:34">
      <c r="AH57" s="285"/>
    </row>
    <row r="58" spans="28:34">
      <c r="AH58" s="285"/>
    </row>
    <row r="59" spans="28:34">
      <c r="AG59" s="285"/>
      <c r="AH59" s="285"/>
    </row>
    <row r="60" spans="28:34"/>
    <row r="61" spans="28:34"/>
    <row r="62" spans="28:34"/>
    <row r="63" spans="28:34">
      <c r="AH63" s="285"/>
    </row>
    <row r="64" spans="28:34">
      <c r="AG64" s="285"/>
      <c r="AH64" s="285"/>
    </row>
    <row r="65" spans="28:34"/>
    <row r="66" spans="28:34"/>
    <row r="67" spans="28:34"/>
    <row r="68" spans="28:34">
      <c r="AB68" s="285"/>
      <c r="AC68" s="285"/>
      <c r="AD68" s="285"/>
      <c r="AE68" s="285"/>
      <c r="AF68" s="285"/>
      <c r="AG68" s="285"/>
      <c r="AH68" s="285"/>
    </row>
    <row r="69" spans="28:34">
      <c r="AF69" s="285"/>
      <c r="AG69" s="285"/>
      <c r="AH69" s="285"/>
    </row>
    <row r="70" spans="28:34"/>
    <row r="71" spans="28:34"/>
    <row r="72" spans="28:34"/>
    <row r="73" spans="28:34"/>
    <row r="74" spans="28:34"/>
    <row r="75" spans="28:34">
      <c r="AH75" s="285"/>
    </row>
    <row r="76" spans="28:34">
      <c r="AF76" s="285"/>
      <c r="AG76" s="285"/>
      <c r="AH76" s="285"/>
    </row>
    <row r="77" spans="28:34">
      <c r="AG77" s="285"/>
      <c r="AH77" s="285"/>
    </row>
    <row r="78" spans="28:34"/>
    <row r="79" spans="28:34"/>
    <row r="80" spans="28:34"/>
    <row r="81" spans="25:34"/>
    <row r="82" spans="25:34">
      <c r="Y82" s="285"/>
    </row>
    <row r="83" spans="25:34">
      <c r="Y83" s="285"/>
      <c r="Z83" s="285"/>
      <c r="AA83" s="285"/>
      <c r="AB83" s="285"/>
      <c r="AC83" s="285"/>
      <c r="AD83" s="285"/>
      <c r="AE83" s="285"/>
      <c r="AF83" s="285"/>
      <c r="AG83" s="285"/>
      <c r="AH83" s="285"/>
    </row>
    <row r="84" spans="25:34"/>
    <row r="85" spans="25:34"/>
    <row r="86" spans="25:34"/>
    <row r="87" spans="25:34"/>
    <row r="88" spans="25:34">
      <c r="AH88" s="285"/>
    </row>
    <row r="89" spans="25:34"/>
    <row r="90" spans="25:34"/>
    <row r="91" spans="25:34"/>
    <row r="92" spans="25:34" ht="13.5" customHeight="1"/>
    <row r="93" spans="25:34" ht="13.5" customHeight="1"/>
    <row r="94" spans="25:34" ht="13.5" customHeight="1">
      <c r="AF94" s="285"/>
      <c r="AG94" s="285"/>
      <c r="AH94" s="285"/>
    </row>
    <row r="95" spans="25:34" ht="13.5" customHeight="1">
      <c r="AH95" s="285"/>
    </row>
    <row r="96" spans="25:34" ht="13.5" customHeight="1"/>
    <row r="97" spans="33:34" ht="13.5" customHeight="1"/>
    <row r="98" spans="33:34" ht="13.5" customHeight="1"/>
    <row r="99" spans="33:34" ht="13.5" customHeight="1"/>
    <row r="100" spans="33:34" ht="13.5" customHeight="1"/>
    <row r="101" spans="33:34" ht="13.5" customHeight="1">
      <c r="AH101" s="285"/>
    </row>
    <row r="102" spans="33:34" ht="13.5" customHeight="1"/>
    <row r="103" spans="33:34" ht="13.5" customHeight="1"/>
    <row r="104" spans="33:34" ht="13.5" customHeight="1">
      <c r="AG104" s="285"/>
      <c r="AH104" s="28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5"/>
    </row>
    <row r="117" spans="34:122" ht="13.5" customHeight="1"/>
    <row r="118" spans="34:122" ht="13.5" customHeight="1"/>
    <row r="119" spans="34:122" ht="13.5" customHeight="1"/>
    <row r="120" spans="34:122" ht="13.5" customHeight="1">
      <c r="AH120" s="285"/>
    </row>
    <row r="121" spans="34:122" ht="13.5" customHeight="1">
      <c r="AH121" s="285"/>
    </row>
    <row r="122" spans="34:122" ht="13.5" customHeight="1"/>
    <row r="123" spans="34:122" ht="13.5" customHeight="1"/>
    <row r="124" spans="34:122" ht="13.5" customHeight="1"/>
    <row r="125" spans="34:122" ht="13.5" customHeight="1">
      <c r="DR125" s="285" t="s">
        <v>630</v>
      </c>
    </row>
  </sheetData>
  <sheetProtection algorithmName="SHA-512" hashValue="ZcDSVCCcNhpBTWuY4fPfODeQheApMumvHQpWRc5+bBNTuMLxDUNfPqwmioP23Z07A6ycEo2hADLbmjO5oeBAmg==" saltValue="fx8W/QXk9tDce9fcGAplS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574</v>
      </c>
      <c r="G2" s="151"/>
      <c r="H2" s="152"/>
    </row>
    <row r="3" spans="1:8">
      <c r="A3" s="148" t="s">
        <v>567</v>
      </c>
      <c r="B3" s="153"/>
      <c r="C3" s="154"/>
      <c r="D3" s="155">
        <v>148456</v>
      </c>
      <c r="E3" s="156"/>
      <c r="F3" s="157">
        <v>162193</v>
      </c>
      <c r="G3" s="158"/>
      <c r="H3" s="159"/>
    </row>
    <row r="4" spans="1:8">
      <c r="A4" s="160"/>
      <c r="B4" s="161"/>
      <c r="C4" s="162"/>
      <c r="D4" s="163">
        <v>28413</v>
      </c>
      <c r="E4" s="164"/>
      <c r="F4" s="165">
        <v>79985</v>
      </c>
      <c r="G4" s="166"/>
      <c r="H4" s="167"/>
    </row>
    <row r="5" spans="1:8">
      <c r="A5" s="148" t="s">
        <v>569</v>
      </c>
      <c r="B5" s="153"/>
      <c r="C5" s="154"/>
      <c r="D5" s="155">
        <v>278735</v>
      </c>
      <c r="E5" s="156"/>
      <c r="F5" s="157">
        <v>168868</v>
      </c>
      <c r="G5" s="158"/>
      <c r="H5" s="159"/>
    </row>
    <row r="6" spans="1:8">
      <c r="A6" s="160"/>
      <c r="B6" s="161"/>
      <c r="C6" s="162"/>
      <c r="D6" s="163">
        <v>126974</v>
      </c>
      <c r="E6" s="164"/>
      <c r="F6" s="165">
        <v>79360</v>
      </c>
      <c r="G6" s="166"/>
      <c r="H6" s="167"/>
    </row>
    <row r="7" spans="1:8">
      <c r="A7" s="148" t="s">
        <v>570</v>
      </c>
      <c r="B7" s="153"/>
      <c r="C7" s="154"/>
      <c r="D7" s="155">
        <v>191529</v>
      </c>
      <c r="E7" s="156"/>
      <c r="F7" s="157">
        <v>202870</v>
      </c>
      <c r="G7" s="158"/>
      <c r="H7" s="159"/>
    </row>
    <row r="8" spans="1:8">
      <c r="A8" s="160"/>
      <c r="B8" s="161"/>
      <c r="C8" s="162"/>
      <c r="D8" s="163">
        <v>28508</v>
      </c>
      <c r="E8" s="164"/>
      <c r="F8" s="165">
        <v>79735</v>
      </c>
      <c r="G8" s="166"/>
      <c r="H8" s="167"/>
    </row>
    <row r="9" spans="1:8">
      <c r="A9" s="148" t="s">
        <v>571</v>
      </c>
      <c r="B9" s="153"/>
      <c r="C9" s="154"/>
      <c r="D9" s="155">
        <v>131017</v>
      </c>
      <c r="E9" s="156"/>
      <c r="F9" s="157">
        <v>167497</v>
      </c>
      <c r="G9" s="158"/>
      <c r="H9" s="159"/>
    </row>
    <row r="10" spans="1:8">
      <c r="A10" s="160"/>
      <c r="B10" s="161"/>
      <c r="C10" s="162"/>
      <c r="D10" s="163">
        <v>26385</v>
      </c>
      <c r="E10" s="164"/>
      <c r="F10" s="165">
        <v>82571</v>
      </c>
      <c r="G10" s="166"/>
      <c r="H10" s="167"/>
    </row>
    <row r="11" spans="1:8">
      <c r="A11" s="148" t="s">
        <v>572</v>
      </c>
      <c r="B11" s="153"/>
      <c r="C11" s="154"/>
      <c r="D11" s="155">
        <v>228182</v>
      </c>
      <c r="E11" s="156"/>
      <c r="F11" s="157">
        <v>190274</v>
      </c>
      <c r="G11" s="158"/>
      <c r="H11" s="159"/>
    </row>
    <row r="12" spans="1:8">
      <c r="A12" s="160"/>
      <c r="B12" s="161"/>
      <c r="C12" s="168"/>
      <c r="D12" s="163">
        <v>10764</v>
      </c>
      <c r="E12" s="164"/>
      <c r="F12" s="165">
        <v>88584</v>
      </c>
      <c r="G12" s="166"/>
      <c r="H12" s="167"/>
    </row>
    <row r="13" spans="1:8">
      <c r="A13" s="148"/>
      <c r="B13" s="153"/>
      <c r="C13" s="169"/>
      <c r="D13" s="170">
        <v>195584</v>
      </c>
      <c r="E13" s="171"/>
      <c r="F13" s="172">
        <v>178340</v>
      </c>
      <c r="G13" s="173"/>
      <c r="H13" s="159"/>
    </row>
    <row r="14" spans="1:8">
      <c r="A14" s="160"/>
      <c r="B14" s="161"/>
      <c r="C14" s="162"/>
      <c r="D14" s="163">
        <v>44209</v>
      </c>
      <c r="E14" s="164"/>
      <c r="F14" s="165">
        <v>82047</v>
      </c>
      <c r="G14" s="166"/>
      <c r="H14" s="167"/>
    </row>
    <row r="17" spans="1:11">
      <c r="A17" s="144" t="s">
        <v>54</v>
      </c>
    </row>
    <row r="18" spans="1:11">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c r="A19" s="174" t="s">
        <v>55</v>
      </c>
      <c r="B19" s="174">
        <f>ROUND(VALUE(SUBSTITUTE(実質収支比率等に係る経年分析!F$48,"▲","-")),2)</f>
        <v>5.33</v>
      </c>
      <c r="C19" s="174">
        <f>ROUND(VALUE(SUBSTITUTE(実質収支比率等に係る経年分析!G$48,"▲","-")),2)</f>
        <v>7.5</v>
      </c>
      <c r="D19" s="174">
        <f>ROUND(VALUE(SUBSTITUTE(実質収支比率等に係る経年分析!H$48,"▲","-")),2)</f>
        <v>7.44</v>
      </c>
      <c r="E19" s="174">
        <f>ROUND(VALUE(SUBSTITUTE(実質収支比率等に係る経年分析!I$48,"▲","-")),2)</f>
        <v>7.93</v>
      </c>
      <c r="F19" s="174">
        <f>ROUND(VALUE(SUBSTITUTE(実質収支比率等に係る経年分析!J$48,"▲","-")),2)</f>
        <v>6.2</v>
      </c>
    </row>
    <row r="20" spans="1:11">
      <c r="A20" s="174" t="s">
        <v>56</v>
      </c>
      <c r="B20" s="174">
        <f>ROUND(VALUE(SUBSTITUTE(実質収支比率等に係る経年分析!F$47,"▲","-")),2)</f>
        <v>29.71</v>
      </c>
      <c r="C20" s="174">
        <f>ROUND(VALUE(SUBSTITUTE(実質収支比率等に係る経年分析!G$47,"▲","-")),2)</f>
        <v>31.95</v>
      </c>
      <c r="D20" s="174">
        <f>ROUND(VALUE(SUBSTITUTE(実質収支比率等に係る経年分析!H$47,"▲","-")),2)</f>
        <v>35.090000000000003</v>
      </c>
      <c r="E20" s="174">
        <f>ROUND(VALUE(SUBSTITUTE(実質収支比率等に係る経年分析!I$47,"▲","-")),2)</f>
        <v>35.26</v>
      </c>
      <c r="F20" s="174">
        <f>ROUND(VALUE(SUBSTITUTE(実質収支比率等に係る経年分析!J$47,"▲","-")),2)</f>
        <v>37.479999999999997</v>
      </c>
    </row>
    <row r="21" spans="1:11">
      <c r="A21" s="174" t="s">
        <v>57</v>
      </c>
      <c r="B21" s="174">
        <f>IF(ISNUMBER(VALUE(SUBSTITUTE(実質収支比率等に係る経年分析!F$49,"▲","-"))),ROUND(VALUE(SUBSTITUTE(実質収支比率等に係る経年分析!F$49,"▲","-")),2),NA())</f>
        <v>5.18</v>
      </c>
      <c r="C21" s="174">
        <f>IF(ISNUMBER(VALUE(SUBSTITUTE(実質収支比率等に係る経年分析!G$49,"▲","-"))),ROUND(VALUE(SUBSTITUTE(実質収支比率等に係る経年分析!G$49,"▲","-")),2),NA())</f>
        <v>4.95</v>
      </c>
      <c r="D21" s="174">
        <f>IF(ISNUMBER(VALUE(SUBSTITUTE(実質収支比率等に係る経年分析!H$49,"▲","-"))),ROUND(VALUE(SUBSTITUTE(実質収支比率等に係る経年分析!H$49,"▲","-")),2),NA())</f>
        <v>3.38</v>
      </c>
      <c r="E21" s="174">
        <f>IF(ISNUMBER(VALUE(SUBSTITUTE(実質収支比率等に係る経年分析!I$49,"▲","-"))),ROUND(VALUE(SUBSTITUTE(実質収支比率等に係る経年分析!I$49,"▲","-")),2),NA())</f>
        <v>1.1200000000000001</v>
      </c>
      <c r="F21" s="174">
        <f>IF(ISNUMBER(VALUE(SUBSTITUTE(実質収支比率等に係る経年分析!J$49,"▲","-"))),ROUND(VALUE(SUBSTITUTE(実質収支比率等に係る経年分析!J$49,"▲","-")),2),NA())</f>
        <v>0.6</v>
      </c>
    </row>
    <row r="24" spans="1:11">
      <c r="A24" s="144" t="s">
        <v>58</v>
      </c>
    </row>
    <row r="25" spans="1:11">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c r="A30" s="175" t="str">
        <f>IF(連結実質赤字比率に係る赤字・黒字の構成分析!C$40="",NA(),連結実質赤字比率に係る赤字・黒字の構成分析!C$40)</f>
        <v>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0.11</v>
      </c>
    </row>
    <row r="31" spans="1:11">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0.14000000000000001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c r="A32" s="175" t="str">
        <f>IF(連結実質赤字比率に係る赤字・黒字の構成分析!C$38="",NA(),連結実質赤字比率に係る赤字・黒字の構成分析!C$38)</f>
        <v>知名町土地改良事業換地清算特別会計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0.75</v>
      </c>
    </row>
    <row r="33" spans="1:16">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0.99</v>
      </c>
    </row>
    <row r="34" spans="1:16">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1.1499999999999999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2.36</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6.79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7.25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5.44</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6.13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5.96</v>
      </c>
    </row>
    <row r="39" spans="1:16">
      <c r="A39" s="144" t="s">
        <v>61</v>
      </c>
    </row>
    <row r="40" spans="1:16">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651</v>
      </c>
      <c r="E42" s="176"/>
      <c r="F42" s="176"/>
      <c r="G42" s="176">
        <f>'実質公債費比率（分子）の構造'!L$52</f>
        <v>605</v>
      </c>
      <c r="H42" s="176"/>
      <c r="I42" s="176"/>
      <c r="J42" s="176">
        <f>'実質公債費比率（分子）の構造'!M$52</f>
        <v>604</v>
      </c>
      <c r="K42" s="176"/>
      <c r="L42" s="176"/>
      <c r="M42" s="176">
        <f>'実質公債費比率（分子）の構造'!N$52</f>
        <v>643</v>
      </c>
      <c r="N42" s="176"/>
      <c r="O42" s="176"/>
      <c r="P42" s="176">
        <f>'実質公債費比率（分子）の構造'!O$52</f>
        <v>662</v>
      </c>
    </row>
    <row r="43" spans="1:16">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66</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0</v>
      </c>
      <c r="O44" s="176"/>
      <c r="P44" s="176"/>
    </row>
    <row r="45" spans="1:16">
      <c r="A45" s="176" t="s">
        <v>67</v>
      </c>
      <c r="B45" s="176">
        <f>'実質公債費比率（分子）の構造'!K$49</f>
        <v>77</v>
      </c>
      <c r="C45" s="176"/>
      <c r="D45" s="176"/>
      <c r="E45" s="176">
        <f>'実質公債費比率（分子）の構造'!L$49</f>
        <v>45</v>
      </c>
      <c r="F45" s="176"/>
      <c r="G45" s="176"/>
      <c r="H45" s="176">
        <f>'実質公債費比率（分子）の構造'!M$49</f>
        <v>10</v>
      </c>
      <c r="I45" s="176"/>
      <c r="J45" s="176"/>
      <c r="K45" s="176">
        <f>'実質公債費比率（分子）の構造'!N$49</f>
        <v>10</v>
      </c>
      <c r="L45" s="176"/>
      <c r="M45" s="176"/>
      <c r="N45" s="176">
        <f>'実質公債費比率（分子）の構造'!O$49</f>
        <v>10</v>
      </c>
      <c r="O45" s="176"/>
      <c r="P45" s="176"/>
    </row>
    <row r="46" spans="1:16">
      <c r="A46" s="176" t="s">
        <v>68</v>
      </c>
      <c r="B46" s="176">
        <f>'実質公債費比率（分子）の構造'!K$48</f>
        <v>181</v>
      </c>
      <c r="C46" s="176"/>
      <c r="D46" s="176"/>
      <c r="E46" s="176">
        <f>'実質公債費比率（分子）の構造'!L$48</f>
        <v>134</v>
      </c>
      <c r="F46" s="176"/>
      <c r="G46" s="176"/>
      <c r="H46" s="176">
        <f>'実質公債費比率（分子）の構造'!M$48</f>
        <v>141</v>
      </c>
      <c r="I46" s="176"/>
      <c r="J46" s="176"/>
      <c r="K46" s="176">
        <f>'実質公債費比率（分子）の構造'!N$48</f>
        <v>168</v>
      </c>
      <c r="L46" s="176"/>
      <c r="M46" s="176"/>
      <c r="N46" s="176">
        <f>'実質公債費比率（分子）の構造'!O$48</f>
        <v>161</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690</v>
      </c>
      <c r="C49" s="176"/>
      <c r="D49" s="176"/>
      <c r="E49" s="176">
        <f>'実質公債費比率（分子）の構造'!L$45</f>
        <v>759</v>
      </c>
      <c r="F49" s="176"/>
      <c r="G49" s="176"/>
      <c r="H49" s="176">
        <f>'実質公債費比率（分子）の構造'!M$45</f>
        <v>761</v>
      </c>
      <c r="I49" s="176"/>
      <c r="J49" s="176"/>
      <c r="K49" s="176">
        <f>'実質公債費比率（分子）の構造'!N$45</f>
        <v>814</v>
      </c>
      <c r="L49" s="176"/>
      <c r="M49" s="176"/>
      <c r="N49" s="176">
        <f>'実質公債費比率（分子）の構造'!O$45</f>
        <v>827</v>
      </c>
      <c r="O49" s="176"/>
      <c r="P49" s="176"/>
    </row>
    <row r="50" spans="1:16">
      <c r="A50" s="176" t="s">
        <v>72</v>
      </c>
      <c r="B50" s="176" t="e">
        <f>NA()</f>
        <v>#N/A</v>
      </c>
      <c r="C50" s="176">
        <f>IF(ISNUMBER('実質公債費比率（分子）の構造'!K$53),'実質公債費比率（分子）の構造'!K$53,NA())</f>
        <v>298</v>
      </c>
      <c r="D50" s="176" t="e">
        <f>NA()</f>
        <v>#N/A</v>
      </c>
      <c r="E50" s="176" t="e">
        <f>NA()</f>
        <v>#N/A</v>
      </c>
      <c r="F50" s="176">
        <f>IF(ISNUMBER('実質公債費比率（分子）の構造'!L$53),'実質公債費比率（分子）の構造'!L$53,NA())</f>
        <v>334</v>
      </c>
      <c r="G50" s="176" t="e">
        <f>NA()</f>
        <v>#N/A</v>
      </c>
      <c r="H50" s="176" t="e">
        <f>NA()</f>
        <v>#N/A</v>
      </c>
      <c r="I50" s="176">
        <f>IF(ISNUMBER('実質公債費比率（分子）の構造'!M$53),'実質公債費比率（分子）の構造'!M$53,NA())</f>
        <v>309</v>
      </c>
      <c r="J50" s="176" t="e">
        <f>NA()</f>
        <v>#N/A</v>
      </c>
      <c r="K50" s="176" t="e">
        <f>NA()</f>
        <v>#N/A</v>
      </c>
      <c r="L50" s="176">
        <f>IF(ISNUMBER('実質公債費比率（分子）の構造'!N$53),'実質公債費比率（分子）の構造'!N$53,NA())</f>
        <v>350</v>
      </c>
      <c r="M50" s="176" t="e">
        <f>NA()</f>
        <v>#N/A</v>
      </c>
      <c r="N50" s="176" t="e">
        <f>NA()</f>
        <v>#N/A</v>
      </c>
      <c r="O50" s="176">
        <f>IF(ISNUMBER('実質公債費比率（分子）の構造'!O$53),'実質公債費比率（分子）の構造'!O$53,NA())</f>
        <v>336</v>
      </c>
      <c r="P50" s="176" t="e">
        <f>NA()</f>
        <v>#N/A</v>
      </c>
    </row>
    <row r="53" spans="1:16">
      <c r="A53" s="144" t="s">
        <v>73</v>
      </c>
    </row>
    <row r="54" spans="1:16">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5968</v>
      </c>
      <c r="E56" s="175"/>
      <c r="F56" s="175"/>
      <c r="G56" s="175">
        <f>'将来負担比率（分子）の構造'!J$52</f>
        <v>6736</v>
      </c>
      <c r="H56" s="175"/>
      <c r="I56" s="175"/>
      <c r="J56" s="175">
        <f>'将来負担比率（分子）の構造'!K$52</f>
        <v>6694</v>
      </c>
      <c r="K56" s="175"/>
      <c r="L56" s="175"/>
      <c r="M56" s="175">
        <f>'将来負担比率（分子）の構造'!L$52</f>
        <v>6542</v>
      </c>
      <c r="N56" s="175"/>
      <c r="O56" s="175"/>
      <c r="P56" s="175">
        <f>'将来負担比率（分子）の構造'!M$52</f>
        <v>6439</v>
      </c>
    </row>
    <row r="57" spans="1:16">
      <c r="A57" s="175" t="s">
        <v>43</v>
      </c>
      <c r="B57" s="175"/>
      <c r="C57" s="175"/>
      <c r="D57" s="175">
        <f>'将来負担比率（分子）の構造'!I$51</f>
        <v>297</v>
      </c>
      <c r="E57" s="175"/>
      <c r="F57" s="175"/>
      <c r="G57" s="175">
        <f>'将来負担比率（分子）の構造'!J$51</f>
        <v>310</v>
      </c>
      <c r="H57" s="175"/>
      <c r="I57" s="175"/>
      <c r="J57" s="175">
        <f>'将来負担比率（分子）の構造'!K$51</f>
        <v>327</v>
      </c>
      <c r="K57" s="175"/>
      <c r="L57" s="175"/>
      <c r="M57" s="175">
        <f>'将来負担比率（分子）の構造'!L$51</f>
        <v>353</v>
      </c>
      <c r="N57" s="175"/>
      <c r="O57" s="175"/>
      <c r="P57" s="175">
        <f>'将来負担比率（分子）の構造'!M$51</f>
        <v>439</v>
      </c>
    </row>
    <row r="58" spans="1:16">
      <c r="A58" s="175" t="s">
        <v>42</v>
      </c>
      <c r="B58" s="175"/>
      <c r="C58" s="175"/>
      <c r="D58" s="175">
        <f>'将来負担比率（分子）の構造'!I$50</f>
        <v>1706</v>
      </c>
      <c r="E58" s="175"/>
      <c r="F58" s="175"/>
      <c r="G58" s="175">
        <f>'将来負担比率（分子）の構造'!J$50</f>
        <v>1932</v>
      </c>
      <c r="H58" s="175"/>
      <c r="I58" s="175"/>
      <c r="J58" s="175">
        <f>'将来負担比率（分子）の構造'!K$50</f>
        <v>2195</v>
      </c>
      <c r="K58" s="175"/>
      <c r="L58" s="175"/>
      <c r="M58" s="175">
        <f>'将来負担比率（分子）の構造'!L$50</f>
        <v>2291</v>
      </c>
      <c r="N58" s="175"/>
      <c r="O58" s="175"/>
      <c r="P58" s="175">
        <f>'将来負担比率（分子）の構造'!M$50</f>
        <v>2409</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f>'将来負担比率（分子）の構造'!I$46</f>
        <v>71</v>
      </c>
      <c r="C61" s="175"/>
      <c r="D61" s="175"/>
      <c r="E61" s="175">
        <f>'将来負担比率（分子）の構造'!J$46</f>
        <v>67</v>
      </c>
      <c r="F61" s="175"/>
      <c r="G61" s="175"/>
      <c r="H61" s="175">
        <f>'将来負担比率（分子）の構造'!K$46</f>
        <v>66</v>
      </c>
      <c r="I61" s="175"/>
      <c r="J61" s="175"/>
      <c r="K61" s="175">
        <f>'将来負担比率（分子）の構造'!L$46</f>
        <v>65</v>
      </c>
      <c r="L61" s="175"/>
      <c r="M61" s="175"/>
      <c r="N61" s="175">
        <f>'将来負担比率（分子）の構造'!M$46</f>
        <v>68</v>
      </c>
      <c r="O61" s="175"/>
      <c r="P61" s="175"/>
    </row>
    <row r="62" spans="1:16">
      <c r="A62" s="175" t="s">
        <v>36</v>
      </c>
      <c r="B62" s="175">
        <f>'将来負担比率（分子）の構造'!I$45</f>
        <v>702</v>
      </c>
      <c r="C62" s="175"/>
      <c r="D62" s="175"/>
      <c r="E62" s="175">
        <f>'将来負担比率（分子）の構造'!J$45</f>
        <v>643</v>
      </c>
      <c r="F62" s="175"/>
      <c r="G62" s="175"/>
      <c r="H62" s="175">
        <f>'将来負担比率（分子）の構造'!K$45</f>
        <v>557</v>
      </c>
      <c r="I62" s="175"/>
      <c r="J62" s="175"/>
      <c r="K62" s="175">
        <f>'将来負担比率（分子）の構造'!L$45</f>
        <v>491</v>
      </c>
      <c r="L62" s="175"/>
      <c r="M62" s="175"/>
      <c r="N62" s="175">
        <f>'将来負担比率（分子）の構造'!M$45</f>
        <v>468</v>
      </c>
      <c r="O62" s="175"/>
      <c r="P62" s="175"/>
    </row>
    <row r="63" spans="1:16">
      <c r="A63" s="175" t="s">
        <v>35</v>
      </c>
      <c r="B63" s="175">
        <f>'将来負担比率（分子）の構造'!I$44</f>
        <v>159</v>
      </c>
      <c r="C63" s="175"/>
      <c r="D63" s="175"/>
      <c r="E63" s="175">
        <f>'将来負担比率（分子）の構造'!J$44</f>
        <v>115</v>
      </c>
      <c r="F63" s="175"/>
      <c r="G63" s="175"/>
      <c r="H63" s="175">
        <f>'将来負担比率（分子）の構造'!K$44</f>
        <v>106</v>
      </c>
      <c r="I63" s="175"/>
      <c r="J63" s="175"/>
      <c r="K63" s="175">
        <f>'将来負担比率（分子）の構造'!L$44</f>
        <v>86</v>
      </c>
      <c r="L63" s="175"/>
      <c r="M63" s="175"/>
      <c r="N63" s="175">
        <f>'将来負担比率（分子）の構造'!M$44</f>
        <v>87</v>
      </c>
      <c r="O63" s="175"/>
      <c r="P63" s="175"/>
    </row>
    <row r="64" spans="1:16">
      <c r="A64" s="175" t="s">
        <v>34</v>
      </c>
      <c r="B64" s="175">
        <f>'将来負担比率（分子）の構造'!I$43</f>
        <v>2393</v>
      </c>
      <c r="C64" s="175"/>
      <c r="D64" s="175"/>
      <c r="E64" s="175">
        <f>'将来負担比率（分子）の構造'!J$43</f>
        <v>2239</v>
      </c>
      <c r="F64" s="175"/>
      <c r="G64" s="175"/>
      <c r="H64" s="175">
        <f>'将来負担比率（分子）の構造'!K$43</f>
        <v>2126</v>
      </c>
      <c r="I64" s="175"/>
      <c r="J64" s="175"/>
      <c r="K64" s="175">
        <f>'将来負担比率（分子）の構造'!L$43</f>
        <v>1932</v>
      </c>
      <c r="L64" s="175"/>
      <c r="M64" s="175"/>
      <c r="N64" s="175">
        <f>'将来負担比率（分子）の構造'!M$43</f>
        <v>1828</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7449</v>
      </c>
      <c r="C66" s="175"/>
      <c r="D66" s="175"/>
      <c r="E66" s="175">
        <f>'将来負担比率（分子）の構造'!J$41</f>
        <v>8232</v>
      </c>
      <c r="F66" s="175"/>
      <c r="G66" s="175"/>
      <c r="H66" s="175">
        <f>'将来負担比率（分子）の構造'!K$41</f>
        <v>8303</v>
      </c>
      <c r="I66" s="175"/>
      <c r="J66" s="175"/>
      <c r="K66" s="175">
        <f>'将来負担比率（分子）の構造'!L$41</f>
        <v>8314</v>
      </c>
      <c r="L66" s="175"/>
      <c r="M66" s="175"/>
      <c r="N66" s="175">
        <f>'将来負担比率（分子）の構造'!M$41</f>
        <v>8497</v>
      </c>
      <c r="O66" s="175"/>
      <c r="P66" s="175"/>
    </row>
    <row r="67" spans="1:16">
      <c r="A67" s="175" t="s">
        <v>76</v>
      </c>
      <c r="B67" s="175" t="e">
        <f>NA()</f>
        <v>#N/A</v>
      </c>
      <c r="C67" s="175">
        <f>IF(ISNUMBER('将来負担比率（分子）の構造'!I$53), IF('将来負担比率（分子）の構造'!I$53 &lt; 0, 0, '将来負担比率（分子）の構造'!I$53), NA())</f>
        <v>2804</v>
      </c>
      <c r="D67" s="175" t="e">
        <f>NA()</f>
        <v>#N/A</v>
      </c>
      <c r="E67" s="175" t="e">
        <f>NA()</f>
        <v>#N/A</v>
      </c>
      <c r="F67" s="175">
        <f>IF(ISNUMBER('将来負担比率（分子）の構造'!J$53), IF('将来負担比率（分子）の構造'!J$53 &lt; 0, 0, '将来負担比率（分子）の構造'!J$53), NA())</f>
        <v>2319</v>
      </c>
      <c r="G67" s="175" t="e">
        <f>NA()</f>
        <v>#N/A</v>
      </c>
      <c r="H67" s="175" t="e">
        <f>NA()</f>
        <v>#N/A</v>
      </c>
      <c r="I67" s="175">
        <f>IF(ISNUMBER('将来負担比率（分子）の構造'!K$53), IF('将来負担比率（分子）の構造'!K$53 &lt; 0, 0, '将来負担比率（分子）の構造'!K$53), NA())</f>
        <v>1943</v>
      </c>
      <c r="J67" s="175" t="e">
        <f>NA()</f>
        <v>#N/A</v>
      </c>
      <c r="K67" s="175" t="e">
        <f>NA()</f>
        <v>#N/A</v>
      </c>
      <c r="L67" s="175">
        <f>IF(ISNUMBER('将来負担比率（分子）の構造'!L$53), IF('将来負担比率（分子）の構造'!L$53 &lt; 0, 0, '将来負担比率（分子）の構造'!L$53), NA())</f>
        <v>1702</v>
      </c>
      <c r="M67" s="175" t="e">
        <f>NA()</f>
        <v>#N/A</v>
      </c>
      <c r="N67" s="175" t="e">
        <f>NA()</f>
        <v>#N/A</v>
      </c>
      <c r="O67" s="175">
        <f>IF(ISNUMBER('将来負担比率（分子）の構造'!M$53), IF('将来負担比率（分子）の構造'!M$53 &lt; 0, 0, '将来負担比率（分子）の構造'!M$53), NA())</f>
        <v>1662</v>
      </c>
      <c r="P67" s="175" t="e">
        <f>NA()</f>
        <v>#N/A</v>
      </c>
    </row>
    <row r="70" spans="1:16">
      <c r="A70" s="177" t="s">
        <v>77</v>
      </c>
      <c r="B70" s="177"/>
      <c r="C70" s="177"/>
      <c r="D70" s="177"/>
      <c r="E70" s="177"/>
      <c r="F70" s="177"/>
    </row>
    <row r="71" spans="1:16">
      <c r="A71" s="178"/>
      <c r="B71" s="178" t="str">
        <f>基金残高に係る経年分析!F54</f>
        <v>H29</v>
      </c>
      <c r="C71" s="178" t="str">
        <f>基金残高に係る経年分析!G54</f>
        <v>H30</v>
      </c>
      <c r="D71" s="178" t="str">
        <f>基金残高に係る経年分析!H54</f>
        <v>R01</v>
      </c>
    </row>
    <row r="72" spans="1:16">
      <c r="A72" s="178" t="s">
        <v>78</v>
      </c>
      <c r="B72" s="179">
        <f>基金残高に係る経年分析!F55</f>
        <v>1209</v>
      </c>
      <c r="C72" s="179">
        <f>基金残高に係る経年分析!G55</f>
        <v>1228</v>
      </c>
      <c r="D72" s="179">
        <f>基金残高に係る経年分析!H55</f>
        <v>1309</v>
      </c>
    </row>
    <row r="73" spans="1:16">
      <c r="A73" s="178" t="s">
        <v>79</v>
      </c>
      <c r="B73" s="179">
        <f>基金残高に係る経年分析!F56</f>
        <v>143</v>
      </c>
      <c r="C73" s="179">
        <f>基金残高に係る経年分析!G56</f>
        <v>143</v>
      </c>
      <c r="D73" s="179">
        <f>基金残高に係る経年分析!H56</f>
        <v>143</v>
      </c>
    </row>
    <row r="74" spans="1:16">
      <c r="A74" s="178" t="s">
        <v>80</v>
      </c>
      <c r="B74" s="179">
        <f>基金残高に係る経年分析!F57</f>
        <v>737</v>
      </c>
      <c r="C74" s="179">
        <f>基金残高に係る経年分析!G57</f>
        <v>811</v>
      </c>
      <c r="D74" s="179">
        <f>基金残高に係る経年分析!H57</f>
        <v>849</v>
      </c>
    </row>
  </sheetData>
  <sheetProtection algorithmName="SHA-512" hashValue="GQwVjuUOyQzTv66aFt0xWssbwjHBzR7HQVNILnkn2LtsIZ8IEF830q2d3t3ef407F9igCjeXwJCI8gsBvY6y+g==" saltValue="QjDh6VC3DW/VKCW+1k/U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0" customWidth="1"/>
    <col min="96" max="133" width="1.625" style="236" customWidth="1"/>
    <col min="134" max="143" width="1.625" style="220" customWidth="1"/>
    <col min="144" max="16384" width="0" style="220" hidden="1"/>
  </cols>
  <sheetData>
    <row r="1" spans="2:143" ht="22.5" customHeight="1" thickBot="1">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9" t="s">
        <v>217</v>
      </c>
      <c r="DI1" s="660"/>
      <c r="DJ1" s="660"/>
      <c r="DK1" s="660"/>
      <c r="DL1" s="660"/>
      <c r="DM1" s="660"/>
      <c r="DN1" s="661"/>
      <c r="DO1" s="220"/>
      <c r="DP1" s="659" t="s">
        <v>218</v>
      </c>
      <c r="DQ1" s="660"/>
      <c r="DR1" s="660"/>
      <c r="DS1" s="660"/>
      <c r="DT1" s="660"/>
      <c r="DU1" s="660"/>
      <c r="DV1" s="660"/>
      <c r="DW1" s="660"/>
      <c r="DX1" s="660"/>
      <c r="DY1" s="660"/>
      <c r="DZ1" s="660"/>
      <c r="EA1" s="660"/>
      <c r="EB1" s="660"/>
      <c r="EC1" s="661"/>
      <c r="ED1" s="218"/>
      <c r="EE1" s="218"/>
      <c r="EF1" s="218"/>
      <c r="EG1" s="218"/>
      <c r="EH1" s="218"/>
      <c r="EI1" s="218"/>
      <c r="EJ1" s="218"/>
      <c r="EK1" s="218"/>
      <c r="EL1" s="218"/>
      <c r="EM1" s="218"/>
    </row>
    <row r="2" spans="2:143" ht="22.5" customHeight="1">
      <c r="B2" s="221" t="s">
        <v>219</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4" customFormat="1" ht="11.25" customHeight="1">
      <c r="B5" s="669" t="s">
        <v>230</v>
      </c>
      <c r="C5" s="670"/>
      <c r="D5" s="670"/>
      <c r="E5" s="670"/>
      <c r="F5" s="670"/>
      <c r="G5" s="670"/>
      <c r="H5" s="670"/>
      <c r="I5" s="670"/>
      <c r="J5" s="670"/>
      <c r="K5" s="670"/>
      <c r="L5" s="670"/>
      <c r="M5" s="670"/>
      <c r="N5" s="670"/>
      <c r="O5" s="670"/>
      <c r="P5" s="670"/>
      <c r="Q5" s="671"/>
      <c r="R5" s="672">
        <v>489272</v>
      </c>
      <c r="S5" s="673"/>
      <c r="T5" s="673"/>
      <c r="U5" s="673"/>
      <c r="V5" s="673"/>
      <c r="W5" s="673"/>
      <c r="X5" s="673"/>
      <c r="Y5" s="674"/>
      <c r="Z5" s="675">
        <v>7.8</v>
      </c>
      <c r="AA5" s="675"/>
      <c r="AB5" s="675"/>
      <c r="AC5" s="675"/>
      <c r="AD5" s="676">
        <v>489272</v>
      </c>
      <c r="AE5" s="676"/>
      <c r="AF5" s="676"/>
      <c r="AG5" s="676"/>
      <c r="AH5" s="676"/>
      <c r="AI5" s="676"/>
      <c r="AJ5" s="676"/>
      <c r="AK5" s="676"/>
      <c r="AL5" s="677">
        <v>14.2</v>
      </c>
      <c r="AM5" s="678"/>
      <c r="AN5" s="678"/>
      <c r="AO5" s="679"/>
      <c r="AP5" s="669" t="s">
        <v>231</v>
      </c>
      <c r="AQ5" s="670"/>
      <c r="AR5" s="670"/>
      <c r="AS5" s="670"/>
      <c r="AT5" s="670"/>
      <c r="AU5" s="670"/>
      <c r="AV5" s="670"/>
      <c r="AW5" s="670"/>
      <c r="AX5" s="670"/>
      <c r="AY5" s="670"/>
      <c r="AZ5" s="670"/>
      <c r="BA5" s="670"/>
      <c r="BB5" s="670"/>
      <c r="BC5" s="670"/>
      <c r="BD5" s="670"/>
      <c r="BE5" s="670"/>
      <c r="BF5" s="671"/>
      <c r="BG5" s="683">
        <v>489272</v>
      </c>
      <c r="BH5" s="684"/>
      <c r="BI5" s="684"/>
      <c r="BJ5" s="684"/>
      <c r="BK5" s="684"/>
      <c r="BL5" s="684"/>
      <c r="BM5" s="684"/>
      <c r="BN5" s="685"/>
      <c r="BO5" s="686">
        <v>100</v>
      </c>
      <c r="BP5" s="686"/>
      <c r="BQ5" s="686"/>
      <c r="BR5" s="686"/>
      <c r="BS5" s="687" t="s">
        <v>176</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c r="B6" s="680" t="s">
        <v>235</v>
      </c>
      <c r="C6" s="681"/>
      <c r="D6" s="681"/>
      <c r="E6" s="681"/>
      <c r="F6" s="681"/>
      <c r="G6" s="681"/>
      <c r="H6" s="681"/>
      <c r="I6" s="681"/>
      <c r="J6" s="681"/>
      <c r="K6" s="681"/>
      <c r="L6" s="681"/>
      <c r="M6" s="681"/>
      <c r="N6" s="681"/>
      <c r="O6" s="681"/>
      <c r="P6" s="681"/>
      <c r="Q6" s="682"/>
      <c r="R6" s="683">
        <v>55488</v>
      </c>
      <c r="S6" s="684"/>
      <c r="T6" s="684"/>
      <c r="U6" s="684"/>
      <c r="V6" s="684"/>
      <c r="W6" s="684"/>
      <c r="X6" s="684"/>
      <c r="Y6" s="685"/>
      <c r="Z6" s="686">
        <v>0.9</v>
      </c>
      <c r="AA6" s="686"/>
      <c r="AB6" s="686"/>
      <c r="AC6" s="686"/>
      <c r="AD6" s="687">
        <v>55488</v>
      </c>
      <c r="AE6" s="687"/>
      <c r="AF6" s="687"/>
      <c r="AG6" s="687"/>
      <c r="AH6" s="687"/>
      <c r="AI6" s="687"/>
      <c r="AJ6" s="687"/>
      <c r="AK6" s="687"/>
      <c r="AL6" s="688">
        <v>1.6</v>
      </c>
      <c r="AM6" s="689"/>
      <c r="AN6" s="689"/>
      <c r="AO6" s="690"/>
      <c r="AP6" s="680" t="s">
        <v>236</v>
      </c>
      <c r="AQ6" s="681"/>
      <c r="AR6" s="681"/>
      <c r="AS6" s="681"/>
      <c r="AT6" s="681"/>
      <c r="AU6" s="681"/>
      <c r="AV6" s="681"/>
      <c r="AW6" s="681"/>
      <c r="AX6" s="681"/>
      <c r="AY6" s="681"/>
      <c r="AZ6" s="681"/>
      <c r="BA6" s="681"/>
      <c r="BB6" s="681"/>
      <c r="BC6" s="681"/>
      <c r="BD6" s="681"/>
      <c r="BE6" s="681"/>
      <c r="BF6" s="682"/>
      <c r="BG6" s="683">
        <v>489272</v>
      </c>
      <c r="BH6" s="684"/>
      <c r="BI6" s="684"/>
      <c r="BJ6" s="684"/>
      <c r="BK6" s="684"/>
      <c r="BL6" s="684"/>
      <c r="BM6" s="684"/>
      <c r="BN6" s="685"/>
      <c r="BO6" s="686">
        <v>100</v>
      </c>
      <c r="BP6" s="686"/>
      <c r="BQ6" s="686"/>
      <c r="BR6" s="686"/>
      <c r="BS6" s="687" t="s">
        <v>176</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86090</v>
      </c>
      <c r="CS6" s="684"/>
      <c r="CT6" s="684"/>
      <c r="CU6" s="684"/>
      <c r="CV6" s="684"/>
      <c r="CW6" s="684"/>
      <c r="CX6" s="684"/>
      <c r="CY6" s="685"/>
      <c r="CZ6" s="677">
        <v>1.4</v>
      </c>
      <c r="DA6" s="678"/>
      <c r="DB6" s="678"/>
      <c r="DC6" s="697"/>
      <c r="DD6" s="692" t="s">
        <v>138</v>
      </c>
      <c r="DE6" s="684"/>
      <c r="DF6" s="684"/>
      <c r="DG6" s="684"/>
      <c r="DH6" s="684"/>
      <c r="DI6" s="684"/>
      <c r="DJ6" s="684"/>
      <c r="DK6" s="684"/>
      <c r="DL6" s="684"/>
      <c r="DM6" s="684"/>
      <c r="DN6" s="684"/>
      <c r="DO6" s="684"/>
      <c r="DP6" s="685"/>
      <c r="DQ6" s="692">
        <v>86090</v>
      </c>
      <c r="DR6" s="684"/>
      <c r="DS6" s="684"/>
      <c r="DT6" s="684"/>
      <c r="DU6" s="684"/>
      <c r="DV6" s="684"/>
      <c r="DW6" s="684"/>
      <c r="DX6" s="684"/>
      <c r="DY6" s="684"/>
      <c r="DZ6" s="684"/>
      <c r="EA6" s="684"/>
      <c r="EB6" s="684"/>
      <c r="EC6" s="693"/>
    </row>
    <row r="7" spans="2:143" ht="11.25" customHeight="1">
      <c r="B7" s="680" t="s">
        <v>238</v>
      </c>
      <c r="C7" s="681"/>
      <c r="D7" s="681"/>
      <c r="E7" s="681"/>
      <c r="F7" s="681"/>
      <c r="G7" s="681"/>
      <c r="H7" s="681"/>
      <c r="I7" s="681"/>
      <c r="J7" s="681"/>
      <c r="K7" s="681"/>
      <c r="L7" s="681"/>
      <c r="M7" s="681"/>
      <c r="N7" s="681"/>
      <c r="O7" s="681"/>
      <c r="P7" s="681"/>
      <c r="Q7" s="682"/>
      <c r="R7" s="683">
        <v>359</v>
      </c>
      <c r="S7" s="684"/>
      <c r="T7" s="684"/>
      <c r="U7" s="684"/>
      <c r="V7" s="684"/>
      <c r="W7" s="684"/>
      <c r="X7" s="684"/>
      <c r="Y7" s="685"/>
      <c r="Z7" s="686">
        <v>0</v>
      </c>
      <c r="AA7" s="686"/>
      <c r="AB7" s="686"/>
      <c r="AC7" s="686"/>
      <c r="AD7" s="687">
        <v>359</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212259</v>
      </c>
      <c r="BH7" s="684"/>
      <c r="BI7" s="684"/>
      <c r="BJ7" s="684"/>
      <c r="BK7" s="684"/>
      <c r="BL7" s="684"/>
      <c r="BM7" s="684"/>
      <c r="BN7" s="685"/>
      <c r="BO7" s="686">
        <v>43.4</v>
      </c>
      <c r="BP7" s="686"/>
      <c r="BQ7" s="686"/>
      <c r="BR7" s="686"/>
      <c r="BS7" s="687" t="s">
        <v>138</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835772</v>
      </c>
      <c r="CS7" s="684"/>
      <c r="CT7" s="684"/>
      <c r="CU7" s="684"/>
      <c r="CV7" s="684"/>
      <c r="CW7" s="684"/>
      <c r="CX7" s="684"/>
      <c r="CY7" s="685"/>
      <c r="CZ7" s="686">
        <v>13.8</v>
      </c>
      <c r="DA7" s="686"/>
      <c r="DB7" s="686"/>
      <c r="DC7" s="686"/>
      <c r="DD7" s="692">
        <v>55971</v>
      </c>
      <c r="DE7" s="684"/>
      <c r="DF7" s="684"/>
      <c r="DG7" s="684"/>
      <c r="DH7" s="684"/>
      <c r="DI7" s="684"/>
      <c r="DJ7" s="684"/>
      <c r="DK7" s="684"/>
      <c r="DL7" s="684"/>
      <c r="DM7" s="684"/>
      <c r="DN7" s="684"/>
      <c r="DO7" s="684"/>
      <c r="DP7" s="685"/>
      <c r="DQ7" s="692">
        <v>685677</v>
      </c>
      <c r="DR7" s="684"/>
      <c r="DS7" s="684"/>
      <c r="DT7" s="684"/>
      <c r="DU7" s="684"/>
      <c r="DV7" s="684"/>
      <c r="DW7" s="684"/>
      <c r="DX7" s="684"/>
      <c r="DY7" s="684"/>
      <c r="DZ7" s="684"/>
      <c r="EA7" s="684"/>
      <c r="EB7" s="684"/>
      <c r="EC7" s="693"/>
    </row>
    <row r="8" spans="2:143" ht="11.25" customHeight="1">
      <c r="B8" s="680" t="s">
        <v>241</v>
      </c>
      <c r="C8" s="681"/>
      <c r="D8" s="681"/>
      <c r="E8" s="681"/>
      <c r="F8" s="681"/>
      <c r="G8" s="681"/>
      <c r="H8" s="681"/>
      <c r="I8" s="681"/>
      <c r="J8" s="681"/>
      <c r="K8" s="681"/>
      <c r="L8" s="681"/>
      <c r="M8" s="681"/>
      <c r="N8" s="681"/>
      <c r="O8" s="681"/>
      <c r="P8" s="681"/>
      <c r="Q8" s="682"/>
      <c r="R8" s="683">
        <v>1105</v>
      </c>
      <c r="S8" s="684"/>
      <c r="T8" s="684"/>
      <c r="U8" s="684"/>
      <c r="V8" s="684"/>
      <c r="W8" s="684"/>
      <c r="X8" s="684"/>
      <c r="Y8" s="685"/>
      <c r="Z8" s="686">
        <v>0</v>
      </c>
      <c r="AA8" s="686"/>
      <c r="AB8" s="686"/>
      <c r="AC8" s="686"/>
      <c r="AD8" s="687">
        <v>1105</v>
      </c>
      <c r="AE8" s="687"/>
      <c r="AF8" s="687"/>
      <c r="AG8" s="687"/>
      <c r="AH8" s="687"/>
      <c r="AI8" s="687"/>
      <c r="AJ8" s="687"/>
      <c r="AK8" s="687"/>
      <c r="AL8" s="688">
        <v>0</v>
      </c>
      <c r="AM8" s="689"/>
      <c r="AN8" s="689"/>
      <c r="AO8" s="690"/>
      <c r="AP8" s="680" t="s">
        <v>242</v>
      </c>
      <c r="AQ8" s="681"/>
      <c r="AR8" s="681"/>
      <c r="AS8" s="681"/>
      <c r="AT8" s="681"/>
      <c r="AU8" s="681"/>
      <c r="AV8" s="681"/>
      <c r="AW8" s="681"/>
      <c r="AX8" s="681"/>
      <c r="AY8" s="681"/>
      <c r="AZ8" s="681"/>
      <c r="BA8" s="681"/>
      <c r="BB8" s="681"/>
      <c r="BC8" s="681"/>
      <c r="BD8" s="681"/>
      <c r="BE8" s="681"/>
      <c r="BF8" s="682"/>
      <c r="BG8" s="683">
        <v>8784</v>
      </c>
      <c r="BH8" s="684"/>
      <c r="BI8" s="684"/>
      <c r="BJ8" s="684"/>
      <c r="BK8" s="684"/>
      <c r="BL8" s="684"/>
      <c r="BM8" s="684"/>
      <c r="BN8" s="685"/>
      <c r="BO8" s="686">
        <v>1.8</v>
      </c>
      <c r="BP8" s="686"/>
      <c r="BQ8" s="686"/>
      <c r="BR8" s="686"/>
      <c r="BS8" s="692" t="s">
        <v>176</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1202693</v>
      </c>
      <c r="CS8" s="684"/>
      <c r="CT8" s="684"/>
      <c r="CU8" s="684"/>
      <c r="CV8" s="684"/>
      <c r="CW8" s="684"/>
      <c r="CX8" s="684"/>
      <c r="CY8" s="685"/>
      <c r="CZ8" s="686">
        <v>19.899999999999999</v>
      </c>
      <c r="DA8" s="686"/>
      <c r="DB8" s="686"/>
      <c r="DC8" s="686"/>
      <c r="DD8" s="692">
        <v>2271</v>
      </c>
      <c r="DE8" s="684"/>
      <c r="DF8" s="684"/>
      <c r="DG8" s="684"/>
      <c r="DH8" s="684"/>
      <c r="DI8" s="684"/>
      <c r="DJ8" s="684"/>
      <c r="DK8" s="684"/>
      <c r="DL8" s="684"/>
      <c r="DM8" s="684"/>
      <c r="DN8" s="684"/>
      <c r="DO8" s="684"/>
      <c r="DP8" s="685"/>
      <c r="DQ8" s="692">
        <v>759147</v>
      </c>
      <c r="DR8" s="684"/>
      <c r="DS8" s="684"/>
      <c r="DT8" s="684"/>
      <c r="DU8" s="684"/>
      <c r="DV8" s="684"/>
      <c r="DW8" s="684"/>
      <c r="DX8" s="684"/>
      <c r="DY8" s="684"/>
      <c r="DZ8" s="684"/>
      <c r="EA8" s="684"/>
      <c r="EB8" s="684"/>
      <c r="EC8" s="693"/>
    </row>
    <row r="9" spans="2:143" ht="11.25" customHeight="1">
      <c r="B9" s="680" t="s">
        <v>244</v>
      </c>
      <c r="C9" s="681"/>
      <c r="D9" s="681"/>
      <c r="E9" s="681"/>
      <c r="F9" s="681"/>
      <c r="G9" s="681"/>
      <c r="H9" s="681"/>
      <c r="I9" s="681"/>
      <c r="J9" s="681"/>
      <c r="K9" s="681"/>
      <c r="L9" s="681"/>
      <c r="M9" s="681"/>
      <c r="N9" s="681"/>
      <c r="O9" s="681"/>
      <c r="P9" s="681"/>
      <c r="Q9" s="682"/>
      <c r="R9" s="683">
        <v>639</v>
      </c>
      <c r="S9" s="684"/>
      <c r="T9" s="684"/>
      <c r="U9" s="684"/>
      <c r="V9" s="684"/>
      <c r="W9" s="684"/>
      <c r="X9" s="684"/>
      <c r="Y9" s="685"/>
      <c r="Z9" s="686">
        <v>0</v>
      </c>
      <c r="AA9" s="686"/>
      <c r="AB9" s="686"/>
      <c r="AC9" s="686"/>
      <c r="AD9" s="687">
        <v>639</v>
      </c>
      <c r="AE9" s="687"/>
      <c r="AF9" s="687"/>
      <c r="AG9" s="687"/>
      <c r="AH9" s="687"/>
      <c r="AI9" s="687"/>
      <c r="AJ9" s="687"/>
      <c r="AK9" s="687"/>
      <c r="AL9" s="688">
        <v>0</v>
      </c>
      <c r="AM9" s="689"/>
      <c r="AN9" s="689"/>
      <c r="AO9" s="690"/>
      <c r="AP9" s="680" t="s">
        <v>245</v>
      </c>
      <c r="AQ9" s="681"/>
      <c r="AR9" s="681"/>
      <c r="AS9" s="681"/>
      <c r="AT9" s="681"/>
      <c r="AU9" s="681"/>
      <c r="AV9" s="681"/>
      <c r="AW9" s="681"/>
      <c r="AX9" s="681"/>
      <c r="AY9" s="681"/>
      <c r="AZ9" s="681"/>
      <c r="BA9" s="681"/>
      <c r="BB9" s="681"/>
      <c r="BC9" s="681"/>
      <c r="BD9" s="681"/>
      <c r="BE9" s="681"/>
      <c r="BF9" s="682"/>
      <c r="BG9" s="683">
        <v>176633</v>
      </c>
      <c r="BH9" s="684"/>
      <c r="BI9" s="684"/>
      <c r="BJ9" s="684"/>
      <c r="BK9" s="684"/>
      <c r="BL9" s="684"/>
      <c r="BM9" s="684"/>
      <c r="BN9" s="685"/>
      <c r="BO9" s="686">
        <v>36.1</v>
      </c>
      <c r="BP9" s="686"/>
      <c r="BQ9" s="686"/>
      <c r="BR9" s="686"/>
      <c r="BS9" s="692" t="s">
        <v>246</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251002</v>
      </c>
      <c r="CS9" s="684"/>
      <c r="CT9" s="684"/>
      <c r="CU9" s="684"/>
      <c r="CV9" s="684"/>
      <c r="CW9" s="684"/>
      <c r="CX9" s="684"/>
      <c r="CY9" s="685"/>
      <c r="CZ9" s="686">
        <v>4.2</v>
      </c>
      <c r="DA9" s="686"/>
      <c r="DB9" s="686"/>
      <c r="DC9" s="686"/>
      <c r="DD9" s="692">
        <v>29753</v>
      </c>
      <c r="DE9" s="684"/>
      <c r="DF9" s="684"/>
      <c r="DG9" s="684"/>
      <c r="DH9" s="684"/>
      <c r="DI9" s="684"/>
      <c r="DJ9" s="684"/>
      <c r="DK9" s="684"/>
      <c r="DL9" s="684"/>
      <c r="DM9" s="684"/>
      <c r="DN9" s="684"/>
      <c r="DO9" s="684"/>
      <c r="DP9" s="685"/>
      <c r="DQ9" s="692">
        <v>209232</v>
      </c>
      <c r="DR9" s="684"/>
      <c r="DS9" s="684"/>
      <c r="DT9" s="684"/>
      <c r="DU9" s="684"/>
      <c r="DV9" s="684"/>
      <c r="DW9" s="684"/>
      <c r="DX9" s="684"/>
      <c r="DY9" s="684"/>
      <c r="DZ9" s="684"/>
      <c r="EA9" s="684"/>
      <c r="EB9" s="684"/>
      <c r="EC9" s="693"/>
    </row>
    <row r="10" spans="2:143" ht="11.25" customHeight="1">
      <c r="B10" s="680" t="s">
        <v>248</v>
      </c>
      <c r="C10" s="681"/>
      <c r="D10" s="681"/>
      <c r="E10" s="681"/>
      <c r="F10" s="681"/>
      <c r="G10" s="681"/>
      <c r="H10" s="681"/>
      <c r="I10" s="681"/>
      <c r="J10" s="681"/>
      <c r="K10" s="681"/>
      <c r="L10" s="681"/>
      <c r="M10" s="681"/>
      <c r="N10" s="681"/>
      <c r="O10" s="681"/>
      <c r="P10" s="681"/>
      <c r="Q10" s="682"/>
      <c r="R10" s="683" t="s">
        <v>176</v>
      </c>
      <c r="S10" s="684"/>
      <c r="T10" s="684"/>
      <c r="U10" s="684"/>
      <c r="V10" s="684"/>
      <c r="W10" s="684"/>
      <c r="X10" s="684"/>
      <c r="Y10" s="685"/>
      <c r="Z10" s="686" t="s">
        <v>246</v>
      </c>
      <c r="AA10" s="686"/>
      <c r="AB10" s="686"/>
      <c r="AC10" s="686"/>
      <c r="AD10" s="687" t="s">
        <v>246</v>
      </c>
      <c r="AE10" s="687"/>
      <c r="AF10" s="687"/>
      <c r="AG10" s="687"/>
      <c r="AH10" s="687"/>
      <c r="AI10" s="687"/>
      <c r="AJ10" s="687"/>
      <c r="AK10" s="687"/>
      <c r="AL10" s="688" t="s">
        <v>176</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11187</v>
      </c>
      <c r="BH10" s="684"/>
      <c r="BI10" s="684"/>
      <c r="BJ10" s="684"/>
      <c r="BK10" s="684"/>
      <c r="BL10" s="684"/>
      <c r="BM10" s="684"/>
      <c r="BN10" s="685"/>
      <c r="BO10" s="686">
        <v>2.2999999999999998</v>
      </c>
      <c r="BP10" s="686"/>
      <c r="BQ10" s="686"/>
      <c r="BR10" s="686"/>
      <c r="BS10" s="692" t="s">
        <v>176</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t="s">
        <v>176</v>
      </c>
      <c r="CS10" s="684"/>
      <c r="CT10" s="684"/>
      <c r="CU10" s="684"/>
      <c r="CV10" s="684"/>
      <c r="CW10" s="684"/>
      <c r="CX10" s="684"/>
      <c r="CY10" s="685"/>
      <c r="CZ10" s="686" t="s">
        <v>138</v>
      </c>
      <c r="DA10" s="686"/>
      <c r="DB10" s="686"/>
      <c r="DC10" s="686"/>
      <c r="DD10" s="692" t="s">
        <v>176</v>
      </c>
      <c r="DE10" s="684"/>
      <c r="DF10" s="684"/>
      <c r="DG10" s="684"/>
      <c r="DH10" s="684"/>
      <c r="DI10" s="684"/>
      <c r="DJ10" s="684"/>
      <c r="DK10" s="684"/>
      <c r="DL10" s="684"/>
      <c r="DM10" s="684"/>
      <c r="DN10" s="684"/>
      <c r="DO10" s="684"/>
      <c r="DP10" s="685"/>
      <c r="DQ10" s="692" t="s">
        <v>176</v>
      </c>
      <c r="DR10" s="684"/>
      <c r="DS10" s="684"/>
      <c r="DT10" s="684"/>
      <c r="DU10" s="684"/>
      <c r="DV10" s="684"/>
      <c r="DW10" s="684"/>
      <c r="DX10" s="684"/>
      <c r="DY10" s="684"/>
      <c r="DZ10" s="684"/>
      <c r="EA10" s="684"/>
      <c r="EB10" s="684"/>
      <c r="EC10" s="693"/>
    </row>
    <row r="11" spans="2:143" ht="11.25" customHeight="1">
      <c r="B11" s="680" t="s">
        <v>251</v>
      </c>
      <c r="C11" s="681"/>
      <c r="D11" s="681"/>
      <c r="E11" s="681"/>
      <c r="F11" s="681"/>
      <c r="G11" s="681"/>
      <c r="H11" s="681"/>
      <c r="I11" s="681"/>
      <c r="J11" s="681"/>
      <c r="K11" s="681"/>
      <c r="L11" s="681"/>
      <c r="M11" s="681"/>
      <c r="N11" s="681"/>
      <c r="O11" s="681"/>
      <c r="P11" s="681"/>
      <c r="Q11" s="682"/>
      <c r="R11" s="683">
        <v>105085</v>
      </c>
      <c r="S11" s="684"/>
      <c r="T11" s="684"/>
      <c r="U11" s="684"/>
      <c r="V11" s="684"/>
      <c r="W11" s="684"/>
      <c r="X11" s="684"/>
      <c r="Y11" s="685"/>
      <c r="Z11" s="688">
        <v>1.7</v>
      </c>
      <c r="AA11" s="689"/>
      <c r="AB11" s="689"/>
      <c r="AC11" s="701"/>
      <c r="AD11" s="692">
        <v>105085</v>
      </c>
      <c r="AE11" s="684"/>
      <c r="AF11" s="684"/>
      <c r="AG11" s="684"/>
      <c r="AH11" s="684"/>
      <c r="AI11" s="684"/>
      <c r="AJ11" s="684"/>
      <c r="AK11" s="685"/>
      <c r="AL11" s="688">
        <v>3</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15655</v>
      </c>
      <c r="BH11" s="684"/>
      <c r="BI11" s="684"/>
      <c r="BJ11" s="684"/>
      <c r="BK11" s="684"/>
      <c r="BL11" s="684"/>
      <c r="BM11" s="684"/>
      <c r="BN11" s="685"/>
      <c r="BO11" s="686">
        <v>3.2</v>
      </c>
      <c r="BP11" s="686"/>
      <c r="BQ11" s="686"/>
      <c r="BR11" s="686"/>
      <c r="BS11" s="692" t="s">
        <v>176</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799518</v>
      </c>
      <c r="CS11" s="684"/>
      <c r="CT11" s="684"/>
      <c r="CU11" s="684"/>
      <c r="CV11" s="684"/>
      <c r="CW11" s="684"/>
      <c r="CX11" s="684"/>
      <c r="CY11" s="685"/>
      <c r="CZ11" s="686">
        <v>13.2</v>
      </c>
      <c r="DA11" s="686"/>
      <c r="DB11" s="686"/>
      <c r="DC11" s="686"/>
      <c r="DD11" s="692">
        <v>164874</v>
      </c>
      <c r="DE11" s="684"/>
      <c r="DF11" s="684"/>
      <c r="DG11" s="684"/>
      <c r="DH11" s="684"/>
      <c r="DI11" s="684"/>
      <c r="DJ11" s="684"/>
      <c r="DK11" s="684"/>
      <c r="DL11" s="684"/>
      <c r="DM11" s="684"/>
      <c r="DN11" s="684"/>
      <c r="DO11" s="684"/>
      <c r="DP11" s="685"/>
      <c r="DQ11" s="692">
        <v>429497</v>
      </c>
      <c r="DR11" s="684"/>
      <c r="DS11" s="684"/>
      <c r="DT11" s="684"/>
      <c r="DU11" s="684"/>
      <c r="DV11" s="684"/>
      <c r="DW11" s="684"/>
      <c r="DX11" s="684"/>
      <c r="DY11" s="684"/>
      <c r="DZ11" s="684"/>
      <c r="EA11" s="684"/>
      <c r="EB11" s="684"/>
      <c r="EC11" s="693"/>
    </row>
    <row r="12" spans="2:143" ht="11.25" customHeight="1">
      <c r="B12" s="680" t="s">
        <v>254</v>
      </c>
      <c r="C12" s="681"/>
      <c r="D12" s="681"/>
      <c r="E12" s="681"/>
      <c r="F12" s="681"/>
      <c r="G12" s="681"/>
      <c r="H12" s="681"/>
      <c r="I12" s="681"/>
      <c r="J12" s="681"/>
      <c r="K12" s="681"/>
      <c r="L12" s="681"/>
      <c r="M12" s="681"/>
      <c r="N12" s="681"/>
      <c r="O12" s="681"/>
      <c r="P12" s="681"/>
      <c r="Q12" s="682"/>
      <c r="R12" s="683" t="s">
        <v>138</v>
      </c>
      <c r="S12" s="684"/>
      <c r="T12" s="684"/>
      <c r="U12" s="684"/>
      <c r="V12" s="684"/>
      <c r="W12" s="684"/>
      <c r="X12" s="684"/>
      <c r="Y12" s="685"/>
      <c r="Z12" s="686" t="s">
        <v>176</v>
      </c>
      <c r="AA12" s="686"/>
      <c r="AB12" s="686"/>
      <c r="AC12" s="686"/>
      <c r="AD12" s="687" t="s">
        <v>138</v>
      </c>
      <c r="AE12" s="687"/>
      <c r="AF12" s="687"/>
      <c r="AG12" s="687"/>
      <c r="AH12" s="687"/>
      <c r="AI12" s="687"/>
      <c r="AJ12" s="687"/>
      <c r="AK12" s="687"/>
      <c r="AL12" s="688" t="s">
        <v>176</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197552</v>
      </c>
      <c r="BH12" s="684"/>
      <c r="BI12" s="684"/>
      <c r="BJ12" s="684"/>
      <c r="BK12" s="684"/>
      <c r="BL12" s="684"/>
      <c r="BM12" s="684"/>
      <c r="BN12" s="685"/>
      <c r="BO12" s="686">
        <v>40.4</v>
      </c>
      <c r="BP12" s="686"/>
      <c r="BQ12" s="686"/>
      <c r="BR12" s="686"/>
      <c r="BS12" s="692" t="s">
        <v>246</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112733</v>
      </c>
      <c r="CS12" s="684"/>
      <c r="CT12" s="684"/>
      <c r="CU12" s="684"/>
      <c r="CV12" s="684"/>
      <c r="CW12" s="684"/>
      <c r="CX12" s="684"/>
      <c r="CY12" s="685"/>
      <c r="CZ12" s="686">
        <v>1.9</v>
      </c>
      <c r="DA12" s="686"/>
      <c r="DB12" s="686"/>
      <c r="DC12" s="686"/>
      <c r="DD12" s="692">
        <v>33005</v>
      </c>
      <c r="DE12" s="684"/>
      <c r="DF12" s="684"/>
      <c r="DG12" s="684"/>
      <c r="DH12" s="684"/>
      <c r="DI12" s="684"/>
      <c r="DJ12" s="684"/>
      <c r="DK12" s="684"/>
      <c r="DL12" s="684"/>
      <c r="DM12" s="684"/>
      <c r="DN12" s="684"/>
      <c r="DO12" s="684"/>
      <c r="DP12" s="685"/>
      <c r="DQ12" s="692">
        <v>40311</v>
      </c>
      <c r="DR12" s="684"/>
      <c r="DS12" s="684"/>
      <c r="DT12" s="684"/>
      <c r="DU12" s="684"/>
      <c r="DV12" s="684"/>
      <c r="DW12" s="684"/>
      <c r="DX12" s="684"/>
      <c r="DY12" s="684"/>
      <c r="DZ12" s="684"/>
      <c r="EA12" s="684"/>
      <c r="EB12" s="684"/>
      <c r="EC12" s="693"/>
    </row>
    <row r="13" spans="2:143" ht="11.25" customHeight="1">
      <c r="B13" s="680" t="s">
        <v>257</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176</v>
      </c>
      <c r="AA13" s="686"/>
      <c r="AB13" s="686"/>
      <c r="AC13" s="686"/>
      <c r="AD13" s="687" t="s">
        <v>138</v>
      </c>
      <c r="AE13" s="687"/>
      <c r="AF13" s="687"/>
      <c r="AG13" s="687"/>
      <c r="AH13" s="687"/>
      <c r="AI13" s="687"/>
      <c r="AJ13" s="687"/>
      <c r="AK13" s="687"/>
      <c r="AL13" s="688" t="s">
        <v>138</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195282</v>
      </c>
      <c r="BH13" s="684"/>
      <c r="BI13" s="684"/>
      <c r="BJ13" s="684"/>
      <c r="BK13" s="684"/>
      <c r="BL13" s="684"/>
      <c r="BM13" s="684"/>
      <c r="BN13" s="685"/>
      <c r="BO13" s="686">
        <v>39.9</v>
      </c>
      <c r="BP13" s="686"/>
      <c r="BQ13" s="686"/>
      <c r="BR13" s="686"/>
      <c r="BS13" s="692" t="s">
        <v>176</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472011</v>
      </c>
      <c r="CS13" s="684"/>
      <c r="CT13" s="684"/>
      <c r="CU13" s="684"/>
      <c r="CV13" s="684"/>
      <c r="CW13" s="684"/>
      <c r="CX13" s="684"/>
      <c r="CY13" s="685"/>
      <c r="CZ13" s="686">
        <v>7.8</v>
      </c>
      <c r="DA13" s="686"/>
      <c r="DB13" s="686"/>
      <c r="DC13" s="686"/>
      <c r="DD13" s="692">
        <v>307426</v>
      </c>
      <c r="DE13" s="684"/>
      <c r="DF13" s="684"/>
      <c r="DG13" s="684"/>
      <c r="DH13" s="684"/>
      <c r="DI13" s="684"/>
      <c r="DJ13" s="684"/>
      <c r="DK13" s="684"/>
      <c r="DL13" s="684"/>
      <c r="DM13" s="684"/>
      <c r="DN13" s="684"/>
      <c r="DO13" s="684"/>
      <c r="DP13" s="685"/>
      <c r="DQ13" s="692">
        <v>161985</v>
      </c>
      <c r="DR13" s="684"/>
      <c r="DS13" s="684"/>
      <c r="DT13" s="684"/>
      <c r="DU13" s="684"/>
      <c r="DV13" s="684"/>
      <c r="DW13" s="684"/>
      <c r="DX13" s="684"/>
      <c r="DY13" s="684"/>
      <c r="DZ13" s="684"/>
      <c r="EA13" s="684"/>
      <c r="EB13" s="684"/>
      <c r="EC13" s="693"/>
    </row>
    <row r="14" spans="2:143" ht="11.25" customHeight="1">
      <c r="B14" s="680" t="s">
        <v>260</v>
      </c>
      <c r="C14" s="681"/>
      <c r="D14" s="681"/>
      <c r="E14" s="681"/>
      <c r="F14" s="681"/>
      <c r="G14" s="681"/>
      <c r="H14" s="681"/>
      <c r="I14" s="681"/>
      <c r="J14" s="681"/>
      <c r="K14" s="681"/>
      <c r="L14" s="681"/>
      <c r="M14" s="681"/>
      <c r="N14" s="681"/>
      <c r="O14" s="681"/>
      <c r="P14" s="681"/>
      <c r="Q14" s="682"/>
      <c r="R14" s="683">
        <v>4933</v>
      </c>
      <c r="S14" s="684"/>
      <c r="T14" s="684"/>
      <c r="U14" s="684"/>
      <c r="V14" s="684"/>
      <c r="W14" s="684"/>
      <c r="X14" s="684"/>
      <c r="Y14" s="685"/>
      <c r="Z14" s="686">
        <v>0.1</v>
      </c>
      <c r="AA14" s="686"/>
      <c r="AB14" s="686"/>
      <c r="AC14" s="686"/>
      <c r="AD14" s="687">
        <v>4933</v>
      </c>
      <c r="AE14" s="687"/>
      <c r="AF14" s="687"/>
      <c r="AG14" s="687"/>
      <c r="AH14" s="687"/>
      <c r="AI14" s="687"/>
      <c r="AJ14" s="687"/>
      <c r="AK14" s="687"/>
      <c r="AL14" s="688">
        <v>0.1</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30994</v>
      </c>
      <c r="BH14" s="684"/>
      <c r="BI14" s="684"/>
      <c r="BJ14" s="684"/>
      <c r="BK14" s="684"/>
      <c r="BL14" s="684"/>
      <c r="BM14" s="684"/>
      <c r="BN14" s="685"/>
      <c r="BO14" s="686">
        <v>6.3</v>
      </c>
      <c r="BP14" s="686"/>
      <c r="BQ14" s="686"/>
      <c r="BR14" s="686"/>
      <c r="BS14" s="692" t="s">
        <v>138</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133921</v>
      </c>
      <c r="CS14" s="684"/>
      <c r="CT14" s="684"/>
      <c r="CU14" s="684"/>
      <c r="CV14" s="684"/>
      <c r="CW14" s="684"/>
      <c r="CX14" s="684"/>
      <c r="CY14" s="685"/>
      <c r="CZ14" s="686">
        <v>2.2000000000000002</v>
      </c>
      <c r="DA14" s="686"/>
      <c r="DB14" s="686"/>
      <c r="DC14" s="686"/>
      <c r="DD14" s="692" t="s">
        <v>138</v>
      </c>
      <c r="DE14" s="684"/>
      <c r="DF14" s="684"/>
      <c r="DG14" s="684"/>
      <c r="DH14" s="684"/>
      <c r="DI14" s="684"/>
      <c r="DJ14" s="684"/>
      <c r="DK14" s="684"/>
      <c r="DL14" s="684"/>
      <c r="DM14" s="684"/>
      <c r="DN14" s="684"/>
      <c r="DO14" s="684"/>
      <c r="DP14" s="685"/>
      <c r="DQ14" s="692">
        <v>132182</v>
      </c>
      <c r="DR14" s="684"/>
      <c r="DS14" s="684"/>
      <c r="DT14" s="684"/>
      <c r="DU14" s="684"/>
      <c r="DV14" s="684"/>
      <c r="DW14" s="684"/>
      <c r="DX14" s="684"/>
      <c r="DY14" s="684"/>
      <c r="DZ14" s="684"/>
      <c r="EA14" s="684"/>
      <c r="EB14" s="684"/>
      <c r="EC14" s="693"/>
    </row>
    <row r="15" spans="2:143" ht="11.25" customHeight="1">
      <c r="B15" s="680" t="s">
        <v>263</v>
      </c>
      <c r="C15" s="681"/>
      <c r="D15" s="681"/>
      <c r="E15" s="681"/>
      <c r="F15" s="681"/>
      <c r="G15" s="681"/>
      <c r="H15" s="681"/>
      <c r="I15" s="681"/>
      <c r="J15" s="681"/>
      <c r="K15" s="681"/>
      <c r="L15" s="681"/>
      <c r="M15" s="681"/>
      <c r="N15" s="681"/>
      <c r="O15" s="681"/>
      <c r="P15" s="681"/>
      <c r="Q15" s="682"/>
      <c r="R15" s="683" t="s">
        <v>176</v>
      </c>
      <c r="S15" s="684"/>
      <c r="T15" s="684"/>
      <c r="U15" s="684"/>
      <c r="V15" s="684"/>
      <c r="W15" s="684"/>
      <c r="X15" s="684"/>
      <c r="Y15" s="685"/>
      <c r="Z15" s="686" t="s">
        <v>176</v>
      </c>
      <c r="AA15" s="686"/>
      <c r="AB15" s="686"/>
      <c r="AC15" s="686"/>
      <c r="AD15" s="687" t="s">
        <v>138</v>
      </c>
      <c r="AE15" s="687"/>
      <c r="AF15" s="687"/>
      <c r="AG15" s="687"/>
      <c r="AH15" s="687"/>
      <c r="AI15" s="687"/>
      <c r="AJ15" s="687"/>
      <c r="AK15" s="687"/>
      <c r="AL15" s="688" t="s">
        <v>138</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48467</v>
      </c>
      <c r="BH15" s="684"/>
      <c r="BI15" s="684"/>
      <c r="BJ15" s="684"/>
      <c r="BK15" s="684"/>
      <c r="BL15" s="684"/>
      <c r="BM15" s="684"/>
      <c r="BN15" s="685"/>
      <c r="BO15" s="686">
        <v>9.9</v>
      </c>
      <c r="BP15" s="686"/>
      <c r="BQ15" s="686"/>
      <c r="BR15" s="686"/>
      <c r="BS15" s="692" t="s">
        <v>246</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1290297</v>
      </c>
      <c r="CS15" s="684"/>
      <c r="CT15" s="684"/>
      <c r="CU15" s="684"/>
      <c r="CV15" s="684"/>
      <c r="CW15" s="684"/>
      <c r="CX15" s="684"/>
      <c r="CY15" s="685"/>
      <c r="CZ15" s="686">
        <v>21.4</v>
      </c>
      <c r="DA15" s="686"/>
      <c r="DB15" s="686"/>
      <c r="DC15" s="686"/>
      <c r="DD15" s="692">
        <v>746355</v>
      </c>
      <c r="DE15" s="684"/>
      <c r="DF15" s="684"/>
      <c r="DG15" s="684"/>
      <c r="DH15" s="684"/>
      <c r="DI15" s="684"/>
      <c r="DJ15" s="684"/>
      <c r="DK15" s="684"/>
      <c r="DL15" s="684"/>
      <c r="DM15" s="684"/>
      <c r="DN15" s="684"/>
      <c r="DO15" s="684"/>
      <c r="DP15" s="685"/>
      <c r="DQ15" s="692">
        <v>533588</v>
      </c>
      <c r="DR15" s="684"/>
      <c r="DS15" s="684"/>
      <c r="DT15" s="684"/>
      <c r="DU15" s="684"/>
      <c r="DV15" s="684"/>
      <c r="DW15" s="684"/>
      <c r="DX15" s="684"/>
      <c r="DY15" s="684"/>
      <c r="DZ15" s="684"/>
      <c r="EA15" s="684"/>
      <c r="EB15" s="684"/>
      <c r="EC15" s="693"/>
    </row>
    <row r="16" spans="2:143" ht="11.25" customHeight="1">
      <c r="B16" s="680" t="s">
        <v>266</v>
      </c>
      <c r="C16" s="681"/>
      <c r="D16" s="681"/>
      <c r="E16" s="681"/>
      <c r="F16" s="681"/>
      <c r="G16" s="681"/>
      <c r="H16" s="681"/>
      <c r="I16" s="681"/>
      <c r="J16" s="681"/>
      <c r="K16" s="681"/>
      <c r="L16" s="681"/>
      <c r="M16" s="681"/>
      <c r="N16" s="681"/>
      <c r="O16" s="681"/>
      <c r="P16" s="681"/>
      <c r="Q16" s="682"/>
      <c r="R16" s="683">
        <v>1383</v>
      </c>
      <c r="S16" s="684"/>
      <c r="T16" s="684"/>
      <c r="U16" s="684"/>
      <c r="V16" s="684"/>
      <c r="W16" s="684"/>
      <c r="X16" s="684"/>
      <c r="Y16" s="685"/>
      <c r="Z16" s="686">
        <v>0</v>
      </c>
      <c r="AA16" s="686"/>
      <c r="AB16" s="686"/>
      <c r="AC16" s="686"/>
      <c r="AD16" s="687">
        <v>1383</v>
      </c>
      <c r="AE16" s="687"/>
      <c r="AF16" s="687"/>
      <c r="AG16" s="687"/>
      <c r="AH16" s="687"/>
      <c r="AI16" s="687"/>
      <c r="AJ16" s="687"/>
      <c r="AK16" s="687"/>
      <c r="AL16" s="688">
        <v>0</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176</v>
      </c>
      <c r="BH16" s="684"/>
      <c r="BI16" s="684"/>
      <c r="BJ16" s="684"/>
      <c r="BK16" s="684"/>
      <c r="BL16" s="684"/>
      <c r="BM16" s="684"/>
      <c r="BN16" s="685"/>
      <c r="BO16" s="686" t="s">
        <v>138</v>
      </c>
      <c r="BP16" s="686"/>
      <c r="BQ16" s="686"/>
      <c r="BR16" s="686"/>
      <c r="BS16" s="692" t="s">
        <v>176</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53</v>
      </c>
      <c r="CS16" s="684"/>
      <c r="CT16" s="684"/>
      <c r="CU16" s="684"/>
      <c r="CV16" s="684"/>
      <c r="CW16" s="684"/>
      <c r="CX16" s="684"/>
      <c r="CY16" s="685"/>
      <c r="CZ16" s="686">
        <v>0</v>
      </c>
      <c r="DA16" s="686"/>
      <c r="DB16" s="686"/>
      <c r="DC16" s="686"/>
      <c r="DD16" s="692" t="s">
        <v>176</v>
      </c>
      <c r="DE16" s="684"/>
      <c r="DF16" s="684"/>
      <c r="DG16" s="684"/>
      <c r="DH16" s="684"/>
      <c r="DI16" s="684"/>
      <c r="DJ16" s="684"/>
      <c r="DK16" s="684"/>
      <c r="DL16" s="684"/>
      <c r="DM16" s="684"/>
      <c r="DN16" s="684"/>
      <c r="DO16" s="684"/>
      <c r="DP16" s="685"/>
      <c r="DQ16" s="692">
        <v>53</v>
      </c>
      <c r="DR16" s="684"/>
      <c r="DS16" s="684"/>
      <c r="DT16" s="684"/>
      <c r="DU16" s="684"/>
      <c r="DV16" s="684"/>
      <c r="DW16" s="684"/>
      <c r="DX16" s="684"/>
      <c r="DY16" s="684"/>
      <c r="DZ16" s="684"/>
      <c r="EA16" s="684"/>
      <c r="EB16" s="684"/>
      <c r="EC16" s="693"/>
    </row>
    <row r="17" spans="2:133" ht="11.25" customHeight="1">
      <c r="B17" s="680" t="s">
        <v>269</v>
      </c>
      <c r="C17" s="681"/>
      <c r="D17" s="681"/>
      <c r="E17" s="681"/>
      <c r="F17" s="681"/>
      <c r="G17" s="681"/>
      <c r="H17" s="681"/>
      <c r="I17" s="681"/>
      <c r="J17" s="681"/>
      <c r="K17" s="681"/>
      <c r="L17" s="681"/>
      <c r="M17" s="681"/>
      <c r="N17" s="681"/>
      <c r="O17" s="681"/>
      <c r="P17" s="681"/>
      <c r="Q17" s="682"/>
      <c r="R17" s="683">
        <v>17530</v>
      </c>
      <c r="S17" s="684"/>
      <c r="T17" s="684"/>
      <c r="U17" s="684"/>
      <c r="V17" s="684"/>
      <c r="W17" s="684"/>
      <c r="X17" s="684"/>
      <c r="Y17" s="685"/>
      <c r="Z17" s="686">
        <v>0.3</v>
      </c>
      <c r="AA17" s="686"/>
      <c r="AB17" s="686"/>
      <c r="AC17" s="686"/>
      <c r="AD17" s="687">
        <v>17530</v>
      </c>
      <c r="AE17" s="687"/>
      <c r="AF17" s="687"/>
      <c r="AG17" s="687"/>
      <c r="AH17" s="687"/>
      <c r="AI17" s="687"/>
      <c r="AJ17" s="687"/>
      <c r="AK17" s="687"/>
      <c r="AL17" s="688">
        <v>0.5</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176</v>
      </c>
      <c r="BH17" s="684"/>
      <c r="BI17" s="684"/>
      <c r="BJ17" s="684"/>
      <c r="BK17" s="684"/>
      <c r="BL17" s="684"/>
      <c r="BM17" s="684"/>
      <c r="BN17" s="685"/>
      <c r="BO17" s="686" t="s">
        <v>138</v>
      </c>
      <c r="BP17" s="686"/>
      <c r="BQ17" s="686"/>
      <c r="BR17" s="686"/>
      <c r="BS17" s="692" t="s">
        <v>138</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827534</v>
      </c>
      <c r="CS17" s="684"/>
      <c r="CT17" s="684"/>
      <c r="CU17" s="684"/>
      <c r="CV17" s="684"/>
      <c r="CW17" s="684"/>
      <c r="CX17" s="684"/>
      <c r="CY17" s="685"/>
      <c r="CZ17" s="686">
        <v>13.7</v>
      </c>
      <c r="DA17" s="686"/>
      <c r="DB17" s="686"/>
      <c r="DC17" s="686"/>
      <c r="DD17" s="692" t="s">
        <v>176</v>
      </c>
      <c r="DE17" s="684"/>
      <c r="DF17" s="684"/>
      <c r="DG17" s="684"/>
      <c r="DH17" s="684"/>
      <c r="DI17" s="684"/>
      <c r="DJ17" s="684"/>
      <c r="DK17" s="684"/>
      <c r="DL17" s="684"/>
      <c r="DM17" s="684"/>
      <c r="DN17" s="684"/>
      <c r="DO17" s="684"/>
      <c r="DP17" s="685"/>
      <c r="DQ17" s="692">
        <v>801994</v>
      </c>
      <c r="DR17" s="684"/>
      <c r="DS17" s="684"/>
      <c r="DT17" s="684"/>
      <c r="DU17" s="684"/>
      <c r="DV17" s="684"/>
      <c r="DW17" s="684"/>
      <c r="DX17" s="684"/>
      <c r="DY17" s="684"/>
      <c r="DZ17" s="684"/>
      <c r="EA17" s="684"/>
      <c r="EB17" s="684"/>
      <c r="EC17" s="693"/>
    </row>
    <row r="18" spans="2:133" ht="11.25" customHeight="1">
      <c r="B18" s="680" t="s">
        <v>272</v>
      </c>
      <c r="C18" s="681"/>
      <c r="D18" s="681"/>
      <c r="E18" s="681"/>
      <c r="F18" s="681"/>
      <c r="G18" s="681"/>
      <c r="H18" s="681"/>
      <c r="I18" s="681"/>
      <c r="J18" s="681"/>
      <c r="K18" s="681"/>
      <c r="L18" s="681"/>
      <c r="M18" s="681"/>
      <c r="N18" s="681"/>
      <c r="O18" s="681"/>
      <c r="P18" s="681"/>
      <c r="Q18" s="682"/>
      <c r="R18" s="683">
        <v>1377</v>
      </c>
      <c r="S18" s="684"/>
      <c r="T18" s="684"/>
      <c r="U18" s="684"/>
      <c r="V18" s="684"/>
      <c r="W18" s="684"/>
      <c r="X18" s="684"/>
      <c r="Y18" s="685"/>
      <c r="Z18" s="686">
        <v>0</v>
      </c>
      <c r="AA18" s="686"/>
      <c r="AB18" s="686"/>
      <c r="AC18" s="686"/>
      <c r="AD18" s="687">
        <v>1377</v>
      </c>
      <c r="AE18" s="687"/>
      <c r="AF18" s="687"/>
      <c r="AG18" s="687"/>
      <c r="AH18" s="687"/>
      <c r="AI18" s="687"/>
      <c r="AJ18" s="687"/>
      <c r="AK18" s="687"/>
      <c r="AL18" s="688">
        <v>0</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176</v>
      </c>
      <c r="BP18" s="686"/>
      <c r="BQ18" s="686"/>
      <c r="BR18" s="686"/>
      <c r="BS18" s="692" t="s">
        <v>176</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v>23063</v>
      </c>
      <c r="CS18" s="684"/>
      <c r="CT18" s="684"/>
      <c r="CU18" s="684"/>
      <c r="CV18" s="684"/>
      <c r="CW18" s="684"/>
      <c r="CX18" s="684"/>
      <c r="CY18" s="685"/>
      <c r="CZ18" s="686">
        <v>0.4</v>
      </c>
      <c r="DA18" s="686"/>
      <c r="DB18" s="686"/>
      <c r="DC18" s="686"/>
      <c r="DD18" s="692" t="s">
        <v>246</v>
      </c>
      <c r="DE18" s="684"/>
      <c r="DF18" s="684"/>
      <c r="DG18" s="684"/>
      <c r="DH18" s="684"/>
      <c r="DI18" s="684"/>
      <c r="DJ18" s="684"/>
      <c r="DK18" s="684"/>
      <c r="DL18" s="684"/>
      <c r="DM18" s="684"/>
      <c r="DN18" s="684"/>
      <c r="DO18" s="684"/>
      <c r="DP18" s="685"/>
      <c r="DQ18" s="692">
        <v>174</v>
      </c>
      <c r="DR18" s="684"/>
      <c r="DS18" s="684"/>
      <c r="DT18" s="684"/>
      <c r="DU18" s="684"/>
      <c r="DV18" s="684"/>
      <c r="DW18" s="684"/>
      <c r="DX18" s="684"/>
      <c r="DY18" s="684"/>
      <c r="DZ18" s="684"/>
      <c r="EA18" s="684"/>
      <c r="EB18" s="684"/>
      <c r="EC18" s="693"/>
    </row>
    <row r="19" spans="2:133" ht="11.25" customHeight="1">
      <c r="B19" s="680" t="s">
        <v>275</v>
      </c>
      <c r="C19" s="681"/>
      <c r="D19" s="681"/>
      <c r="E19" s="681"/>
      <c r="F19" s="681"/>
      <c r="G19" s="681"/>
      <c r="H19" s="681"/>
      <c r="I19" s="681"/>
      <c r="J19" s="681"/>
      <c r="K19" s="681"/>
      <c r="L19" s="681"/>
      <c r="M19" s="681"/>
      <c r="N19" s="681"/>
      <c r="O19" s="681"/>
      <c r="P19" s="681"/>
      <c r="Q19" s="682"/>
      <c r="R19" s="683">
        <v>630</v>
      </c>
      <c r="S19" s="684"/>
      <c r="T19" s="684"/>
      <c r="U19" s="684"/>
      <c r="V19" s="684"/>
      <c r="W19" s="684"/>
      <c r="X19" s="684"/>
      <c r="Y19" s="685"/>
      <c r="Z19" s="686">
        <v>0</v>
      </c>
      <c r="AA19" s="686"/>
      <c r="AB19" s="686"/>
      <c r="AC19" s="686"/>
      <c r="AD19" s="687">
        <v>630</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t="s">
        <v>176</v>
      </c>
      <c r="BH19" s="684"/>
      <c r="BI19" s="684"/>
      <c r="BJ19" s="684"/>
      <c r="BK19" s="684"/>
      <c r="BL19" s="684"/>
      <c r="BM19" s="684"/>
      <c r="BN19" s="685"/>
      <c r="BO19" s="686" t="s">
        <v>246</v>
      </c>
      <c r="BP19" s="686"/>
      <c r="BQ19" s="686"/>
      <c r="BR19" s="686"/>
      <c r="BS19" s="692" t="s">
        <v>176</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176</v>
      </c>
      <c r="CS19" s="684"/>
      <c r="CT19" s="684"/>
      <c r="CU19" s="684"/>
      <c r="CV19" s="684"/>
      <c r="CW19" s="684"/>
      <c r="CX19" s="684"/>
      <c r="CY19" s="685"/>
      <c r="CZ19" s="686" t="s">
        <v>176</v>
      </c>
      <c r="DA19" s="686"/>
      <c r="DB19" s="686"/>
      <c r="DC19" s="686"/>
      <c r="DD19" s="692" t="s">
        <v>176</v>
      </c>
      <c r="DE19" s="684"/>
      <c r="DF19" s="684"/>
      <c r="DG19" s="684"/>
      <c r="DH19" s="684"/>
      <c r="DI19" s="684"/>
      <c r="DJ19" s="684"/>
      <c r="DK19" s="684"/>
      <c r="DL19" s="684"/>
      <c r="DM19" s="684"/>
      <c r="DN19" s="684"/>
      <c r="DO19" s="684"/>
      <c r="DP19" s="685"/>
      <c r="DQ19" s="692" t="s">
        <v>176</v>
      </c>
      <c r="DR19" s="684"/>
      <c r="DS19" s="684"/>
      <c r="DT19" s="684"/>
      <c r="DU19" s="684"/>
      <c r="DV19" s="684"/>
      <c r="DW19" s="684"/>
      <c r="DX19" s="684"/>
      <c r="DY19" s="684"/>
      <c r="DZ19" s="684"/>
      <c r="EA19" s="684"/>
      <c r="EB19" s="684"/>
      <c r="EC19" s="693"/>
    </row>
    <row r="20" spans="2:133" ht="11.25" customHeight="1">
      <c r="B20" s="680" t="s">
        <v>278</v>
      </c>
      <c r="C20" s="681"/>
      <c r="D20" s="681"/>
      <c r="E20" s="681"/>
      <c r="F20" s="681"/>
      <c r="G20" s="681"/>
      <c r="H20" s="681"/>
      <c r="I20" s="681"/>
      <c r="J20" s="681"/>
      <c r="K20" s="681"/>
      <c r="L20" s="681"/>
      <c r="M20" s="681"/>
      <c r="N20" s="681"/>
      <c r="O20" s="681"/>
      <c r="P20" s="681"/>
      <c r="Q20" s="682"/>
      <c r="R20" s="683">
        <v>97</v>
      </c>
      <c r="S20" s="684"/>
      <c r="T20" s="684"/>
      <c r="U20" s="684"/>
      <c r="V20" s="684"/>
      <c r="W20" s="684"/>
      <c r="X20" s="684"/>
      <c r="Y20" s="685"/>
      <c r="Z20" s="686">
        <v>0</v>
      </c>
      <c r="AA20" s="686"/>
      <c r="AB20" s="686"/>
      <c r="AC20" s="686"/>
      <c r="AD20" s="687">
        <v>97</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t="s">
        <v>176</v>
      </c>
      <c r="BH20" s="684"/>
      <c r="BI20" s="684"/>
      <c r="BJ20" s="684"/>
      <c r="BK20" s="684"/>
      <c r="BL20" s="684"/>
      <c r="BM20" s="684"/>
      <c r="BN20" s="685"/>
      <c r="BO20" s="686" t="s">
        <v>246</v>
      </c>
      <c r="BP20" s="686"/>
      <c r="BQ20" s="686"/>
      <c r="BR20" s="686"/>
      <c r="BS20" s="692" t="s">
        <v>138</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6034687</v>
      </c>
      <c r="CS20" s="684"/>
      <c r="CT20" s="684"/>
      <c r="CU20" s="684"/>
      <c r="CV20" s="684"/>
      <c r="CW20" s="684"/>
      <c r="CX20" s="684"/>
      <c r="CY20" s="685"/>
      <c r="CZ20" s="686">
        <v>100</v>
      </c>
      <c r="DA20" s="686"/>
      <c r="DB20" s="686"/>
      <c r="DC20" s="686"/>
      <c r="DD20" s="692">
        <v>1339655</v>
      </c>
      <c r="DE20" s="684"/>
      <c r="DF20" s="684"/>
      <c r="DG20" s="684"/>
      <c r="DH20" s="684"/>
      <c r="DI20" s="684"/>
      <c r="DJ20" s="684"/>
      <c r="DK20" s="684"/>
      <c r="DL20" s="684"/>
      <c r="DM20" s="684"/>
      <c r="DN20" s="684"/>
      <c r="DO20" s="684"/>
      <c r="DP20" s="685"/>
      <c r="DQ20" s="692">
        <v>3839930</v>
      </c>
      <c r="DR20" s="684"/>
      <c r="DS20" s="684"/>
      <c r="DT20" s="684"/>
      <c r="DU20" s="684"/>
      <c r="DV20" s="684"/>
      <c r="DW20" s="684"/>
      <c r="DX20" s="684"/>
      <c r="DY20" s="684"/>
      <c r="DZ20" s="684"/>
      <c r="EA20" s="684"/>
      <c r="EB20" s="684"/>
      <c r="EC20" s="693"/>
    </row>
    <row r="21" spans="2:133" ht="11.25" customHeight="1">
      <c r="B21" s="680" t="s">
        <v>281</v>
      </c>
      <c r="C21" s="681"/>
      <c r="D21" s="681"/>
      <c r="E21" s="681"/>
      <c r="F21" s="681"/>
      <c r="G21" s="681"/>
      <c r="H21" s="681"/>
      <c r="I21" s="681"/>
      <c r="J21" s="681"/>
      <c r="K21" s="681"/>
      <c r="L21" s="681"/>
      <c r="M21" s="681"/>
      <c r="N21" s="681"/>
      <c r="O21" s="681"/>
      <c r="P21" s="681"/>
      <c r="Q21" s="682"/>
      <c r="R21" s="683">
        <v>15426</v>
      </c>
      <c r="S21" s="684"/>
      <c r="T21" s="684"/>
      <c r="U21" s="684"/>
      <c r="V21" s="684"/>
      <c r="W21" s="684"/>
      <c r="X21" s="684"/>
      <c r="Y21" s="685"/>
      <c r="Z21" s="686">
        <v>0.2</v>
      </c>
      <c r="AA21" s="686"/>
      <c r="AB21" s="686"/>
      <c r="AC21" s="686"/>
      <c r="AD21" s="687">
        <v>15426</v>
      </c>
      <c r="AE21" s="687"/>
      <c r="AF21" s="687"/>
      <c r="AG21" s="687"/>
      <c r="AH21" s="687"/>
      <c r="AI21" s="687"/>
      <c r="AJ21" s="687"/>
      <c r="AK21" s="687"/>
      <c r="AL21" s="688">
        <v>0.4</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t="s">
        <v>176</v>
      </c>
      <c r="BH21" s="684"/>
      <c r="BI21" s="684"/>
      <c r="BJ21" s="684"/>
      <c r="BK21" s="684"/>
      <c r="BL21" s="684"/>
      <c r="BM21" s="684"/>
      <c r="BN21" s="685"/>
      <c r="BO21" s="686" t="s">
        <v>138</v>
      </c>
      <c r="BP21" s="686"/>
      <c r="BQ21" s="686"/>
      <c r="BR21" s="686"/>
      <c r="BS21" s="692" t="s">
        <v>176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283</v>
      </c>
      <c r="C22" s="681"/>
      <c r="D22" s="681"/>
      <c r="E22" s="681"/>
      <c r="F22" s="681"/>
      <c r="G22" s="681"/>
      <c r="H22" s="681"/>
      <c r="I22" s="681"/>
      <c r="J22" s="681"/>
      <c r="K22" s="681"/>
      <c r="L22" s="681"/>
      <c r="M22" s="681"/>
      <c r="N22" s="681"/>
      <c r="O22" s="681"/>
      <c r="P22" s="681"/>
      <c r="Q22" s="682"/>
      <c r="R22" s="683">
        <v>2881904</v>
      </c>
      <c r="S22" s="684"/>
      <c r="T22" s="684"/>
      <c r="U22" s="684"/>
      <c r="V22" s="684"/>
      <c r="W22" s="684"/>
      <c r="X22" s="684"/>
      <c r="Y22" s="685"/>
      <c r="Z22" s="686">
        <v>45.8</v>
      </c>
      <c r="AA22" s="686"/>
      <c r="AB22" s="686"/>
      <c r="AC22" s="686"/>
      <c r="AD22" s="687">
        <v>2713470</v>
      </c>
      <c r="AE22" s="687"/>
      <c r="AF22" s="687"/>
      <c r="AG22" s="687"/>
      <c r="AH22" s="687"/>
      <c r="AI22" s="687"/>
      <c r="AJ22" s="687"/>
      <c r="AK22" s="687"/>
      <c r="AL22" s="688">
        <v>78.7</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176</v>
      </c>
      <c r="BH22" s="684"/>
      <c r="BI22" s="684"/>
      <c r="BJ22" s="684"/>
      <c r="BK22" s="684"/>
      <c r="BL22" s="684"/>
      <c r="BM22" s="684"/>
      <c r="BN22" s="685"/>
      <c r="BO22" s="686" t="s">
        <v>176</v>
      </c>
      <c r="BP22" s="686"/>
      <c r="BQ22" s="686"/>
      <c r="BR22" s="686"/>
      <c r="BS22" s="692" t="s">
        <v>176</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286</v>
      </c>
      <c r="C23" s="681"/>
      <c r="D23" s="681"/>
      <c r="E23" s="681"/>
      <c r="F23" s="681"/>
      <c r="G23" s="681"/>
      <c r="H23" s="681"/>
      <c r="I23" s="681"/>
      <c r="J23" s="681"/>
      <c r="K23" s="681"/>
      <c r="L23" s="681"/>
      <c r="M23" s="681"/>
      <c r="N23" s="681"/>
      <c r="O23" s="681"/>
      <c r="P23" s="681"/>
      <c r="Q23" s="682"/>
      <c r="R23" s="683">
        <v>2713470</v>
      </c>
      <c r="S23" s="684"/>
      <c r="T23" s="684"/>
      <c r="U23" s="684"/>
      <c r="V23" s="684"/>
      <c r="W23" s="684"/>
      <c r="X23" s="684"/>
      <c r="Y23" s="685"/>
      <c r="Z23" s="686">
        <v>43.1</v>
      </c>
      <c r="AA23" s="686"/>
      <c r="AB23" s="686"/>
      <c r="AC23" s="686"/>
      <c r="AD23" s="687">
        <v>2713470</v>
      </c>
      <c r="AE23" s="687"/>
      <c r="AF23" s="687"/>
      <c r="AG23" s="687"/>
      <c r="AH23" s="687"/>
      <c r="AI23" s="687"/>
      <c r="AJ23" s="687"/>
      <c r="AK23" s="687"/>
      <c r="AL23" s="688">
        <v>78.7</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176</v>
      </c>
      <c r="BH23" s="684"/>
      <c r="BI23" s="684"/>
      <c r="BJ23" s="684"/>
      <c r="BK23" s="684"/>
      <c r="BL23" s="684"/>
      <c r="BM23" s="684"/>
      <c r="BN23" s="685"/>
      <c r="BO23" s="686" t="s">
        <v>138</v>
      </c>
      <c r="BP23" s="686"/>
      <c r="BQ23" s="686"/>
      <c r="BR23" s="686"/>
      <c r="BS23" s="692" t="s">
        <v>176</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c r="B24" s="680" t="s">
        <v>293</v>
      </c>
      <c r="C24" s="681"/>
      <c r="D24" s="681"/>
      <c r="E24" s="681"/>
      <c r="F24" s="681"/>
      <c r="G24" s="681"/>
      <c r="H24" s="681"/>
      <c r="I24" s="681"/>
      <c r="J24" s="681"/>
      <c r="K24" s="681"/>
      <c r="L24" s="681"/>
      <c r="M24" s="681"/>
      <c r="N24" s="681"/>
      <c r="O24" s="681"/>
      <c r="P24" s="681"/>
      <c r="Q24" s="682"/>
      <c r="R24" s="683">
        <v>168434</v>
      </c>
      <c r="S24" s="684"/>
      <c r="T24" s="684"/>
      <c r="U24" s="684"/>
      <c r="V24" s="684"/>
      <c r="W24" s="684"/>
      <c r="X24" s="684"/>
      <c r="Y24" s="685"/>
      <c r="Z24" s="686">
        <v>2.7</v>
      </c>
      <c r="AA24" s="686"/>
      <c r="AB24" s="686"/>
      <c r="AC24" s="686"/>
      <c r="AD24" s="687" t="s">
        <v>138</v>
      </c>
      <c r="AE24" s="687"/>
      <c r="AF24" s="687"/>
      <c r="AG24" s="687"/>
      <c r="AH24" s="687"/>
      <c r="AI24" s="687"/>
      <c r="AJ24" s="687"/>
      <c r="AK24" s="687"/>
      <c r="AL24" s="688" t="s">
        <v>176</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176</v>
      </c>
      <c r="BH24" s="684"/>
      <c r="BI24" s="684"/>
      <c r="BJ24" s="684"/>
      <c r="BK24" s="684"/>
      <c r="BL24" s="684"/>
      <c r="BM24" s="684"/>
      <c r="BN24" s="685"/>
      <c r="BO24" s="686" t="s">
        <v>138</v>
      </c>
      <c r="BP24" s="686"/>
      <c r="BQ24" s="686"/>
      <c r="BR24" s="686"/>
      <c r="BS24" s="692" t="s">
        <v>176</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2495946</v>
      </c>
      <c r="CS24" s="673"/>
      <c r="CT24" s="673"/>
      <c r="CU24" s="673"/>
      <c r="CV24" s="673"/>
      <c r="CW24" s="673"/>
      <c r="CX24" s="673"/>
      <c r="CY24" s="674"/>
      <c r="CZ24" s="677">
        <v>41.4</v>
      </c>
      <c r="DA24" s="678"/>
      <c r="DB24" s="678"/>
      <c r="DC24" s="697"/>
      <c r="DD24" s="722">
        <v>2113093</v>
      </c>
      <c r="DE24" s="673"/>
      <c r="DF24" s="673"/>
      <c r="DG24" s="673"/>
      <c r="DH24" s="673"/>
      <c r="DI24" s="673"/>
      <c r="DJ24" s="673"/>
      <c r="DK24" s="674"/>
      <c r="DL24" s="722">
        <v>2107880</v>
      </c>
      <c r="DM24" s="673"/>
      <c r="DN24" s="673"/>
      <c r="DO24" s="673"/>
      <c r="DP24" s="673"/>
      <c r="DQ24" s="673"/>
      <c r="DR24" s="673"/>
      <c r="DS24" s="673"/>
      <c r="DT24" s="673"/>
      <c r="DU24" s="673"/>
      <c r="DV24" s="674"/>
      <c r="DW24" s="677">
        <v>59.4</v>
      </c>
      <c r="DX24" s="678"/>
      <c r="DY24" s="678"/>
      <c r="DZ24" s="678"/>
      <c r="EA24" s="678"/>
      <c r="EB24" s="678"/>
      <c r="EC24" s="679"/>
    </row>
    <row r="25" spans="2:133" ht="11.25" customHeight="1">
      <c r="B25" s="680" t="s">
        <v>296</v>
      </c>
      <c r="C25" s="681"/>
      <c r="D25" s="681"/>
      <c r="E25" s="681"/>
      <c r="F25" s="681"/>
      <c r="G25" s="681"/>
      <c r="H25" s="681"/>
      <c r="I25" s="681"/>
      <c r="J25" s="681"/>
      <c r="K25" s="681"/>
      <c r="L25" s="681"/>
      <c r="M25" s="681"/>
      <c r="N25" s="681"/>
      <c r="O25" s="681"/>
      <c r="P25" s="681"/>
      <c r="Q25" s="682"/>
      <c r="R25" s="683" t="s">
        <v>176</v>
      </c>
      <c r="S25" s="684"/>
      <c r="T25" s="684"/>
      <c r="U25" s="684"/>
      <c r="V25" s="684"/>
      <c r="W25" s="684"/>
      <c r="X25" s="684"/>
      <c r="Y25" s="685"/>
      <c r="Z25" s="686" t="s">
        <v>176</v>
      </c>
      <c r="AA25" s="686"/>
      <c r="AB25" s="686"/>
      <c r="AC25" s="686"/>
      <c r="AD25" s="687" t="s">
        <v>176</v>
      </c>
      <c r="AE25" s="687"/>
      <c r="AF25" s="687"/>
      <c r="AG25" s="687"/>
      <c r="AH25" s="687"/>
      <c r="AI25" s="687"/>
      <c r="AJ25" s="687"/>
      <c r="AK25" s="687"/>
      <c r="AL25" s="688" t="s">
        <v>176</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176</v>
      </c>
      <c r="BH25" s="684"/>
      <c r="BI25" s="684"/>
      <c r="BJ25" s="684"/>
      <c r="BK25" s="684"/>
      <c r="BL25" s="684"/>
      <c r="BM25" s="684"/>
      <c r="BN25" s="685"/>
      <c r="BO25" s="686" t="s">
        <v>246</v>
      </c>
      <c r="BP25" s="686"/>
      <c r="BQ25" s="686"/>
      <c r="BR25" s="686"/>
      <c r="BS25" s="692" t="s">
        <v>176</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1092173</v>
      </c>
      <c r="CS25" s="719"/>
      <c r="CT25" s="719"/>
      <c r="CU25" s="719"/>
      <c r="CV25" s="719"/>
      <c r="CW25" s="719"/>
      <c r="CX25" s="719"/>
      <c r="CY25" s="720"/>
      <c r="CZ25" s="688">
        <v>18.100000000000001</v>
      </c>
      <c r="DA25" s="717"/>
      <c r="DB25" s="717"/>
      <c r="DC25" s="721"/>
      <c r="DD25" s="692">
        <v>1031479</v>
      </c>
      <c r="DE25" s="719"/>
      <c r="DF25" s="719"/>
      <c r="DG25" s="719"/>
      <c r="DH25" s="719"/>
      <c r="DI25" s="719"/>
      <c r="DJ25" s="719"/>
      <c r="DK25" s="720"/>
      <c r="DL25" s="692">
        <v>1026884</v>
      </c>
      <c r="DM25" s="719"/>
      <c r="DN25" s="719"/>
      <c r="DO25" s="719"/>
      <c r="DP25" s="719"/>
      <c r="DQ25" s="719"/>
      <c r="DR25" s="719"/>
      <c r="DS25" s="719"/>
      <c r="DT25" s="719"/>
      <c r="DU25" s="719"/>
      <c r="DV25" s="720"/>
      <c r="DW25" s="688">
        <v>28.9</v>
      </c>
      <c r="DX25" s="717"/>
      <c r="DY25" s="717"/>
      <c r="DZ25" s="717"/>
      <c r="EA25" s="717"/>
      <c r="EB25" s="717"/>
      <c r="EC25" s="718"/>
    </row>
    <row r="26" spans="2:133" ht="11.25" customHeight="1">
      <c r="B26" s="680" t="s">
        <v>299</v>
      </c>
      <c r="C26" s="681"/>
      <c r="D26" s="681"/>
      <c r="E26" s="681"/>
      <c r="F26" s="681"/>
      <c r="G26" s="681"/>
      <c r="H26" s="681"/>
      <c r="I26" s="681"/>
      <c r="J26" s="681"/>
      <c r="K26" s="681"/>
      <c r="L26" s="681"/>
      <c r="M26" s="681"/>
      <c r="N26" s="681"/>
      <c r="O26" s="681"/>
      <c r="P26" s="681"/>
      <c r="Q26" s="682"/>
      <c r="R26" s="683">
        <v>3557698</v>
      </c>
      <c r="S26" s="684"/>
      <c r="T26" s="684"/>
      <c r="U26" s="684"/>
      <c r="V26" s="684"/>
      <c r="W26" s="684"/>
      <c r="X26" s="684"/>
      <c r="Y26" s="685"/>
      <c r="Z26" s="686">
        <v>56.6</v>
      </c>
      <c r="AA26" s="686"/>
      <c r="AB26" s="686"/>
      <c r="AC26" s="686"/>
      <c r="AD26" s="687">
        <v>3389264</v>
      </c>
      <c r="AE26" s="687"/>
      <c r="AF26" s="687"/>
      <c r="AG26" s="687"/>
      <c r="AH26" s="687"/>
      <c r="AI26" s="687"/>
      <c r="AJ26" s="687"/>
      <c r="AK26" s="687"/>
      <c r="AL26" s="688">
        <v>98.2</v>
      </c>
      <c r="AM26" s="689"/>
      <c r="AN26" s="689"/>
      <c r="AO26" s="690"/>
      <c r="AP26" s="702" t="s">
        <v>300</v>
      </c>
      <c r="AQ26" s="732"/>
      <c r="AR26" s="732"/>
      <c r="AS26" s="732"/>
      <c r="AT26" s="732"/>
      <c r="AU26" s="732"/>
      <c r="AV26" s="732"/>
      <c r="AW26" s="732"/>
      <c r="AX26" s="732"/>
      <c r="AY26" s="732"/>
      <c r="AZ26" s="732"/>
      <c r="BA26" s="732"/>
      <c r="BB26" s="732"/>
      <c r="BC26" s="732"/>
      <c r="BD26" s="732"/>
      <c r="BE26" s="732"/>
      <c r="BF26" s="704"/>
      <c r="BG26" s="683" t="s">
        <v>138</v>
      </c>
      <c r="BH26" s="684"/>
      <c r="BI26" s="684"/>
      <c r="BJ26" s="684"/>
      <c r="BK26" s="684"/>
      <c r="BL26" s="684"/>
      <c r="BM26" s="684"/>
      <c r="BN26" s="685"/>
      <c r="BO26" s="686" t="s">
        <v>176</v>
      </c>
      <c r="BP26" s="686"/>
      <c r="BQ26" s="686"/>
      <c r="BR26" s="686"/>
      <c r="BS26" s="692" t="s">
        <v>176</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648291</v>
      </c>
      <c r="CS26" s="684"/>
      <c r="CT26" s="684"/>
      <c r="CU26" s="684"/>
      <c r="CV26" s="684"/>
      <c r="CW26" s="684"/>
      <c r="CX26" s="684"/>
      <c r="CY26" s="685"/>
      <c r="CZ26" s="688">
        <v>10.7</v>
      </c>
      <c r="DA26" s="717"/>
      <c r="DB26" s="717"/>
      <c r="DC26" s="721"/>
      <c r="DD26" s="692">
        <v>596067</v>
      </c>
      <c r="DE26" s="684"/>
      <c r="DF26" s="684"/>
      <c r="DG26" s="684"/>
      <c r="DH26" s="684"/>
      <c r="DI26" s="684"/>
      <c r="DJ26" s="684"/>
      <c r="DK26" s="685"/>
      <c r="DL26" s="692" t="s">
        <v>138</v>
      </c>
      <c r="DM26" s="684"/>
      <c r="DN26" s="684"/>
      <c r="DO26" s="684"/>
      <c r="DP26" s="684"/>
      <c r="DQ26" s="684"/>
      <c r="DR26" s="684"/>
      <c r="DS26" s="684"/>
      <c r="DT26" s="684"/>
      <c r="DU26" s="684"/>
      <c r="DV26" s="685"/>
      <c r="DW26" s="688" t="s">
        <v>138</v>
      </c>
      <c r="DX26" s="717"/>
      <c r="DY26" s="717"/>
      <c r="DZ26" s="717"/>
      <c r="EA26" s="717"/>
      <c r="EB26" s="717"/>
      <c r="EC26" s="718"/>
    </row>
    <row r="27" spans="2:133" ht="11.25" customHeight="1">
      <c r="B27" s="680" t="s">
        <v>302</v>
      </c>
      <c r="C27" s="681"/>
      <c r="D27" s="681"/>
      <c r="E27" s="681"/>
      <c r="F27" s="681"/>
      <c r="G27" s="681"/>
      <c r="H27" s="681"/>
      <c r="I27" s="681"/>
      <c r="J27" s="681"/>
      <c r="K27" s="681"/>
      <c r="L27" s="681"/>
      <c r="M27" s="681"/>
      <c r="N27" s="681"/>
      <c r="O27" s="681"/>
      <c r="P27" s="681"/>
      <c r="Q27" s="682"/>
      <c r="R27" s="683">
        <v>679</v>
      </c>
      <c r="S27" s="684"/>
      <c r="T27" s="684"/>
      <c r="U27" s="684"/>
      <c r="V27" s="684"/>
      <c r="W27" s="684"/>
      <c r="X27" s="684"/>
      <c r="Y27" s="685"/>
      <c r="Z27" s="686">
        <v>0</v>
      </c>
      <c r="AA27" s="686"/>
      <c r="AB27" s="686"/>
      <c r="AC27" s="686"/>
      <c r="AD27" s="687">
        <v>679</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489272</v>
      </c>
      <c r="BH27" s="684"/>
      <c r="BI27" s="684"/>
      <c r="BJ27" s="684"/>
      <c r="BK27" s="684"/>
      <c r="BL27" s="684"/>
      <c r="BM27" s="684"/>
      <c r="BN27" s="685"/>
      <c r="BO27" s="686">
        <v>100</v>
      </c>
      <c r="BP27" s="686"/>
      <c r="BQ27" s="686"/>
      <c r="BR27" s="686"/>
      <c r="BS27" s="692" t="s">
        <v>138</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576239</v>
      </c>
      <c r="CS27" s="719"/>
      <c r="CT27" s="719"/>
      <c r="CU27" s="719"/>
      <c r="CV27" s="719"/>
      <c r="CW27" s="719"/>
      <c r="CX27" s="719"/>
      <c r="CY27" s="720"/>
      <c r="CZ27" s="688">
        <v>9.5</v>
      </c>
      <c r="DA27" s="717"/>
      <c r="DB27" s="717"/>
      <c r="DC27" s="721"/>
      <c r="DD27" s="692">
        <v>279620</v>
      </c>
      <c r="DE27" s="719"/>
      <c r="DF27" s="719"/>
      <c r="DG27" s="719"/>
      <c r="DH27" s="719"/>
      <c r="DI27" s="719"/>
      <c r="DJ27" s="719"/>
      <c r="DK27" s="720"/>
      <c r="DL27" s="692">
        <v>279002</v>
      </c>
      <c r="DM27" s="719"/>
      <c r="DN27" s="719"/>
      <c r="DO27" s="719"/>
      <c r="DP27" s="719"/>
      <c r="DQ27" s="719"/>
      <c r="DR27" s="719"/>
      <c r="DS27" s="719"/>
      <c r="DT27" s="719"/>
      <c r="DU27" s="719"/>
      <c r="DV27" s="720"/>
      <c r="DW27" s="688">
        <v>7.9</v>
      </c>
      <c r="DX27" s="717"/>
      <c r="DY27" s="717"/>
      <c r="DZ27" s="717"/>
      <c r="EA27" s="717"/>
      <c r="EB27" s="717"/>
      <c r="EC27" s="718"/>
    </row>
    <row r="28" spans="2:133" ht="11.25" customHeight="1">
      <c r="B28" s="680" t="s">
        <v>305</v>
      </c>
      <c r="C28" s="681"/>
      <c r="D28" s="681"/>
      <c r="E28" s="681"/>
      <c r="F28" s="681"/>
      <c r="G28" s="681"/>
      <c r="H28" s="681"/>
      <c r="I28" s="681"/>
      <c r="J28" s="681"/>
      <c r="K28" s="681"/>
      <c r="L28" s="681"/>
      <c r="M28" s="681"/>
      <c r="N28" s="681"/>
      <c r="O28" s="681"/>
      <c r="P28" s="681"/>
      <c r="Q28" s="682"/>
      <c r="R28" s="683">
        <v>69603</v>
      </c>
      <c r="S28" s="684"/>
      <c r="T28" s="684"/>
      <c r="U28" s="684"/>
      <c r="V28" s="684"/>
      <c r="W28" s="684"/>
      <c r="X28" s="684"/>
      <c r="Y28" s="685"/>
      <c r="Z28" s="686">
        <v>1.1000000000000001</v>
      </c>
      <c r="AA28" s="686"/>
      <c r="AB28" s="686"/>
      <c r="AC28" s="686"/>
      <c r="AD28" s="687" t="s">
        <v>138</v>
      </c>
      <c r="AE28" s="687"/>
      <c r="AF28" s="687"/>
      <c r="AG28" s="687"/>
      <c r="AH28" s="687"/>
      <c r="AI28" s="687"/>
      <c r="AJ28" s="687"/>
      <c r="AK28" s="687"/>
      <c r="AL28" s="688" t="s">
        <v>176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827534</v>
      </c>
      <c r="CS28" s="684"/>
      <c r="CT28" s="684"/>
      <c r="CU28" s="684"/>
      <c r="CV28" s="684"/>
      <c r="CW28" s="684"/>
      <c r="CX28" s="684"/>
      <c r="CY28" s="685"/>
      <c r="CZ28" s="688">
        <v>13.7</v>
      </c>
      <c r="DA28" s="717"/>
      <c r="DB28" s="717"/>
      <c r="DC28" s="721"/>
      <c r="DD28" s="692">
        <v>801994</v>
      </c>
      <c r="DE28" s="684"/>
      <c r="DF28" s="684"/>
      <c r="DG28" s="684"/>
      <c r="DH28" s="684"/>
      <c r="DI28" s="684"/>
      <c r="DJ28" s="684"/>
      <c r="DK28" s="685"/>
      <c r="DL28" s="692">
        <v>801994</v>
      </c>
      <c r="DM28" s="684"/>
      <c r="DN28" s="684"/>
      <c r="DO28" s="684"/>
      <c r="DP28" s="684"/>
      <c r="DQ28" s="684"/>
      <c r="DR28" s="684"/>
      <c r="DS28" s="684"/>
      <c r="DT28" s="684"/>
      <c r="DU28" s="684"/>
      <c r="DV28" s="685"/>
      <c r="DW28" s="688">
        <v>22.6</v>
      </c>
      <c r="DX28" s="717"/>
      <c r="DY28" s="717"/>
      <c r="DZ28" s="717"/>
      <c r="EA28" s="717"/>
      <c r="EB28" s="717"/>
      <c r="EC28" s="718"/>
    </row>
    <row r="29" spans="2:133" ht="11.25" customHeight="1">
      <c r="B29" s="680" t="s">
        <v>307</v>
      </c>
      <c r="C29" s="681"/>
      <c r="D29" s="681"/>
      <c r="E29" s="681"/>
      <c r="F29" s="681"/>
      <c r="G29" s="681"/>
      <c r="H29" s="681"/>
      <c r="I29" s="681"/>
      <c r="J29" s="681"/>
      <c r="K29" s="681"/>
      <c r="L29" s="681"/>
      <c r="M29" s="681"/>
      <c r="N29" s="681"/>
      <c r="O29" s="681"/>
      <c r="P29" s="681"/>
      <c r="Q29" s="682"/>
      <c r="R29" s="683">
        <v>112357</v>
      </c>
      <c r="S29" s="684"/>
      <c r="T29" s="684"/>
      <c r="U29" s="684"/>
      <c r="V29" s="684"/>
      <c r="W29" s="684"/>
      <c r="X29" s="684"/>
      <c r="Y29" s="685"/>
      <c r="Z29" s="686">
        <v>1.8</v>
      </c>
      <c r="AA29" s="686"/>
      <c r="AB29" s="686"/>
      <c r="AC29" s="686"/>
      <c r="AD29" s="687">
        <v>9117</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309</v>
      </c>
      <c r="CG29" s="699"/>
      <c r="CH29" s="699"/>
      <c r="CI29" s="699"/>
      <c r="CJ29" s="699"/>
      <c r="CK29" s="699"/>
      <c r="CL29" s="699"/>
      <c r="CM29" s="699"/>
      <c r="CN29" s="699"/>
      <c r="CO29" s="699"/>
      <c r="CP29" s="699"/>
      <c r="CQ29" s="700"/>
      <c r="CR29" s="683">
        <v>827285</v>
      </c>
      <c r="CS29" s="719"/>
      <c r="CT29" s="719"/>
      <c r="CU29" s="719"/>
      <c r="CV29" s="719"/>
      <c r="CW29" s="719"/>
      <c r="CX29" s="719"/>
      <c r="CY29" s="720"/>
      <c r="CZ29" s="688">
        <v>13.7</v>
      </c>
      <c r="DA29" s="717"/>
      <c r="DB29" s="717"/>
      <c r="DC29" s="721"/>
      <c r="DD29" s="692">
        <v>801745</v>
      </c>
      <c r="DE29" s="719"/>
      <c r="DF29" s="719"/>
      <c r="DG29" s="719"/>
      <c r="DH29" s="719"/>
      <c r="DI29" s="719"/>
      <c r="DJ29" s="719"/>
      <c r="DK29" s="720"/>
      <c r="DL29" s="692">
        <v>801745</v>
      </c>
      <c r="DM29" s="719"/>
      <c r="DN29" s="719"/>
      <c r="DO29" s="719"/>
      <c r="DP29" s="719"/>
      <c r="DQ29" s="719"/>
      <c r="DR29" s="719"/>
      <c r="DS29" s="719"/>
      <c r="DT29" s="719"/>
      <c r="DU29" s="719"/>
      <c r="DV29" s="720"/>
      <c r="DW29" s="688">
        <v>22.6</v>
      </c>
      <c r="DX29" s="717"/>
      <c r="DY29" s="717"/>
      <c r="DZ29" s="717"/>
      <c r="EA29" s="717"/>
      <c r="EB29" s="717"/>
      <c r="EC29" s="718"/>
    </row>
    <row r="30" spans="2:133" ht="11.25" customHeight="1">
      <c r="B30" s="680" t="s">
        <v>310</v>
      </c>
      <c r="C30" s="681"/>
      <c r="D30" s="681"/>
      <c r="E30" s="681"/>
      <c r="F30" s="681"/>
      <c r="G30" s="681"/>
      <c r="H30" s="681"/>
      <c r="I30" s="681"/>
      <c r="J30" s="681"/>
      <c r="K30" s="681"/>
      <c r="L30" s="681"/>
      <c r="M30" s="681"/>
      <c r="N30" s="681"/>
      <c r="O30" s="681"/>
      <c r="P30" s="681"/>
      <c r="Q30" s="682"/>
      <c r="R30" s="683">
        <v>4710</v>
      </c>
      <c r="S30" s="684"/>
      <c r="T30" s="684"/>
      <c r="U30" s="684"/>
      <c r="V30" s="684"/>
      <c r="W30" s="684"/>
      <c r="X30" s="684"/>
      <c r="Y30" s="685"/>
      <c r="Z30" s="686">
        <v>0.1</v>
      </c>
      <c r="AA30" s="686"/>
      <c r="AB30" s="686"/>
      <c r="AC30" s="686"/>
      <c r="AD30" s="687" t="s">
        <v>176</v>
      </c>
      <c r="AE30" s="687"/>
      <c r="AF30" s="687"/>
      <c r="AG30" s="687"/>
      <c r="AH30" s="687"/>
      <c r="AI30" s="687"/>
      <c r="AJ30" s="687"/>
      <c r="AK30" s="687"/>
      <c r="AL30" s="688" t="s">
        <v>176</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5"/>
      <c r="CE30" s="726"/>
      <c r="CF30" s="698" t="s">
        <v>313</v>
      </c>
      <c r="CG30" s="699"/>
      <c r="CH30" s="699"/>
      <c r="CI30" s="699"/>
      <c r="CJ30" s="699"/>
      <c r="CK30" s="699"/>
      <c r="CL30" s="699"/>
      <c r="CM30" s="699"/>
      <c r="CN30" s="699"/>
      <c r="CO30" s="699"/>
      <c r="CP30" s="699"/>
      <c r="CQ30" s="700"/>
      <c r="CR30" s="683">
        <v>787223</v>
      </c>
      <c r="CS30" s="684"/>
      <c r="CT30" s="684"/>
      <c r="CU30" s="684"/>
      <c r="CV30" s="684"/>
      <c r="CW30" s="684"/>
      <c r="CX30" s="684"/>
      <c r="CY30" s="685"/>
      <c r="CZ30" s="688">
        <v>13</v>
      </c>
      <c r="DA30" s="717"/>
      <c r="DB30" s="717"/>
      <c r="DC30" s="721"/>
      <c r="DD30" s="692">
        <v>761683</v>
      </c>
      <c r="DE30" s="684"/>
      <c r="DF30" s="684"/>
      <c r="DG30" s="684"/>
      <c r="DH30" s="684"/>
      <c r="DI30" s="684"/>
      <c r="DJ30" s="684"/>
      <c r="DK30" s="685"/>
      <c r="DL30" s="692">
        <v>761683</v>
      </c>
      <c r="DM30" s="684"/>
      <c r="DN30" s="684"/>
      <c r="DO30" s="684"/>
      <c r="DP30" s="684"/>
      <c r="DQ30" s="684"/>
      <c r="DR30" s="684"/>
      <c r="DS30" s="684"/>
      <c r="DT30" s="684"/>
      <c r="DU30" s="684"/>
      <c r="DV30" s="685"/>
      <c r="DW30" s="688">
        <v>21.5</v>
      </c>
      <c r="DX30" s="717"/>
      <c r="DY30" s="717"/>
      <c r="DZ30" s="717"/>
      <c r="EA30" s="717"/>
      <c r="EB30" s="717"/>
      <c r="EC30" s="718"/>
    </row>
    <row r="31" spans="2:133" ht="11.25" customHeight="1">
      <c r="B31" s="680" t="s">
        <v>314</v>
      </c>
      <c r="C31" s="681"/>
      <c r="D31" s="681"/>
      <c r="E31" s="681"/>
      <c r="F31" s="681"/>
      <c r="G31" s="681"/>
      <c r="H31" s="681"/>
      <c r="I31" s="681"/>
      <c r="J31" s="681"/>
      <c r="K31" s="681"/>
      <c r="L31" s="681"/>
      <c r="M31" s="681"/>
      <c r="N31" s="681"/>
      <c r="O31" s="681"/>
      <c r="P31" s="681"/>
      <c r="Q31" s="682"/>
      <c r="R31" s="683">
        <v>527686</v>
      </c>
      <c r="S31" s="684"/>
      <c r="T31" s="684"/>
      <c r="U31" s="684"/>
      <c r="V31" s="684"/>
      <c r="W31" s="684"/>
      <c r="X31" s="684"/>
      <c r="Y31" s="685"/>
      <c r="Z31" s="686">
        <v>8.4</v>
      </c>
      <c r="AA31" s="686"/>
      <c r="AB31" s="686"/>
      <c r="AC31" s="686"/>
      <c r="AD31" s="687" t="s">
        <v>176</v>
      </c>
      <c r="AE31" s="687"/>
      <c r="AF31" s="687"/>
      <c r="AG31" s="687"/>
      <c r="AH31" s="687"/>
      <c r="AI31" s="687"/>
      <c r="AJ31" s="687"/>
      <c r="AK31" s="687"/>
      <c r="AL31" s="688" t="s">
        <v>176</v>
      </c>
      <c r="AM31" s="689"/>
      <c r="AN31" s="689"/>
      <c r="AO31" s="690"/>
      <c r="AP31" s="740" t="s">
        <v>315</v>
      </c>
      <c r="AQ31" s="741"/>
      <c r="AR31" s="741"/>
      <c r="AS31" s="741"/>
      <c r="AT31" s="746" t="s">
        <v>316</v>
      </c>
      <c r="AU31" s="225"/>
      <c r="AV31" s="225"/>
      <c r="AW31" s="225"/>
      <c r="AX31" s="669" t="s">
        <v>191</v>
      </c>
      <c r="AY31" s="670"/>
      <c r="AZ31" s="670"/>
      <c r="BA31" s="670"/>
      <c r="BB31" s="670"/>
      <c r="BC31" s="670"/>
      <c r="BD31" s="670"/>
      <c r="BE31" s="670"/>
      <c r="BF31" s="671"/>
      <c r="BG31" s="751">
        <v>98.2</v>
      </c>
      <c r="BH31" s="738"/>
      <c r="BI31" s="738"/>
      <c r="BJ31" s="738"/>
      <c r="BK31" s="738"/>
      <c r="BL31" s="738"/>
      <c r="BM31" s="678">
        <v>92.4</v>
      </c>
      <c r="BN31" s="738"/>
      <c r="BO31" s="738"/>
      <c r="BP31" s="738"/>
      <c r="BQ31" s="739"/>
      <c r="BR31" s="751">
        <v>97.4</v>
      </c>
      <c r="BS31" s="738"/>
      <c r="BT31" s="738"/>
      <c r="BU31" s="738"/>
      <c r="BV31" s="738"/>
      <c r="BW31" s="738"/>
      <c r="BX31" s="678">
        <v>92.4</v>
      </c>
      <c r="BY31" s="738"/>
      <c r="BZ31" s="738"/>
      <c r="CA31" s="738"/>
      <c r="CB31" s="739"/>
      <c r="CD31" s="725"/>
      <c r="CE31" s="726"/>
      <c r="CF31" s="698" t="s">
        <v>317</v>
      </c>
      <c r="CG31" s="699"/>
      <c r="CH31" s="699"/>
      <c r="CI31" s="699"/>
      <c r="CJ31" s="699"/>
      <c r="CK31" s="699"/>
      <c r="CL31" s="699"/>
      <c r="CM31" s="699"/>
      <c r="CN31" s="699"/>
      <c r="CO31" s="699"/>
      <c r="CP31" s="699"/>
      <c r="CQ31" s="700"/>
      <c r="CR31" s="683">
        <v>40062</v>
      </c>
      <c r="CS31" s="719"/>
      <c r="CT31" s="719"/>
      <c r="CU31" s="719"/>
      <c r="CV31" s="719"/>
      <c r="CW31" s="719"/>
      <c r="CX31" s="719"/>
      <c r="CY31" s="720"/>
      <c r="CZ31" s="688">
        <v>0.7</v>
      </c>
      <c r="DA31" s="717"/>
      <c r="DB31" s="717"/>
      <c r="DC31" s="721"/>
      <c r="DD31" s="692">
        <v>40062</v>
      </c>
      <c r="DE31" s="719"/>
      <c r="DF31" s="719"/>
      <c r="DG31" s="719"/>
      <c r="DH31" s="719"/>
      <c r="DI31" s="719"/>
      <c r="DJ31" s="719"/>
      <c r="DK31" s="720"/>
      <c r="DL31" s="692">
        <v>40062</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c r="B32" s="729" t="s">
        <v>318</v>
      </c>
      <c r="C32" s="730"/>
      <c r="D32" s="730"/>
      <c r="E32" s="730"/>
      <c r="F32" s="730"/>
      <c r="G32" s="730"/>
      <c r="H32" s="730"/>
      <c r="I32" s="730"/>
      <c r="J32" s="730"/>
      <c r="K32" s="730"/>
      <c r="L32" s="730"/>
      <c r="M32" s="730"/>
      <c r="N32" s="730"/>
      <c r="O32" s="730"/>
      <c r="P32" s="730"/>
      <c r="Q32" s="731"/>
      <c r="R32" s="683">
        <v>23099</v>
      </c>
      <c r="S32" s="684"/>
      <c r="T32" s="684"/>
      <c r="U32" s="684"/>
      <c r="V32" s="684"/>
      <c r="W32" s="684"/>
      <c r="X32" s="684"/>
      <c r="Y32" s="685"/>
      <c r="Z32" s="686">
        <v>0.4</v>
      </c>
      <c r="AA32" s="686"/>
      <c r="AB32" s="686"/>
      <c r="AC32" s="686"/>
      <c r="AD32" s="687">
        <v>23099</v>
      </c>
      <c r="AE32" s="687"/>
      <c r="AF32" s="687"/>
      <c r="AG32" s="687"/>
      <c r="AH32" s="687"/>
      <c r="AI32" s="687"/>
      <c r="AJ32" s="687"/>
      <c r="AK32" s="687"/>
      <c r="AL32" s="688">
        <v>0.7</v>
      </c>
      <c r="AM32" s="689"/>
      <c r="AN32" s="689"/>
      <c r="AO32" s="690"/>
      <c r="AP32" s="742"/>
      <c r="AQ32" s="743"/>
      <c r="AR32" s="743"/>
      <c r="AS32" s="743"/>
      <c r="AT32" s="747"/>
      <c r="AU32" s="224" t="s">
        <v>319</v>
      </c>
      <c r="AV32" s="224"/>
      <c r="AW32" s="224"/>
      <c r="AX32" s="680" t="s">
        <v>320</v>
      </c>
      <c r="AY32" s="681"/>
      <c r="AZ32" s="681"/>
      <c r="BA32" s="681"/>
      <c r="BB32" s="681"/>
      <c r="BC32" s="681"/>
      <c r="BD32" s="681"/>
      <c r="BE32" s="681"/>
      <c r="BF32" s="682"/>
      <c r="BG32" s="752">
        <v>98.4</v>
      </c>
      <c r="BH32" s="719"/>
      <c r="BI32" s="719"/>
      <c r="BJ32" s="719"/>
      <c r="BK32" s="719"/>
      <c r="BL32" s="719"/>
      <c r="BM32" s="689">
        <v>95</v>
      </c>
      <c r="BN32" s="749"/>
      <c r="BO32" s="749"/>
      <c r="BP32" s="749"/>
      <c r="BQ32" s="750"/>
      <c r="BR32" s="752">
        <v>97.7</v>
      </c>
      <c r="BS32" s="719"/>
      <c r="BT32" s="719"/>
      <c r="BU32" s="719"/>
      <c r="BV32" s="719"/>
      <c r="BW32" s="719"/>
      <c r="BX32" s="689">
        <v>95.1</v>
      </c>
      <c r="BY32" s="749"/>
      <c r="BZ32" s="749"/>
      <c r="CA32" s="749"/>
      <c r="CB32" s="750"/>
      <c r="CD32" s="727"/>
      <c r="CE32" s="728"/>
      <c r="CF32" s="698" t="s">
        <v>321</v>
      </c>
      <c r="CG32" s="699"/>
      <c r="CH32" s="699"/>
      <c r="CI32" s="699"/>
      <c r="CJ32" s="699"/>
      <c r="CK32" s="699"/>
      <c r="CL32" s="699"/>
      <c r="CM32" s="699"/>
      <c r="CN32" s="699"/>
      <c r="CO32" s="699"/>
      <c r="CP32" s="699"/>
      <c r="CQ32" s="700"/>
      <c r="CR32" s="683">
        <v>249</v>
      </c>
      <c r="CS32" s="684"/>
      <c r="CT32" s="684"/>
      <c r="CU32" s="684"/>
      <c r="CV32" s="684"/>
      <c r="CW32" s="684"/>
      <c r="CX32" s="684"/>
      <c r="CY32" s="685"/>
      <c r="CZ32" s="688">
        <v>0</v>
      </c>
      <c r="DA32" s="717"/>
      <c r="DB32" s="717"/>
      <c r="DC32" s="721"/>
      <c r="DD32" s="692">
        <v>249</v>
      </c>
      <c r="DE32" s="684"/>
      <c r="DF32" s="684"/>
      <c r="DG32" s="684"/>
      <c r="DH32" s="684"/>
      <c r="DI32" s="684"/>
      <c r="DJ32" s="684"/>
      <c r="DK32" s="685"/>
      <c r="DL32" s="692">
        <v>249</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322</v>
      </c>
      <c r="C33" s="681"/>
      <c r="D33" s="681"/>
      <c r="E33" s="681"/>
      <c r="F33" s="681"/>
      <c r="G33" s="681"/>
      <c r="H33" s="681"/>
      <c r="I33" s="681"/>
      <c r="J33" s="681"/>
      <c r="K33" s="681"/>
      <c r="L33" s="681"/>
      <c r="M33" s="681"/>
      <c r="N33" s="681"/>
      <c r="O33" s="681"/>
      <c r="P33" s="681"/>
      <c r="Q33" s="682"/>
      <c r="R33" s="683">
        <v>502844</v>
      </c>
      <c r="S33" s="684"/>
      <c r="T33" s="684"/>
      <c r="U33" s="684"/>
      <c r="V33" s="684"/>
      <c r="W33" s="684"/>
      <c r="X33" s="684"/>
      <c r="Y33" s="685"/>
      <c r="Z33" s="686">
        <v>8</v>
      </c>
      <c r="AA33" s="686"/>
      <c r="AB33" s="686"/>
      <c r="AC33" s="686"/>
      <c r="AD33" s="687" t="s">
        <v>176</v>
      </c>
      <c r="AE33" s="687"/>
      <c r="AF33" s="687"/>
      <c r="AG33" s="687"/>
      <c r="AH33" s="687"/>
      <c r="AI33" s="687"/>
      <c r="AJ33" s="687"/>
      <c r="AK33" s="687"/>
      <c r="AL33" s="688" t="s">
        <v>138</v>
      </c>
      <c r="AM33" s="689"/>
      <c r="AN33" s="689"/>
      <c r="AO33" s="690"/>
      <c r="AP33" s="744"/>
      <c r="AQ33" s="745"/>
      <c r="AR33" s="745"/>
      <c r="AS33" s="745"/>
      <c r="AT33" s="748"/>
      <c r="AU33" s="226"/>
      <c r="AV33" s="226"/>
      <c r="AW33" s="226"/>
      <c r="AX33" s="733" t="s">
        <v>323</v>
      </c>
      <c r="AY33" s="734"/>
      <c r="AZ33" s="734"/>
      <c r="BA33" s="734"/>
      <c r="BB33" s="734"/>
      <c r="BC33" s="734"/>
      <c r="BD33" s="734"/>
      <c r="BE33" s="734"/>
      <c r="BF33" s="735"/>
      <c r="BG33" s="753">
        <v>97.7</v>
      </c>
      <c r="BH33" s="754"/>
      <c r="BI33" s="754"/>
      <c r="BJ33" s="754"/>
      <c r="BK33" s="754"/>
      <c r="BL33" s="754"/>
      <c r="BM33" s="755">
        <v>88.7</v>
      </c>
      <c r="BN33" s="754"/>
      <c r="BO33" s="754"/>
      <c r="BP33" s="754"/>
      <c r="BQ33" s="756"/>
      <c r="BR33" s="753">
        <v>96.6</v>
      </c>
      <c r="BS33" s="754"/>
      <c r="BT33" s="754"/>
      <c r="BU33" s="754"/>
      <c r="BV33" s="754"/>
      <c r="BW33" s="754"/>
      <c r="BX33" s="755">
        <v>88.1</v>
      </c>
      <c r="BY33" s="754"/>
      <c r="BZ33" s="754"/>
      <c r="CA33" s="754"/>
      <c r="CB33" s="756"/>
      <c r="CD33" s="698" t="s">
        <v>324</v>
      </c>
      <c r="CE33" s="699"/>
      <c r="CF33" s="699"/>
      <c r="CG33" s="699"/>
      <c r="CH33" s="699"/>
      <c r="CI33" s="699"/>
      <c r="CJ33" s="699"/>
      <c r="CK33" s="699"/>
      <c r="CL33" s="699"/>
      <c r="CM33" s="699"/>
      <c r="CN33" s="699"/>
      <c r="CO33" s="699"/>
      <c r="CP33" s="699"/>
      <c r="CQ33" s="700"/>
      <c r="CR33" s="683">
        <v>2199033</v>
      </c>
      <c r="CS33" s="719"/>
      <c r="CT33" s="719"/>
      <c r="CU33" s="719"/>
      <c r="CV33" s="719"/>
      <c r="CW33" s="719"/>
      <c r="CX33" s="719"/>
      <c r="CY33" s="720"/>
      <c r="CZ33" s="688">
        <v>36.4</v>
      </c>
      <c r="DA33" s="717"/>
      <c r="DB33" s="717"/>
      <c r="DC33" s="721"/>
      <c r="DD33" s="692">
        <v>1596575</v>
      </c>
      <c r="DE33" s="719"/>
      <c r="DF33" s="719"/>
      <c r="DG33" s="719"/>
      <c r="DH33" s="719"/>
      <c r="DI33" s="719"/>
      <c r="DJ33" s="719"/>
      <c r="DK33" s="720"/>
      <c r="DL33" s="692">
        <v>1255306</v>
      </c>
      <c r="DM33" s="719"/>
      <c r="DN33" s="719"/>
      <c r="DO33" s="719"/>
      <c r="DP33" s="719"/>
      <c r="DQ33" s="719"/>
      <c r="DR33" s="719"/>
      <c r="DS33" s="719"/>
      <c r="DT33" s="719"/>
      <c r="DU33" s="719"/>
      <c r="DV33" s="720"/>
      <c r="DW33" s="688">
        <v>35.4</v>
      </c>
      <c r="DX33" s="717"/>
      <c r="DY33" s="717"/>
      <c r="DZ33" s="717"/>
      <c r="EA33" s="717"/>
      <c r="EB33" s="717"/>
      <c r="EC33" s="718"/>
    </row>
    <row r="34" spans="2:133" ht="11.25" customHeight="1">
      <c r="B34" s="680" t="s">
        <v>325</v>
      </c>
      <c r="C34" s="681"/>
      <c r="D34" s="681"/>
      <c r="E34" s="681"/>
      <c r="F34" s="681"/>
      <c r="G34" s="681"/>
      <c r="H34" s="681"/>
      <c r="I34" s="681"/>
      <c r="J34" s="681"/>
      <c r="K34" s="681"/>
      <c r="L34" s="681"/>
      <c r="M34" s="681"/>
      <c r="N34" s="681"/>
      <c r="O34" s="681"/>
      <c r="P34" s="681"/>
      <c r="Q34" s="682"/>
      <c r="R34" s="683">
        <v>38378</v>
      </c>
      <c r="S34" s="684"/>
      <c r="T34" s="684"/>
      <c r="U34" s="684"/>
      <c r="V34" s="684"/>
      <c r="W34" s="684"/>
      <c r="X34" s="684"/>
      <c r="Y34" s="685"/>
      <c r="Z34" s="686">
        <v>0.6</v>
      </c>
      <c r="AA34" s="686"/>
      <c r="AB34" s="686"/>
      <c r="AC34" s="686"/>
      <c r="AD34" s="687">
        <v>25315</v>
      </c>
      <c r="AE34" s="687"/>
      <c r="AF34" s="687"/>
      <c r="AG34" s="687"/>
      <c r="AH34" s="687"/>
      <c r="AI34" s="687"/>
      <c r="AJ34" s="687"/>
      <c r="AK34" s="687"/>
      <c r="AL34" s="688">
        <v>0.7</v>
      </c>
      <c r="AM34" s="689"/>
      <c r="AN34" s="689"/>
      <c r="AO34" s="690"/>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98" t="s">
        <v>326</v>
      </c>
      <c r="CE34" s="699"/>
      <c r="CF34" s="699"/>
      <c r="CG34" s="699"/>
      <c r="CH34" s="699"/>
      <c r="CI34" s="699"/>
      <c r="CJ34" s="699"/>
      <c r="CK34" s="699"/>
      <c r="CL34" s="699"/>
      <c r="CM34" s="699"/>
      <c r="CN34" s="699"/>
      <c r="CO34" s="699"/>
      <c r="CP34" s="699"/>
      <c r="CQ34" s="700"/>
      <c r="CR34" s="683">
        <v>668572</v>
      </c>
      <c r="CS34" s="684"/>
      <c r="CT34" s="684"/>
      <c r="CU34" s="684"/>
      <c r="CV34" s="684"/>
      <c r="CW34" s="684"/>
      <c r="CX34" s="684"/>
      <c r="CY34" s="685"/>
      <c r="CZ34" s="688">
        <v>11.1</v>
      </c>
      <c r="DA34" s="717"/>
      <c r="DB34" s="717"/>
      <c r="DC34" s="721"/>
      <c r="DD34" s="692">
        <v>507843</v>
      </c>
      <c r="DE34" s="684"/>
      <c r="DF34" s="684"/>
      <c r="DG34" s="684"/>
      <c r="DH34" s="684"/>
      <c r="DI34" s="684"/>
      <c r="DJ34" s="684"/>
      <c r="DK34" s="685"/>
      <c r="DL34" s="692">
        <v>465595</v>
      </c>
      <c r="DM34" s="684"/>
      <c r="DN34" s="684"/>
      <c r="DO34" s="684"/>
      <c r="DP34" s="684"/>
      <c r="DQ34" s="684"/>
      <c r="DR34" s="684"/>
      <c r="DS34" s="684"/>
      <c r="DT34" s="684"/>
      <c r="DU34" s="684"/>
      <c r="DV34" s="685"/>
      <c r="DW34" s="688">
        <v>13.1</v>
      </c>
      <c r="DX34" s="717"/>
      <c r="DY34" s="717"/>
      <c r="DZ34" s="717"/>
      <c r="EA34" s="717"/>
      <c r="EB34" s="717"/>
      <c r="EC34" s="718"/>
    </row>
    <row r="35" spans="2:133" ht="11.25" customHeight="1">
      <c r="B35" s="680" t="s">
        <v>327</v>
      </c>
      <c r="C35" s="681"/>
      <c r="D35" s="681"/>
      <c r="E35" s="681"/>
      <c r="F35" s="681"/>
      <c r="G35" s="681"/>
      <c r="H35" s="681"/>
      <c r="I35" s="681"/>
      <c r="J35" s="681"/>
      <c r="K35" s="681"/>
      <c r="L35" s="681"/>
      <c r="M35" s="681"/>
      <c r="N35" s="681"/>
      <c r="O35" s="681"/>
      <c r="P35" s="681"/>
      <c r="Q35" s="682"/>
      <c r="R35" s="683">
        <v>38164</v>
      </c>
      <c r="S35" s="684"/>
      <c r="T35" s="684"/>
      <c r="U35" s="684"/>
      <c r="V35" s="684"/>
      <c r="W35" s="684"/>
      <c r="X35" s="684"/>
      <c r="Y35" s="685"/>
      <c r="Z35" s="686">
        <v>0.6</v>
      </c>
      <c r="AA35" s="686"/>
      <c r="AB35" s="686"/>
      <c r="AC35" s="686"/>
      <c r="AD35" s="687" t="s">
        <v>176</v>
      </c>
      <c r="AE35" s="687"/>
      <c r="AF35" s="687"/>
      <c r="AG35" s="687"/>
      <c r="AH35" s="687"/>
      <c r="AI35" s="687"/>
      <c r="AJ35" s="687"/>
      <c r="AK35" s="687"/>
      <c r="AL35" s="688" t="s">
        <v>176</v>
      </c>
      <c r="AM35" s="689"/>
      <c r="AN35" s="689"/>
      <c r="AO35" s="690"/>
      <c r="AP35" s="229"/>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30200</v>
      </c>
      <c r="CS35" s="719"/>
      <c r="CT35" s="719"/>
      <c r="CU35" s="719"/>
      <c r="CV35" s="719"/>
      <c r="CW35" s="719"/>
      <c r="CX35" s="719"/>
      <c r="CY35" s="720"/>
      <c r="CZ35" s="688">
        <v>0.5</v>
      </c>
      <c r="DA35" s="717"/>
      <c r="DB35" s="717"/>
      <c r="DC35" s="721"/>
      <c r="DD35" s="692">
        <v>22947</v>
      </c>
      <c r="DE35" s="719"/>
      <c r="DF35" s="719"/>
      <c r="DG35" s="719"/>
      <c r="DH35" s="719"/>
      <c r="DI35" s="719"/>
      <c r="DJ35" s="719"/>
      <c r="DK35" s="720"/>
      <c r="DL35" s="692" t="s">
        <v>176</v>
      </c>
      <c r="DM35" s="719"/>
      <c r="DN35" s="719"/>
      <c r="DO35" s="719"/>
      <c r="DP35" s="719"/>
      <c r="DQ35" s="719"/>
      <c r="DR35" s="719"/>
      <c r="DS35" s="719"/>
      <c r="DT35" s="719"/>
      <c r="DU35" s="719"/>
      <c r="DV35" s="720"/>
      <c r="DW35" s="688" t="s">
        <v>246</v>
      </c>
      <c r="DX35" s="717"/>
      <c r="DY35" s="717"/>
      <c r="DZ35" s="717"/>
      <c r="EA35" s="717"/>
      <c r="EB35" s="717"/>
      <c r="EC35" s="718"/>
    </row>
    <row r="36" spans="2:133" ht="11.25" customHeight="1">
      <c r="B36" s="680" t="s">
        <v>331</v>
      </c>
      <c r="C36" s="681"/>
      <c r="D36" s="681"/>
      <c r="E36" s="681"/>
      <c r="F36" s="681"/>
      <c r="G36" s="681"/>
      <c r="H36" s="681"/>
      <c r="I36" s="681"/>
      <c r="J36" s="681"/>
      <c r="K36" s="681"/>
      <c r="L36" s="681"/>
      <c r="M36" s="681"/>
      <c r="N36" s="681"/>
      <c r="O36" s="681"/>
      <c r="P36" s="681"/>
      <c r="Q36" s="682"/>
      <c r="R36" s="683">
        <v>89643</v>
      </c>
      <c r="S36" s="684"/>
      <c r="T36" s="684"/>
      <c r="U36" s="684"/>
      <c r="V36" s="684"/>
      <c r="W36" s="684"/>
      <c r="X36" s="684"/>
      <c r="Y36" s="685"/>
      <c r="Z36" s="686">
        <v>1.4</v>
      </c>
      <c r="AA36" s="686"/>
      <c r="AB36" s="686"/>
      <c r="AC36" s="686"/>
      <c r="AD36" s="687" t="s">
        <v>138</v>
      </c>
      <c r="AE36" s="687"/>
      <c r="AF36" s="687"/>
      <c r="AG36" s="687"/>
      <c r="AH36" s="687"/>
      <c r="AI36" s="687"/>
      <c r="AJ36" s="687"/>
      <c r="AK36" s="687"/>
      <c r="AL36" s="688" t="s">
        <v>176</v>
      </c>
      <c r="AM36" s="689"/>
      <c r="AN36" s="689"/>
      <c r="AO36" s="690"/>
      <c r="AP36" s="229"/>
      <c r="AQ36" s="757" t="s">
        <v>332</v>
      </c>
      <c r="AR36" s="758"/>
      <c r="AS36" s="758"/>
      <c r="AT36" s="758"/>
      <c r="AU36" s="758"/>
      <c r="AV36" s="758"/>
      <c r="AW36" s="758"/>
      <c r="AX36" s="758"/>
      <c r="AY36" s="759"/>
      <c r="AZ36" s="672">
        <v>551951</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82614</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773710</v>
      </c>
      <c r="CS36" s="684"/>
      <c r="CT36" s="684"/>
      <c r="CU36" s="684"/>
      <c r="CV36" s="684"/>
      <c r="CW36" s="684"/>
      <c r="CX36" s="684"/>
      <c r="CY36" s="685"/>
      <c r="CZ36" s="688">
        <v>12.8</v>
      </c>
      <c r="DA36" s="717"/>
      <c r="DB36" s="717"/>
      <c r="DC36" s="721"/>
      <c r="DD36" s="692">
        <v>471122</v>
      </c>
      <c r="DE36" s="684"/>
      <c r="DF36" s="684"/>
      <c r="DG36" s="684"/>
      <c r="DH36" s="684"/>
      <c r="DI36" s="684"/>
      <c r="DJ36" s="684"/>
      <c r="DK36" s="685"/>
      <c r="DL36" s="692">
        <v>370895</v>
      </c>
      <c r="DM36" s="684"/>
      <c r="DN36" s="684"/>
      <c r="DO36" s="684"/>
      <c r="DP36" s="684"/>
      <c r="DQ36" s="684"/>
      <c r="DR36" s="684"/>
      <c r="DS36" s="684"/>
      <c r="DT36" s="684"/>
      <c r="DU36" s="684"/>
      <c r="DV36" s="685"/>
      <c r="DW36" s="688">
        <v>10.5</v>
      </c>
      <c r="DX36" s="717"/>
      <c r="DY36" s="717"/>
      <c r="DZ36" s="717"/>
      <c r="EA36" s="717"/>
      <c r="EB36" s="717"/>
      <c r="EC36" s="718"/>
    </row>
    <row r="37" spans="2:133" ht="11.25" customHeight="1">
      <c r="B37" s="680" t="s">
        <v>335</v>
      </c>
      <c r="C37" s="681"/>
      <c r="D37" s="681"/>
      <c r="E37" s="681"/>
      <c r="F37" s="681"/>
      <c r="G37" s="681"/>
      <c r="H37" s="681"/>
      <c r="I37" s="681"/>
      <c r="J37" s="681"/>
      <c r="K37" s="681"/>
      <c r="L37" s="681"/>
      <c r="M37" s="681"/>
      <c r="N37" s="681"/>
      <c r="O37" s="681"/>
      <c r="P37" s="681"/>
      <c r="Q37" s="682"/>
      <c r="R37" s="683">
        <v>300094</v>
      </c>
      <c r="S37" s="684"/>
      <c r="T37" s="684"/>
      <c r="U37" s="684"/>
      <c r="V37" s="684"/>
      <c r="W37" s="684"/>
      <c r="X37" s="684"/>
      <c r="Y37" s="685"/>
      <c r="Z37" s="686">
        <v>4.8</v>
      </c>
      <c r="AA37" s="686"/>
      <c r="AB37" s="686"/>
      <c r="AC37" s="686"/>
      <c r="AD37" s="687" t="s">
        <v>138</v>
      </c>
      <c r="AE37" s="687"/>
      <c r="AF37" s="687"/>
      <c r="AG37" s="687"/>
      <c r="AH37" s="687"/>
      <c r="AI37" s="687"/>
      <c r="AJ37" s="687"/>
      <c r="AK37" s="687"/>
      <c r="AL37" s="688" t="s">
        <v>176</v>
      </c>
      <c r="AM37" s="689"/>
      <c r="AN37" s="689"/>
      <c r="AO37" s="690"/>
      <c r="AQ37" s="761" t="s">
        <v>336</v>
      </c>
      <c r="AR37" s="762"/>
      <c r="AS37" s="762"/>
      <c r="AT37" s="762"/>
      <c r="AU37" s="762"/>
      <c r="AV37" s="762"/>
      <c r="AW37" s="762"/>
      <c r="AX37" s="762"/>
      <c r="AY37" s="763"/>
      <c r="AZ37" s="683">
        <v>187878</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70064</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239565</v>
      </c>
      <c r="CS37" s="719"/>
      <c r="CT37" s="719"/>
      <c r="CU37" s="719"/>
      <c r="CV37" s="719"/>
      <c r="CW37" s="719"/>
      <c r="CX37" s="719"/>
      <c r="CY37" s="720"/>
      <c r="CZ37" s="688">
        <v>4</v>
      </c>
      <c r="DA37" s="717"/>
      <c r="DB37" s="717"/>
      <c r="DC37" s="721"/>
      <c r="DD37" s="692">
        <v>237335</v>
      </c>
      <c r="DE37" s="719"/>
      <c r="DF37" s="719"/>
      <c r="DG37" s="719"/>
      <c r="DH37" s="719"/>
      <c r="DI37" s="719"/>
      <c r="DJ37" s="719"/>
      <c r="DK37" s="720"/>
      <c r="DL37" s="692">
        <v>237335</v>
      </c>
      <c r="DM37" s="719"/>
      <c r="DN37" s="719"/>
      <c r="DO37" s="719"/>
      <c r="DP37" s="719"/>
      <c r="DQ37" s="719"/>
      <c r="DR37" s="719"/>
      <c r="DS37" s="719"/>
      <c r="DT37" s="719"/>
      <c r="DU37" s="719"/>
      <c r="DV37" s="720"/>
      <c r="DW37" s="688">
        <v>6.7</v>
      </c>
      <c r="DX37" s="717"/>
      <c r="DY37" s="717"/>
      <c r="DZ37" s="717"/>
      <c r="EA37" s="717"/>
      <c r="EB37" s="717"/>
      <c r="EC37" s="718"/>
    </row>
    <row r="38" spans="2:133" ht="11.25" customHeight="1">
      <c r="B38" s="680" t="s">
        <v>339</v>
      </c>
      <c r="C38" s="681"/>
      <c r="D38" s="681"/>
      <c r="E38" s="681"/>
      <c r="F38" s="681"/>
      <c r="G38" s="681"/>
      <c r="H38" s="681"/>
      <c r="I38" s="681"/>
      <c r="J38" s="681"/>
      <c r="K38" s="681"/>
      <c r="L38" s="681"/>
      <c r="M38" s="681"/>
      <c r="N38" s="681"/>
      <c r="O38" s="681"/>
      <c r="P38" s="681"/>
      <c r="Q38" s="682"/>
      <c r="R38" s="683">
        <v>54118</v>
      </c>
      <c r="S38" s="684"/>
      <c r="T38" s="684"/>
      <c r="U38" s="684"/>
      <c r="V38" s="684"/>
      <c r="W38" s="684"/>
      <c r="X38" s="684"/>
      <c r="Y38" s="685"/>
      <c r="Z38" s="686">
        <v>0.9</v>
      </c>
      <c r="AA38" s="686"/>
      <c r="AB38" s="686"/>
      <c r="AC38" s="686"/>
      <c r="AD38" s="687">
        <v>2466</v>
      </c>
      <c r="AE38" s="687"/>
      <c r="AF38" s="687"/>
      <c r="AG38" s="687"/>
      <c r="AH38" s="687"/>
      <c r="AI38" s="687"/>
      <c r="AJ38" s="687"/>
      <c r="AK38" s="687"/>
      <c r="AL38" s="688">
        <v>0.1</v>
      </c>
      <c r="AM38" s="689"/>
      <c r="AN38" s="689"/>
      <c r="AO38" s="690"/>
      <c r="AQ38" s="761" t="s">
        <v>340</v>
      </c>
      <c r="AR38" s="762"/>
      <c r="AS38" s="762"/>
      <c r="AT38" s="762"/>
      <c r="AU38" s="762"/>
      <c r="AV38" s="762"/>
      <c r="AW38" s="762"/>
      <c r="AX38" s="762"/>
      <c r="AY38" s="763"/>
      <c r="AZ38" s="683">
        <v>23063</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1306</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526318</v>
      </c>
      <c r="CS38" s="684"/>
      <c r="CT38" s="684"/>
      <c r="CU38" s="684"/>
      <c r="CV38" s="684"/>
      <c r="CW38" s="684"/>
      <c r="CX38" s="684"/>
      <c r="CY38" s="685"/>
      <c r="CZ38" s="688">
        <v>8.6999999999999993</v>
      </c>
      <c r="DA38" s="717"/>
      <c r="DB38" s="717"/>
      <c r="DC38" s="721"/>
      <c r="DD38" s="692">
        <v>448633</v>
      </c>
      <c r="DE38" s="684"/>
      <c r="DF38" s="684"/>
      <c r="DG38" s="684"/>
      <c r="DH38" s="684"/>
      <c r="DI38" s="684"/>
      <c r="DJ38" s="684"/>
      <c r="DK38" s="685"/>
      <c r="DL38" s="692">
        <v>418816</v>
      </c>
      <c r="DM38" s="684"/>
      <c r="DN38" s="684"/>
      <c r="DO38" s="684"/>
      <c r="DP38" s="684"/>
      <c r="DQ38" s="684"/>
      <c r="DR38" s="684"/>
      <c r="DS38" s="684"/>
      <c r="DT38" s="684"/>
      <c r="DU38" s="684"/>
      <c r="DV38" s="685"/>
      <c r="DW38" s="688">
        <v>11.8</v>
      </c>
      <c r="DX38" s="717"/>
      <c r="DY38" s="717"/>
      <c r="DZ38" s="717"/>
      <c r="EA38" s="717"/>
      <c r="EB38" s="717"/>
      <c r="EC38" s="718"/>
    </row>
    <row r="39" spans="2:133" ht="11.25" customHeight="1">
      <c r="B39" s="680" t="s">
        <v>343</v>
      </c>
      <c r="C39" s="681"/>
      <c r="D39" s="681"/>
      <c r="E39" s="681"/>
      <c r="F39" s="681"/>
      <c r="G39" s="681"/>
      <c r="H39" s="681"/>
      <c r="I39" s="681"/>
      <c r="J39" s="681"/>
      <c r="K39" s="681"/>
      <c r="L39" s="681"/>
      <c r="M39" s="681"/>
      <c r="N39" s="681"/>
      <c r="O39" s="681"/>
      <c r="P39" s="681"/>
      <c r="Q39" s="682"/>
      <c r="R39" s="683">
        <v>970226</v>
      </c>
      <c r="S39" s="684"/>
      <c r="T39" s="684"/>
      <c r="U39" s="684"/>
      <c r="V39" s="684"/>
      <c r="W39" s="684"/>
      <c r="X39" s="684"/>
      <c r="Y39" s="685"/>
      <c r="Z39" s="686">
        <v>15.4</v>
      </c>
      <c r="AA39" s="686"/>
      <c r="AB39" s="686"/>
      <c r="AC39" s="686"/>
      <c r="AD39" s="687" t="s">
        <v>176</v>
      </c>
      <c r="AE39" s="687"/>
      <c r="AF39" s="687"/>
      <c r="AG39" s="687"/>
      <c r="AH39" s="687"/>
      <c r="AI39" s="687"/>
      <c r="AJ39" s="687"/>
      <c r="AK39" s="687"/>
      <c r="AL39" s="688" t="s">
        <v>246</v>
      </c>
      <c r="AM39" s="689"/>
      <c r="AN39" s="689"/>
      <c r="AO39" s="690"/>
      <c r="AQ39" s="761" t="s">
        <v>344</v>
      </c>
      <c r="AR39" s="762"/>
      <c r="AS39" s="762"/>
      <c r="AT39" s="762"/>
      <c r="AU39" s="762"/>
      <c r="AV39" s="762"/>
      <c r="AW39" s="762"/>
      <c r="AX39" s="762"/>
      <c r="AY39" s="763"/>
      <c r="AZ39" s="683">
        <v>2570</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2146</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191633</v>
      </c>
      <c r="CS39" s="719"/>
      <c r="CT39" s="719"/>
      <c r="CU39" s="719"/>
      <c r="CV39" s="719"/>
      <c r="CW39" s="719"/>
      <c r="CX39" s="719"/>
      <c r="CY39" s="720"/>
      <c r="CZ39" s="688">
        <v>3.2</v>
      </c>
      <c r="DA39" s="717"/>
      <c r="DB39" s="717"/>
      <c r="DC39" s="721"/>
      <c r="DD39" s="692">
        <v>146030</v>
      </c>
      <c r="DE39" s="719"/>
      <c r="DF39" s="719"/>
      <c r="DG39" s="719"/>
      <c r="DH39" s="719"/>
      <c r="DI39" s="719"/>
      <c r="DJ39" s="719"/>
      <c r="DK39" s="720"/>
      <c r="DL39" s="692" t="s">
        <v>138</v>
      </c>
      <c r="DM39" s="719"/>
      <c r="DN39" s="719"/>
      <c r="DO39" s="719"/>
      <c r="DP39" s="719"/>
      <c r="DQ39" s="719"/>
      <c r="DR39" s="719"/>
      <c r="DS39" s="719"/>
      <c r="DT39" s="719"/>
      <c r="DU39" s="719"/>
      <c r="DV39" s="720"/>
      <c r="DW39" s="688" t="s">
        <v>176</v>
      </c>
      <c r="DX39" s="717"/>
      <c r="DY39" s="717"/>
      <c r="DZ39" s="717"/>
      <c r="EA39" s="717"/>
      <c r="EB39" s="717"/>
      <c r="EC39" s="718"/>
    </row>
    <row r="40" spans="2:133" ht="11.25" customHeight="1">
      <c r="B40" s="680" t="s">
        <v>347</v>
      </c>
      <c r="C40" s="681"/>
      <c r="D40" s="681"/>
      <c r="E40" s="681"/>
      <c r="F40" s="681"/>
      <c r="G40" s="681"/>
      <c r="H40" s="681"/>
      <c r="I40" s="681"/>
      <c r="J40" s="681"/>
      <c r="K40" s="681"/>
      <c r="L40" s="681"/>
      <c r="M40" s="681"/>
      <c r="N40" s="681"/>
      <c r="O40" s="681"/>
      <c r="P40" s="681"/>
      <c r="Q40" s="682"/>
      <c r="R40" s="683" t="s">
        <v>176</v>
      </c>
      <c r="S40" s="684"/>
      <c r="T40" s="684"/>
      <c r="U40" s="684"/>
      <c r="V40" s="684"/>
      <c r="W40" s="684"/>
      <c r="X40" s="684"/>
      <c r="Y40" s="685"/>
      <c r="Z40" s="686" t="s">
        <v>176</v>
      </c>
      <c r="AA40" s="686"/>
      <c r="AB40" s="686"/>
      <c r="AC40" s="686"/>
      <c r="AD40" s="687" t="s">
        <v>138</v>
      </c>
      <c r="AE40" s="687"/>
      <c r="AF40" s="687"/>
      <c r="AG40" s="687"/>
      <c r="AH40" s="687"/>
      <c r="AI40" s="687"/>
      <c r="AJ40" s="687"/>
      <c r="AK40" s="687"/>
      <c r="AL40" s="688" t="s">
        <v>176</v>
      </c>
      <c r="AM40" s="689"/>
      <c r="AN40" s="689"/>
      <c r="AO40" s="690"/>
      <c r="AQ40" s="761" t="s">
        <v>348</v>
      </c>
      <c r="AR40" s="762"/>
      <c r="AS40" s="762"/>
      <c r="AT40" s="762"/>
      <c r="AU40" s="762"/>
      <c r="AV40" s="762"/>
      <c r="AW40" s="762"/>
      <c r="AX40" s="762"/>
      <c r="AY40" s="763"/>
      <c r="AZ40" s="683">
        <v>1073</v>
      </c>
      <c r="BA40" s="684"/>
      <c r="BB40" s="684"/>
      <c r="BC40" s="684"/>
      <c r="BD40" s="719"/>
      <c r="BE40" s="719"/>
      <c r="BF40" s="750"/>
      <c r="BG40" s="764" t="s">
        <v>349</v>
      </c>
      <c r="BH40" s="765"/>
      <c r="BI40" s="765"/>
      <c r="BJ40" s="765"/>
      <c r="BK40" s="765"/>
      <c r="BL40" s="230"/>
      <c r="BM40" s="699" t="s">
        <v>350</v>
      </c>
      <c r="BN40" s="699"/>
      <c r="BO40" s="699"/>
      <c r="BP40" s="699"/>
      <c r="BQ40" s="699"/>
      <c r="BR40" s="699"/>
      <c r="BS40" s="699"/>
      <c r="BT40" s="699"/>
      <c r="BU40" s="700"/>
      <c r="BV40" s="683">
        <v>91</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8600</v>
      </c>
      <c r="CS40" s="684"/>
      <c r="CT40" s="684"/>
      <c r="CU40" s="684"/>
      <c r="CV40" s="684"/>
      <c r="CW40" s="684"/>
      <c r="CX40" s="684"/>
      <c r="CY40" s="685"/>
      <c r="CZ40" s="688">
        <v>0.1</v>
      </c>
      <c r="DA40" s="717"/>
      <c r="DB40" s="717"/>
      <c r="DC40" s="721"/>
      <c r="DD40" s="692" t="s">
        <v>138</v>
      </c>
      <c r="DE40" s="684"/>
      <c r="DF40" s="684"/>
      <c r="DG40" s="684"/>
      <c r="DH40" s="684"/>
      <c r="DI40" s="684"/>
      <c r="DJ40" s="684"/>
      <c r="DK40" s="685"/>
      <c r="DL40" s="692" t="s">
        <v>176</v>
      </c>
      <c r="DM40" s="684"/>
      <c r="DN40" s="684"/>
      <c r="DO40" s="684"/>
      <c r="DP40" s="684"/>
      <c r="DQ40" s="684"/>
      <c r="DR40" s="684"/>
      <c r="DS40" s="684"/>
      <c r="DT40" s="684"/>
      <c r="DU40" s="684"/>
      <c r="DV40" s="685"/>
      <c r="DW40" s="688" t="s">
        <v>176</v>
      </c>
      <c r="DX40" s="717"/>
      <c r="DY40" s="717"/>
      <c r="DZ40" s="717"/>
      <c r="EA40" s="717"/>
      <c r="EB40" s="717"/>
      <c r="EC40" s="718"/>
    </row>
    <row r="41" spans="2:133" ht="11.25" customHeight="1">
      <c r="B41" s="680" t="s">
        <v>352</v>
      </c>
      <c r="C41" s="681"/>
      <c r="D41" s="681"/>
      <c r="E41" s="681"/>
      <c r="F41" s="681"/>
      <c r="G41" s="681"/>
      <c r="H41" s="681"/>
      <c r="I41" s="681"/>
      <c r="J41" s="681"/>
      <c r="K41" s="681"/>
      <c r="L41" s="681"/>
      <c r="M41" s="681"/>
      <c r="N41" s="681"/>
      <c r="O41" s="681"/>
      <c r="P41" s="681"/>
      <c r="Q41" s="682"/>
      <c r="R41" s="683">
        <v>99026</v>
      </c>
      <c r="S41" s="684"/>
      <c r="T41" s="684"/>
      <c r="U41" s="684"/>
      <c r="V41" s="684"/>
      <c r="W41" s="684"/>
      <c r="X41" s="684"/>
      <c r="Y41" s="685"/>
      <c r="Z41" s="686">
        <v>1.6</v>
      </c>
      <c r="AA41" s="686"/>
      <c r="AB41" s="686"/>
      <c r="AC41" s="686"/>
      <c r="AD41" s="687" t="s">
        <v>176</v>
      </c>
      <c r="AE41" s="687"/>
      <c r="AF41" s="687"/>
      <c r="AG41" s="687"/>
      <c r="AH41" s="687"/>
      <c r="AI41" s="687"/>
      <c r="AJ41" s="687"/>
      <c r="AK41" s="687"/>
      <c r="AL41" s="688" t="s">
        <v>176</v>
      </c>
      <c r="AM41" s="689"/>
      <c r="AN41" s="689"/>
      <c r="AO41" s="690"/>
      <c r="AQ41" s="761" t="s">
        <v>353</v>
      </c>
      <c r="AR41" s="762"/>
      <c r="AS41" s="762"/>
      <c r="AT41" s="762"/>
      <c r="AU41" s="762"/>
      <c r="AV41" s="762"/>
      <c r="AW41" s="762"/>
      <c r="AX41" s="762"/>
      <c r="AY41" s="763"/>
      <c r="AZ41" s="683">
        <v>104115</v>
      </c>
      <c r="BA41" s="684"/>
      <c r="BB41" s="684"/>
      <c r="BC41" s="684"/>
      <c r="BD41" s="719"/>
      <c r="BE41" s="719"/>
      <c r="BF41" s="750"/>
      <c r="BG41" s="764"/>
      <c r="BH41" s="765"/>
      <c r="BI41" s="765"/>
      <c r="BJ41" s="765"/>
      <c r="BK41" s="765"/>
      <c r="BL41" s="230"/>
      <c r="BM41" s="699" t="s">
        <v>354</v>
      </c>
      <c r="BN41" s="699"/>
      <c r="BO41" s="699"/>
      <c r="BP41" s="699"/>
      <c r="BQ41" s="699"/>
      <c r="BR41" s="699"/>
      <c r="BS41" s="699"/>
      <c r="BT41" s="699"/>
      <c r="BU41" s="700"/>
      <c r="BV41" s="683" t="s">
        <v>138</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176</v>
      </c>
      <c r="CS41" s="719"/>
      <c r="CT41" s="719"/>
      <c r="CU41" s="719"/>
      <c r="CV41" s="719"/>
      <c r="CW41" s="719"/>
      <c r="CX41" s="719"/>
      <c r="CY41" s="720"/>
      <c r="CZ41" s="688" t="s">
        <v>246</v>
      </c>
      <c r="DA41" s="717"/>
      <c r="DB41" s="717"/>
      <c r="DC41" s="721"/>
      <c r="DD41" s="692" t="s">
        <v>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356</v>
      </c>
      <c r="C42" s="734"/>
      <c r="D42" s="734"/>
      <c r="E42" s="734"/>
      <c r="F42" s="734"/>
      <c r="G42" s="734"/>
      <c r="H42" s="734"/>
      <c r="I42" s="734"/>
      <c r="J42" s="734"/>
      <c r="K42" s="734"/>
      <c r="L42" s="734"/>
      <c r="M42" s="734"/>
      <c r="N42" s="734"/>
      <c r="O42" s="734"/>
      <c r="P42" s="734"/>
      <c r="Q42" s="735"/>
      <c r="R42" s="768">
        <v>6289299</v>
      </c>
      <c r="S42" s="769"/>
      <c r="T42" s="769"/>
      <c r="U42" s="769"/>
      <c r="V42" s="769"/>
      <c r="W42" s="769"/>
      <c r="X42" s="769"/>
      <c r="Y42" s="777"/>
      <c r="Z42" s="778">
        <v>100</v>
      </c>
      <c r="AA42" s="778"/>
      <c r="AB42" s="778"/>
      <c r="AC42" s="778"/>
      <c r="AD42" s="779">
        <v>3449940</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233252</v>
      </c>
      <c r="BA42" s="769"/>
      <c r="BB42" s="769"/>
      <c r="BC42" s="769"/>
      <c r="BD42" s="754"/>
      <c r="BE42" s="754"/>
      <c r="BF42" s="756"/>
      <c r="BG42" s="766"/>
      <c r="BH42" s="767"/>
      <c r="BI42" s="767"/>
      <c r="BJ42" s="767"/>
      <c r="BK42" s="767"/>
      <c r="BL42" s="231"/>
      <c r="BM42" s="709" t="s">
        <v>358</v>
      </c>
      <c r="BN42" s="709"/>
      <c r="BO42" s="709"/>
      <c r="BP42" s="709"/>
      <c r="BQ42" s="709"/>
      <c r="BR42" s="709"/>
      <c r="BS42" s="709"/>
      <c r="BT42" s="709"/>
      <c r="BU42" s="710"/>
      <c r="BV42" s="768">
        <v>326</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1339708</v>
      </c>
      <c r="CS42" s="684"/>
      <c r="CT42" s="684"/>
      <c r="CU42" s="684"/>
      <c r="CV42" s="684"/>
      <c r="CW42" s="684"/>
      <c r="CX42" s="684"/>
      <c r="CY42" s="685"/>
      <c r="CZ42" s="688">
        <v>22.2</v>
      </c>
      <c r="DA42" s="689"/>
      <c r="DB42" s="689"/>
      <c r="DC42" s="701"/>
      <c r="DD42" s="692">
        <v>130262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2"/>
      <c r="BW43" s="232"/>
      <c r="BX43" s="232"/>
      <c r="BY43" s="232"/>
      <c r="BZ43" s="232"/>
      <c r="CA43" s="232"/>
      <c r="CB43" s="232"/>
      <c r="CD43" s="680" t="s">
        <v>360</v>
      </c>
      <c r="CE43" s="681"/>
      <c r="CF43" s="681"/>
      <c r="CG43" s="681"/>
      <c r="CH43" s="681"/>
      <c r="CI43" s="681"/>
      <c r="CJ43" s="681"/>
      <c r="CK43" s="681"/>
      <c r="CL43" s="681"/>
      <c r="CM43" s="681"/>
      <c r="CN43" s="681"/>
      <c r="CO43" s="681"/>
      <c r="CP43" s="681"/>
      <c r="CQ43" s="682"/>
      <c r="CR43" s="683">
        <v>14416</v>
      </c>
      <c r="CS43" s="719"/>
      <c r="CT43" s="719"/>
      <c r="CU43" s="719"/>
      <c r="CV43" s="719"/>
      <c r="CW43" s="719"/>
      <c r="CX43" s="719"/>
      <c r="CY43" s="720"/>
      <c r="CZ43" s="688">
        <v>0.2</v>
      </c>
      <c r="DA43" s="717"/>
      <c r="DB43" s="717"/>
      <c r="DC43" s="721"/>
      <c r="DD43" s="692" t="s">
        <v>138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308</v>
      </c>
      <c r="CE44" s="796"/>
      <c r="CF44" s="680" t="s">
        <v>361</v>
      </c>
      <c r="CG44" s="681"/>
      <c r="CH44" s="681"/>
      <c r="CI44" s="681"/>
      <c r="CJ44" s="681"/>
      <c r="CK44" s="681"/>
      <c r="CL44" s="681"/>
      <c r="CM44" s="681"/>
      <c r="CN44" s="681"/>
      <c r="CO44" s="681"/>
      <c r="CP44" s="681"/>
      <c r="CQ44" s="682"/>
      <c r="CR44" s="683">
        <v>1339655</v>
      </c>
      <c r="CS44" s="684"/>
      <c r="CT44" s="684"/>
      <c r="CU44" s="684"/>
      <c r="CV44" s="684"/>
      <c r="CW44" s="684"/>
      <c r="CX44" s="684"/>
      <c r="CY44" s="685"/>
      <c r="CZ44" s="688">
        <v>22.2</v>
      </c>
      <c r="DA44" s="689"/>
      <c r="DB44" s="689"/>
      <c r="DC44" s="701"/>
      <c r="DD44" s="692">
        <v>130209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362</v>
      </c>
      <c r="CG45" s="681"/>
      <c r="CH45" s="681"/>
      <c r="CI45" s="681"/>
      <c r="CJ45" s="681"/>
      <c r="CK45" s="681"/>
      <c r="CL45" s="681"/>
      <c r="CM45" s="681"/>
      <c r="CN45" s="681"/>
      <c r="CO45" s="681"/>
      <c r="CP45" s="681"/>
      <c r="CQ45" s="682"/>
      <c r="CR45" s="683">
        <v>1173085</v>
      </c>
      <c r="CS45" s="719"/>
      <c r="CT45" s="719"/>
      <c r="CU45" s="719"/>
      <c r="CV45" s="719"/>
      <c r="CW45" s="719"/>
      <c r="CX45" s="719"/>
      <c r="CY45" s="720"/>
      <c r="CZ45" s="688">
        <v>19.399999999999999</v>
      </c>
      <c r="DA45" s="717"/>
      <c r="DB45" s="717"/>
      <c r="DC45" s="721"/>
      <c r="DD45" s="692">
        <v>53769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24" t="s">
        <v>363</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797"/>
      <c r="CE46" s="798"/>
      <c r="CF46" s="680" t="s">
        <v>364</v>
      </c>
      <c r="CG46" s="681"/>
      <c r="CH46" s="681"/>
      <c r="CI46" s="681"/>
      <c r="CJ46" s="681"/>
      <c r="CK46" s="681"/>
      <c r="CL46" s="681"/>
      <c r="CM46" s="681"/>
      <c r="CN46" s="681"/>
      <c r="CO46" s="681"/>
      <c r="CP46" s="681"/>
      <c r="CQ46" s="682"/>
      <c r="CR46" s="683">
        <v>63195</v>
      </c>
      <c r="CS46" s="684"/>
      <c r="CT46" s="684"/>
      <c r="CU46" s="684"/>
      <c r="CV46" s="684"/>
      <c r="CW46" s="684"/>
      <c r="CX46" s="684"/>
      <c r="CY46" s="685"/>
      <c r="CZ46" s="688">
        <v>1</v>
      </c>
      <c r="DA46" s="689"/>
      <c r="DB46" s="689"/>
      <c r="DC46" s="701"/>
      <c r="DD46" s="692">
        <v>37409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34" t="s">
        <v>365</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797"/>
      <c r="CE47" s="798"/>
      <c r="CF47" s="680" t="s">
        <v>366</v>
      </c>
      <c r="CG47" s="681"/>
      <c r="CH47" s="681"/>
      <c r="CI47" s="681"/>
      <c r="CJ47" s="681"/>
      <c r="CK47" s="681"/>
      <c r="CL47" s="681"/>
      <c r="CM47" s="681"/>
      <c r="CN47" s="681"/>
      <c r="CO47" s="681"/>
      <c r="CP47" s="681"/>
      <c r="CQ47" s="682"/>
      <c r="CR47" s="683">
        <v>53</v>
      </c>
      <c r="CS47" s="719"/>
      <c r="CT47" s="719"/>
      <c r="CU47" s="719"/>
      <c r="CV47" s="719"/>
      <c r="CW47" s="719"/>
      <c r="CX47" s="719"/>
      <c r="CY47" s="720"/>
      <c r="CZ47" s="688">
        <v>0</v>
      </c>
      <c r="DA47" s="717"/>
      <c r="DB47" s="717"/>
      <c r="DC47" s="721"/>
      <c r="DD47" s="692">
        <v>53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35" t="s">
        <v>367</v>
      </c>
      <c r="CD48" s="799"/>
      <c r="CE48" s="800"/>
      <c r="CF48" s="680" t="s">
        <v>368</v>
      </c>
      <c r="CG48" s="681"/>
      <c r="CH48" s="681"/>
      <c r="CI48" s="681"/>
      <c r="CJ48" s="681"/>
      <c r="CK48" s="681"/>
      <c r="CL48" s="681"/>
      <c r="CM48" s="681"/>
      <c r="CN48" s="681"/>
      <c r="CO48" s="681"/>
      <c r="CP48" s="681"/>
      <c r="CQ48" s="682"/>
      <c r="CR48" s="683" t="s">
        <v>176</v>
      </c>
      <c r="CS48" s="684"/>
      <c r="CT48" s="684"/>
      <c r="CU48" s="684"/>
      <c r="CV48" s="684"/>
      <c r="CW48" s="684"/>
      <c r="CX48" s="684"/>
      <c r="CY48" s="685"/>
      <c r="CZ48" s="688" t="s">
        <v>176</v>
      </c>
      <c r="DA48" s="689"/>
      <c r="DB48" s="689"/>
      <c r="DC48" s="701"/>
      <c r="DD48" s="692" t="s">
        <v>176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369</v>
      </c>
      <c r="CE49" s="734"/>
      <c r="CF49" s="734"/>
      <c r="CG49" s="734"/>
      <c r="CH49" s="734"/>
      <c r="CI49" s="734"/>
      <c r="CJ49" s="734"/>
      <c r="CK49" s="734"/>
      <c r="CL49" s="734"/>
      <c r="CM49" s="734"/>
      <c r="CN49" s="734"/>
      <c r="CO49" s="734"/>
      <c r="CP49" s="734"/>
      <c r="CQ49" s="735"/>
      <c r="CR49" s="768">
        <v>6034687</v>
      </c>
      <c r="CS49" s="754"/>
      <c r="CT49" s="754"/>
      <c r="CU49" s="754"/>
      <c r="CV49" s="754"/>
      <c r="CW49" s="754"/>
      <c r="CX49" s="754"/>
      <c r="CY49" s="785"/>
      <c r="CZ49" s="780">
        <v>100</v>
      </c>
      <c r="DA49" s="786"/>
      <c r="DB49" s="786"/>
      <c r="DC49" s="787"/>
      <c r="DD49" s="788">
        <v>3839930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gcpDo4MiKn1NhU4AkH5xsmWcgxlFFgkPHS1cdMBWDhnt0hqyQFyF6RCLmhVqkcbEYEGBhSaqMeM53uJjutjGsQ==" saltValue="XhAo+MDpaegh9gG5IIaJ/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4" customWidth="1"/>
    <col min="131" max="131" width="1.625" style="284" customWidth="1"/>
    <col min="132" max="16384" width="9" style="284" hidden="1"/>
  </cols>
  <sheetData>
    <row r="1" spans="1:131" s="242" customFormat="1" ht="11.25" customHeight="1" thickBot="1">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c r="A2" s="243" t="s">
        <v>370</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44" t="s">
        <v>371</v>
      </c>
      <c r="DK2" s="845"/>
      <c r="DL2" s="845"/>
      <c r="DM2" s="845"/>
      <c r="DN2" s="845"/>
      <c r="DO2" s="846"/>
      <c r="DP2" s="244"/>
      <c r="DQ2" s="844" t="s">
        <v>372</v>
      </c>
      <c r="DR2" s="845"/>
      <c r="DS2" s="845"/>
      <c r="DT2" s="845"/>
      <c r="DU2" s="845"/>
      <c r="DV2" s="845"/>
      <c r="DW2" s="845"/>
      <c r="DX2" s="845"/>
      <c r="DY2" s="845"/>
      <c r="DZ2" s="846"/>
      <c r="EA2" s="245"/>
    </row>
    <row r="3" spans="1:131" s="242" customFormat="1" ht="11.25" customHeight="1">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c r="A4" s="847" t="s">
        <v>373</v>
      </c>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847"/>
      <c r="AO4" s="847"/>
      <c r="AP4" s="847"/>
      <c r="AQ4" s="847"/>
      <c r="AR4" s="847"/>
      <c r="AS4" s="847"/>
      <c r="AT4" s="847"/>
      <c r="AU4" s="847"/>
      <c r="AV4" s="847"/>
      <c r="AW4" s="847"/>
      <c r="AX4" s="847"/>
      <c r="AY4" s="847"/>
      <c r="AZ4" s="247"/>
      <c r="BA4" s="247"/>
      <c r="BB4" s="247"/>
      <c r="BC4" s="247"/>
      <c r="BD4" s="247"/>
      <c r="BE4" s="248"/>
      <c r="BF4" s="248"/>
      <c r="BG4" s="248"/>
      <c r="BH4" s="248"/>
      <c r="BI4" s="248"/>
      <c r="BJ4" s="248"/>
      <c r="BK4" s="248"/>
      <c r="BL4" s="248"/>
      <c r="BM4" s="248"/>
      <c r="BN4" s="248"/>
      <c r="BO4" s="248"/>
      <c r="BP4" s="248"/>
      <c r="BQ4" s="247" t="s">
        <v>374</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48"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1"/>
      <c r="BA5" s="251"/>
      <c r="BB5" s="251"/>
      <c r="BC5" s="251"/>
      <c r="BD5" s="251"/>
      <c r="BE5" s="252"/>
      <c r="BF5" s="252"/>
      <c r="BG5" s="252"/>
      <c r="BH5" s="252"/>
      <c r="BI5" s="252"/>
      <c r="BJ5" s="252"/>
      <c r="BK5" s="252"/>
      <c r="BL5" s="252"/>
      <c r="BM5" s="252"/>
      <c r="BN5" s="252"/>
      <c r="BO5" s="252"/>
      <c r="BP5" s="252"/>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49"/>
    </row>
    <row r="6" spans="1:131" s="250"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49"/>
      <c r="AG6" s="805"/>
      <c r="AH6" s="805"/>
      <c r="AI6" s="805"/>
      <c r="AJ6" s="814"/>
      <c r="AK6" s="805"/>
      <c r="AL6" s="805"/>
      <c r="AM6" s="805"/>
      <c r="AN6" s="805"/>
      <c r="AO6" s="806"/>
      <c r="AP6" s="804"/>
      <c r="AQ6" s="805"/>
      <c r="AR6" s="805"/>
      <c r="AS6" s="805"/>
      <c r="AT6" s="806"/>
      <c r="AU6" s="804"/>
      <c r="AV6" s="805"/>
      <c r="AW6" s="805"/>
      <c r="AX6" s="805"/>
      <c r="AY6" s="814"/>
      <c r="AZ6" s="247"/>
      <c r="BA6" s="247"/>
      <c r="BB6" s="247"/>
      <c r="BC6" s="247"/>
      <c r="BD6" s="247"/>
      <c r="BE6" s="248"/>
      <c r="BF6" s="248"/>
      <c r="BG6" s="248"/>
      <c r="BH6" s="248"/>
      <c r="BI6" s="248"/>
      <c r="BJ6" s="248"/>
      <c r="BK6" s="248"/>
      <c r="BL6" s="248"/>
      <c r="BM6" s="248"/>
      <c r="BN6" s="248"/>
      <c r="BO6" s="248"/>
      <c r="BP6" s="248"/>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49"/>
    </row>
    <row r="7" spans="1:131" s="250" customFormat="1" ht="26.25" customHeight="1" thickTop="1">
      <c r="A7" s="253">
        <v>1</v>
      </c>
      <c r="B7" s="815" t="s">
        <v>392</v>
      </c>
      <c r="C7" s="816"/>
      <c r="D7" s="816"/>
      <c r="E7" s="816"/>
      <c r="F7" s="816"/>
      <c r="G7" s="816"/>
      <c r="H7" s="816"/>
      <c r="I7" s="816"/>
      <c r="J7" s="816"/>
      <c r="K7" s="816"/>
      <c r="L7" s="816"/>
      <c r="M7" s="816"/>
      <c r="N7" s="816"/>
      <c r="O7" s="816"/>
      <c r="P7" s="817"/>
      <c r="Q7" s="818">
        <v>6224</v>
      </c>
      <c r="R7" s="819"/>
      <c r="S7" s="819"/>
      <c r="T7" s="819"/>
      <c r="U7" s="819"/>
      <c r="V7" s="819">
        <v>5996</v>
      </c>
      <c r="W7" s="819"/>
      <c r="X7" s="819"/>
      <c r="Y7" s="819"/>
      <c r="Z7" s="819"/>
      <c r="AA7" s="819">
        <v>228</v>
      </c>
      <c r="AB7" s="819"/>
      <c r="AC7" s="819"/>
      <c r="AD7" s="819"/>
      <c r="AE7" s="820"/>
      <c r="AF7" s="821">
        <v>190</v>
      </c>
      <c r="AG7" s="822"/>
      <c r="AH7" s="822"/>
      <c r="AI7" s="822"/>
      <c r="AJ7" s="823"/>
      <c r="AK7" s="862">
        <v>89</v>
      </c>
      <c r="AL7" s="863"/>
      <c r="AM7" s="863"/>
      <c r="AN7" s="863"/>
      <c r="AO7" s="863"/>
      <c r="AP7" s="863">
        <v>8497</v>
      </c>
      <c r="AQ7" s="863"/>
      <c r="AR7" s="863"/>
      <c r="AS7" s="863"/>
      <c r="AT7" s="863"/>
      <c r="AU7" s="864"/>
      <c r="AV7" s="864"/>
      <c r="AW7" s="864"/>
      <c r="AX7" s="864"/>
      <c r="AY7" s="865"/>
      <c r="AZ7" s="247"/>
      <c r="BA7" s="247"/>
      <c r="BB7" s="247"/>
      <c r="BC7" s="247"/>
      <c r="BD7" s="247"/>
      <c r="BE7" s="248"/>
      <c r="BF7" s="248"/>
      <c r="BG7" s="248"/>
      <c r="BH7" s="248"/>
      <c r="BI7" s="248"/>
      <c r="BJ7" s="248"/>
      <c r="BK7" s="248"/>
      <c r="BL7" s="248"/>
      <c r="BM7" s="248"/>
      <c r="BN7" s="248"/>
      <c r="BO7" s="248"/>
      <c r="BP7" s="248"/>
      <c r="BQ7" s="254">
        <v>1</v>
      </c>
      <c r="BR7" s="255"/>
      <c r="BS7" s="866" t="s">
        <v>607</v>
      </c>
      <c r="BT7" s="867"/>
      <c r="BU7" s="867"/>
      <c r="BV7" s="867"/>
      <c r="BW7" s="867"/>
      <c r="BX7" s="867"/>
      <c r="BY7" s="867"/>
      <c r="BZ7" s="867"/>
      <c r="CA7" s="867"/>
      <c r="CB7" s="867"/>
      <c r="CC7" s="867"/>
      <c r="CD7" s="867"/>
      <c r="CE7" s="867"/>
      <c r="CF7" s="867"/>
      <c r="CG7" s="868"/>
      <c r="CH7" s="836" t="s">
        <v>613</v>
      </c>
      <c r="CI7" s="837"/>
      <c r="CJ7" s="837"/>
      <c r="CK7" s="837"/>
      <c r="CL7" s="838"/>
      <c r="CM7" s="836" t="s">
        <v>614</v>
      </c>
      <c r="CN7" s="837"/>
      <c r="CO7" s="837"/>
      <c r="CP7" s="837"/>
      <c r="CQ7" s="838"/>
      <c r="CR7" s="836">
        <v>8</v>
      </c>
      <c r="CS7" s="837"/>
      <c r="CT7" s="837"/>
      <c r="CU7" s="837"/>
      <c r="CV7" s="838"/>
      <c r="CW7" s="836" t="s">
        <v>535</v>
      </c>
      <c r="CX7" s="837"/>
      <c r="CY7" s="837"/>
      <c r="CZ7" s="837"/>
      <c r="DA7" s="838"/>
      <c r="DB7" s="836" t="s">
        <v>535</v>
      </c>
      <c r="DC7" s="837"/>
      <c r="DD7" s="837"/>
      <c r="DE7" s="837"/>
      <c r="DF7" s="838"/>
      <c r="DG7" s="836" t="s">
        <v>535</v>
      </c>
      <c r="DH7" s="837"/>
      <c r="DI7" s="837"/>
      <c r="DJ7" s="837"/>
      <c r="DK7" s="838"/>
      <c r="DL7" s="836" t="s">
        <v>615</v>
      </c>
      <c r="DM7" s="837"/>
      <c r="DN7" s="837"/>
      <c r="DO7" s="837"/>
      <c r="DP7" s="838"/>
      <c r="DQ7" s="836" t="s">
        <v>615</v>
      </c>
      <c r="DR7" s="837"/>
      <c r="DS7" s="837"/>
      <c r="DT7" s="837"/>
      <c r="DU7" s="838"/>
      <c r="DV7" s="850"/>
      <c r="DW7" s="851"/>
      <c r="DX7" s="851"/>
      <c r="DY7" s="851"/>
      <c r="DZ7" s="852"/>
      <c r="EA7" s="249"/>
    </row>
    <row r="8" spans="1:131" s="250" customFormat="1" ht="26.25" customHeight="1">
      <c r="A8" s="256">
        <v>2</v>
      </c>
      <c r="B8" s="839" t="s">
        <v>393</v>
      </c>
      <c r="C8" s="840"/>
      <c r="D8" s="840"/>
      <c r="E8" s="840"/>
      <c r="F8" s="840"/>
      <c r="G8" s="840"/>
      <c r="H8" s="840"/>
      <c r="I8" s="840"/>
      <c r="J8" s="840"/>
      <c r="K8" s="840"/>
      <c r="L8" s="840"/>
      <c r="M8" s="840"/>
      <c r="N8" s="840"/>
      <c r="O8" s="840"/>
      <c r="P8" s="841"/>
      <c r="Q8" s="842">
        <v>20</v>
      </c>
      <c r="R8" s="843"/>
      <c r="S8" s="843"/>
      <c r="T8" s="843"/>
      <c r="U8" s="843"/>
      <c r="V8" s="843">
        <v>20</v>
      </c>
      <c r="W8" s="843"/>
      <c r="X8" s="843"/>
      <c r="Y8" s="843"/>
      <c r="Z8" s="843"/>
      <c r="AA8" s="843">
        <v>0</v>
      </c>
      <c r="AB8" s="843"/>
      <c r="AC8" s="843"/>
      <c r="AD8" s="843"/>
      <c r="AE8" s="853"/>
      <c r="AF8" s="854" t="s">
        <v>394</v>
      </c>
      <c r="AG8" s="855"/>
      <c r="AH8" s="855"/>
      <c r="AI8" s="855"/>
      <c r="AJ8" s="856"/>
      <c r="AK8" s="869" t="s">
        <v>535</v>
      </c>
      <c r="AL8" s="870"/>
      <c r="AM8" s="870"/>
      <c r="AN8" s="870"/>
      <c r="AO8" s="870"/>
      <c r="AP8" s="870" t="s">
        <v>535</v>
      </c>
      <c r="AQ8" s="870"/>
      <c r="AR8" s="870"/>
      <c r="AS8" s="870"/>
      <c r="AT8" s="870"/>
      <c r="AU8" s="857"/>
      <c r="AV8" s="857"/>
      <c r="AW8" s="857"/>
      <c r="AX8" s="857"/>
      <c r="AY8" s="858"/>
      <c r="AZ8" s="247"/>
      <c r="BA8" s="247"/>
      <c r="BB8" s="247"/>
      <c r="BC8" s="247"/>
      <c r="BD8" s="247"/>
      <c r="BE8" s="248"/>
      <c r="BF8" s="248"/>
      <c r="BG8" s="248"/>
      <c r="BH8" s="248"/>
      <c r="BI8" s="248"/>
      <c r="BJ8" s="248"/>
      <c r="BK8" s="248"/>
      <c r="BL8" s="248"/>
      <c r="BM8" s="248"/>
      <c r="BN8" s="248"/>
      <c r="BO8" s="248"/>
      <c r="BP8" s="248"/>
      <c r="BQ8" s="257">
        <v>2</v>
      </c>
      <c r="BR8" s="258"/>
      <c r="BS8" s="859"/>
      <c r="BT8" s="860"/>
      <c r="BU8" s="860"/>
      <c r="BV8" s="860"/>
      <c r="BW8" s="860"/>
      <c r="BX8" s="860"/>
      <c r="BY8" s="860"/>
      <c r="BZ8" s="860"/>
      <c r="CA8" s="860"/>
      <c r="CB8" s="860"/>
      <c r="CC8" s="860"/>
      <c r="CD8" s="860"/>
      <c r="CE8" s="860"/>
      <c r="CF8" s="860"/>
      <c r="CG8" s="861"/>
      <c r="CH8" s="830"/>
      <c r="CI8" s="831"/>
      <c r="CJ8" s="831"/>
      <c r="CK8" s="831"/>
      <c r="CL8" s="832"/>
      <c r="CM8" s="830"/>
      <c r="CN8" s="831"/>
      <c r="CO8" s="831"/>
      <c r="CP8" s="831"/>
      <c r="CQ8" s="832"/>
      <c r="CR8" s="830"/>
      <c r="CS8" s="831"/>
      <c r="CT8" s="831"/>
      <c r="CU8" s="831"/>
      <c r="CV8" s="832"/>
      <c r="CW8" s="830"/>
      <c r="CX8" s="831"/>
      <c r="CY8" s="831"/>
      <c r="CZ8" s="831"/>
      <c r="DA8" s="832"/>
      <c r="DB8" s="830"/>
      <c r="DC8" s="831"/>
      <c r="DD8" s="831"/>
      <c r="DE8" s="831"/>
      <c r="DF8" s="832"/>
      <c r="DG8" s="830"/>
      <c r="DH8" s="831"/>
      <c r="DI8" s="831"/>
      <c r="DJ8" s="831"/>
      <c r="DK8" s="832"/>
      <c r="DL8" s="830"/>
      <c r="DM8" s="831"/>
      <c r="DN8" s="831"/>
      <c r="DO8" s="831"/>
      <c r="DP8" s="832"/>
      <c r="DQ8" s="830"/>
      <c r="DR8" s="831"/>
      <c r="DS8" s="831"/>
      <c r="DT8" s="831"/>
      <c r="DU8" s="832"/>
      <c r="DV8" s="833"/>
      <c r="DW8" s="834"/>
      <c r="DX8" s="834"/>
      <c r="DY8" s="834"/>
      <c r="DZ8" s="835"/>
      <c r="EA8" s="249"/>
    </row>
    <row r="9" spans="1:131" s="250" customFormat="1" ht="26.25" customHeight="1">
      <c r="A9" s="256">
        <v>3</v>
      </c>
      <c r="B9" s="839" t="s">
        <v>395</v>
      </c>
      <c r="C9" s="840"/>
      <c r="D9" s="840"/>
      <c r="E9" s="840"/>
      <c r="F9" s="840"/>
      <c r="G9" s="840"/>
      <c r="H9" s="840"/>
      <c r="I9" s="840"/>
      <c r="J9" s="840"/>
      <c r="K9" s="840"/>
      <c r="L9" s="840"/>
      <c r="M9" s="840"/>
      <c r="N9" s="840"/>
      <c r="O9" s="840"/>
      <c r="P9" s="841"/>
      <c r="Q9" s="842">
        <v>45</v>
      </c>
      <c r="R9" s="843"/>
      <c r="S9" s="843"/>
      <c r="T9" s="843"/>
      <c r="U9" s="843"/>
      <c r="V9" s="843">
        <v>19</v>
      </c>
      <c r="W9" s="843"/>
      <c r="X9" s="843"/>
      <c r="Y9" s="843"/>
      <c r="Z9" s="843"/>
      <c r="AA9" s="843">
        <v>26</v>
      </c>
      <c r="AB9" s="843"/>
      <c r="AC9" s="843"/>
      <c r="AD9" s="843"/>
      <c r="AE9" s="853"/>
      <c r="AF9" s="854">
        <v>26</v>
      </c>
      <c r="AG9" s="855"/>
      <c r="AH9" s="855"/>
      <c r="AI9" s="855"/>
      <c r="AJ9" s="856"/>
      <c r="AK9" s="869" t="s">
        <v>535</v>
      </c>
      <c r="AL9" s="870"/>
      <c r="AM9" s="870"/>
      <c r="AN9" s="870"/>
      <c r="AO9" s="870"/>
      <c r="AP9" s="870" t="s">
        <v>535</v>
      </c>
      <c r="AQ9" s="870"/>
      <c r="AR9" s="870"/>
      <c r="AS9" s="870"/>
      <c r="AT9" s="870"/>
      <c r="AU9" s="857"/>
      <c r="AV9" s="857"/>
      <c r="AW9" s="857"/>
      <c r="AX9" s="857"/>
      <c r="AY9" s="858"/>
      <c r="AZ9" s="247"/>
      <c r="BA9" s="247"/>
      <c r="BB9" s="247"/>
      <c r="BC9" s="247"/>
      <c r="BD9" s="247"/>
      <c r="BE9" s="248"/>
      <c r="BF9" s="248"/>
      <c r="BG9" s="248"/>
      <c r="BH9" s="248"/>
      <c r="BI9" s="248"/>
      <c r="BJ9" s="248"/>
      <c r="BK9" s="248"/>
      <c r="BL9" s="248"/>
      <c r="BM9" s="248"/>
      <c r="BN9" s="248"/>
      <c r="BO9" s="248"/>
      <c r="BP9" s="248"/>
      <c r="BQ9" s="257">
        <v>3</v>
      </c>
      <c r="BR9" s="258"/>
      <c r="BS9" s="859"/>
      <c r="BT9" s="860"/>
      <c r="BU9" s="860"/>
      <c r="BV9" s="860"/>
      <c r="BW9" s="860"/>
      <c r="BX9" s="860"/>
      <c r="BY9" s="860"/>
      <c r="BZ9" s="860"/>
      <c r="CA9" s="860"/>
      <c r="CB9" s="860"/>
      <c r="CC9" s="860"/>
      <c r="CD9" s="860"/>
      <c r="CE9" s="860"/>
      <c r="CF9" s="860"/>
      <c r="CG9" s="861"/>
      <c r="CH9" s="830"/>
      <c r="CI9" s="831"/>
      <c r="CJ9" s="831"/>
      <c r="CK9" s="831"/>
      <c r="CL9" s="832"/>
      <c r="CM9" s="830"/>
      <c r="CN9" s="831"/>
      <c r="CO9" s="831"/>
      <c r="CP9" s="831"/>
      <c r="CQ9" s="832"/>
      <c r="CR9" s="830"/>
      <c r="CS9" s="831"/>
      <c r="CT9" s="831"/>
      <c r="CU9" s="831"/>
      <c r="CV9" s="832"/>
      <c r="CW9" s="830"/>
      <c r="CX9" s="831"/>
      <c r="CY9" s="831"/>
      <c r="CZ9" s="831"/>
      <c r="DA9" s="832"/>
      <c r="DB9" s="830"/>
      <c r="DC9" s="831"/>
      <c r="DD9" s="831"/>
      <c r="DE9" s="831"/>
      <c r="DF9" s="832"/>
      <c r="DG9" s="830"/>
      <c r="DH9" s="831"/>
      <c r="DI9" s="831"/>
      <c r="DJ9" s="831"/>
      <c r="DK9" s="832"/>
      <c r="DL9" s="830"/>
      <c r="DM9" s="831"/>
      <c r="DN9" s="831"/>
      <c r="DO9" s="831"/>
      <c r="DP9" s="832"/>
      <c r="DQ9" s="830"/>
      <c r="DR9" s="831"/>
      <c r="DS9" s="831"/>
      <c r="DT9" s="831"/>
      <c r="DU9" s="832"/>
      <c r="DV9" s="833"/>
      <c r="DW9" s="834"/>
      <c r="DX9" s="834"/>
      <c r="DY9" s="834"/>
      <c r="DZ9" s="835"/>
      <c r="EA9" s="249"/>
    </row>
    <row r="10" spans="1:131" s="250" customFormat="1" ht="26.25" customHeight="1">
      <c r="A10" s="256">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53"/>
      <c r="AF10" s="854"/>
      <c r="AG10" s="855"/>
      <c r="AH10" s="855"/>
      <c r="AI10" s="855"/>
      <c r="AJ10" s="856"/>
      <c r="AK10" s="869"/>
      <c r="AL10" s="870"/>
      <c r="AM10" s="870"/>
      <c r="AN10" s="870"/>
      <c r="AO10" s="870"/>
      <c r="AP10" s="870"/>
      <c r="AQ10" s="870"/>
      <c r="AR10" s="870"/>
      <c r="AS10" s="870"/>
      <c r="AT10" s="870"/>
      <c r="AU10" s="857"/>
      <c r="AV10" s="857"/>
      <c r="AW10" s="857"/>
      <c r="AX10" s="857"/>
      <c r="AY10" s="858"/>
      <c r="AZ10" s="247"/>
      <c r="BA10" s="247"/>
      <c r="BB10" s="247"/>
      <c r="BC10" s="247"/>
      <c r="BD10" s="247"/>
      <c r="BE10" s="248"/>
      <c r="BF10" s="248"/>
      <c r="BG10" s="248"/>
      <c r="BH10" s="248"/>
      <c r="BI10" s="248"/>
      <c r="BJ10" s="248"/>
      <c r="BK10" s="248"/>
      <c r="BL10" s="248"/>
      <c r="BM10" s="248"/>
      <c r="BN10" s="248"/>
      <c r="BO10" s="248"/>
      <c r="BP10" s="248"/>
      <c r="BQ10" s="257">
        <v>4</v>
      </c>
      <c r="BR10" s="258"/>
      <c r="BS10" s="859"/>
      <c r="BT10" s="860"/>
      <c r="BU10" s="860"/>
      <c r="BV10" s="860"/>
      <c r="BW10" s="860"/>
      <c r="BX10" s="860"/>
      <c r="BY10" s="860"/>
      <c r="BZ10" s="860"/>
      <c r="CA10" s="860"/>
      <c r="CB10" s="860"/>
      <c r="CC10" s="860"/>
      <c r="CD10" s="860"/>
      <c r="CE10" s="860"/>
      <c r="CF10" s="860"/>
      <c r="CG10" s="861"/>
      <c r="CH10" s="830"/>
      <c r="CI10" s="831"/>
      <c r="CJ10" s="831"/>
      <c r="CK10" s="831"/>
      <c r="CL10" s="832"/>
      <c r="CM10" s="830"/>
      <c r="CN10" s="831"/>
      <c r="CO10" s="831"/>
      <c r="CP10" s="831"/>
      <c r="CQ10" s="832"/>
      <c r="CR10" s="830"/>
      <c r="CS10" s="831"/>
      <c r="CT10" s="831"/>
      <c r="CU10" s="831"/>
      <c r="CV10" s="832"/>
      <c r="CW10" s="830"/>
      <c r="CX10" s="831"/>
      <c r="CY10" s="831"/>
      <c r="CZ10" s="831"/>
      <c r="DA10" s="832"/>
      <c r="DB10" s="830"/>
      <c r="DC10" s="831"/>
      <c r="DD10" s="831"/>
      <c r="DE10" s="831"/>
      <c r="DF10" s="832"/>
      <c r="DG10" s="830"/>
      <c r="DH10" s="831"/>
      <c r="DI10" s="831"/>
      <c r="DJ10" s="831"/>
      <c r="DK10" s="832"/>
      <c r="DL10" s="830"/>
      <c r="DM10" s="831"/>
      <c r="DN10" s="831"/>
      <c r="DO10" s="831"/>
      <c r="DP10" s="832"/>
      <c r="DQ10" s="830"/>
      <c r="DR10" s="831"/>
      <c r="DS10" s="831"/>
      <c r="DT10" s="831"/>
      <c r="DU10" s="832"/>
      <c r="DV10" s="833"/>
      <c r="DW10" s="834"/>
      <c r="DX10" s="834"/>
      <c r="DY10" s="834"/>
      <c r="DZ10" s="835"/>
      <c r="EA10" s="249"/>
    </row>
    <row r="11" spans="1:131" s="250" customFormat="1" ht="26.25" customHeight="1">
      <c r="A11" s="256">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53"/>
      <c r="AF11" s="854"/>
      <c r="AG11" s="855"/>
      <c r="AH11" s="855"/>
      <c r="AI11" s="855"/>
      <c r="AJ11" s="856"/>
      <c r="AK11" s="869"/>
      <c r="AL11" s="870"/>
      <c r="AM11" s="870"/>
      <c r="AN11" s="870"/>
      <c r="AO11" s="870"/>
      <c r="AP11" s="870"/>
      <c r="AQ11" s="870"/>
      <c r="AR11" s="870"/>
      <c r="AS11" s="870"/>
      <c r="AT11" s="870"/>
      <c r="AU11" s="857"/>
      <c r="AV11" s="857"/>
      <c r="AW11" s="857"/>
      <c r="AX11" s="857"/>
      <c r="AY11" s="858"/>
      <c r="AZ11" s="247"/>
      <c r="BA11" s="247"/>
      <c r="BB11" s="247"/>
      <c r="BC11" s="247"/>
      <c r="BD11" s="247"/>
      <c r="BE11" s="248"/>
      <c r="BF11" s="248"/>
      <c r="BG11" s="248"/>
      <c r="BH11" s="248"/>
      <c r="BI11" s="248"/>
      <c r="BJ11" s="248"/>
      <c r="BK11" s="248"/>
      <c r="BL11" s="248"/>
      <c r="BM11" s="248"/>
      <c r="BN11" s="248"/>
      <c r="BO11" s="248"/>
      <c r="BP11" s="248"/>
      <c r="BQ11" s="257">
        <v>5</v>
      </c>
      <c r="BR11" s="258"/>
      <c r="BS11" s="859"/>
      <c r="BT11" s="860"/>
      <c r="BU11" s="860"/>
      <c r="BV11" s="860"/>
      <c r="BW11" s="860"/>
      <c r="BX11" s="860"/>
      <c r="BY11" s="860"/>
      <c r="BZ11" s="860"/>
      <c r="CA11" s="860"/>
      <c r="CB11" s="860"/>
      <c r="CC11" s="860"/>
      <c r="CD11" s="860"/>
      <c r="CE11" s="860"/>
      <c r="CF11" s="860"/>
      <c r="CG11" s="861"/>
      <c r="CH11" s="830"/>
      <c r="CI11" s="831"/>
      <c r="CJ11" s="831"/>
      <c r="CK11" s="831"/>
      <c r="CL11" s="832"/>
      <c r="CM11" s="830"/>
      <c r="CN11" s="831"/>
      <c r="CO11" s="831"/>
      <c r="CP11" s="831"/>
      <c r="CQ11" s="832"/>
      <c r="CR11" s="830"/>
      <c r="CS11" s="831"/>
      <c r="CT11" s="831"/>
      <c r="CU11" s="831"/>
      <c r="CV11" s="832"/>
      <c r="CW11" s="830"/>
      <c r="CX11" s="831"/>
      <c r="CY11" s="831"/>
      <c r="CZ11" s="831"/>
      <c r="DA11" s="832"/>
      <c r="DB11" s="830"/>
      <c r="DC11" s="831"/>
      <c r="DD11" s="831"/>
      <c r="DE11" s="831"/>
      <c r="DF11" s="832"/>
      <c r="DG11" s="830"/>
      <c r="DH11" s="831"/>
      <c r="DI11" s="831"/>
      <c r="DJ11" s="831"/>
      <c r="DK11" s="832"/>
      <c r="DL11" s="830"/>
      <c r="DM11" s="831"/>
      <c r="DN11" s="831"/>
      <c r="DO11" s="831"/>
      <c r="DP11" s="832"/>
      <c r="DQ11" s="830"/>
      <c r="DR11" s="831"/>
      <c r="DS11" s="831"/>
      <c r="DT11" s="831"/>
      <c r="DU11" s="832"/>
      <c r="DV11" s="833"/>
      <c r="DW11" s="834"/>
      <c r="DX11" s="834"/>
      <c r="DY11" s="834"/>
      <c r="DZ11" s="835"/>
      <c r="EA11" s="249"/>
    </row>
    <row r="12" spans="1:131" s="250" customFormat="1" ht="26.25" customHeight="1">
      <c r="A12" s="256">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53"/>
      <c r="AF12" s="854"/>
      <c r="AG12" s="855"/>
      <c r="AH12" s="855"/>
      <c r="AI12" s="855"/>
      <c r="AJ12" s="856"/>
      <c r="AK12" s="869"/>
      <c r="AL12" s="870"/>
      <c r="AM12" s="870"/>
      <c r="AN12" s="870"/>
      <c r="AO12" s="870"/>
      <c r="AP12" s="870"/>
      <c r="AQ12" s="870"/>
      <c r="AR12" s="870"/>
      <c r="AS12" s="870"/>
      <c r="AT12" s="870"/>
      <c r="AU12" s="857"/>
      <c r="AV12" s="857"/>
      <c r="AW12" s="857"/>
      <c r="AX12" s="857"/>
      <c r="AY12" s="858"/>
      <c r="AZ12" s="247"/>
      <c r="BA12" s="247"/>
      <c r="BB12" s="247"/>
      <c r="BC12" s="247"/>
      <c r="BD12" s="247"/>
      <c r="BE12" s="248"/>
      <c r="BF12" s="248"/>
      <c r="BG12" s="248"/>
      <c r="BH12" s="248"/>
      <c r="BI12" s="248"/>
      <c r="BJ12" s="248"/>
      <c r="BK12" s="248"/>
      <c r="BL12" s="248"/>
      <c r="BM12" s="248"/>
      <c r="BN12" s="248"/>
      <c r="BO12" s="248"/>
      <c r="BP12" s="248"/>
      <c r="BQ12" s="257">
        <v>6</v>
      </c>
      <c r="BR12" s="258"/>
      <c r="BS12" s="859"/>
      <c r="BT12" s="860"/>
      <c r="BU12" s="860"/>
      <c r="BV12" s="860"/>
      <c r="BW12" s="860"/>
      <c r="BX12" s="860"/>
      <c r="BY12" s="860"/>
      <c r="BZ12" s="860"/>
      <c r="CA12" s="860"/>
      <c r="CB12" s="860"/>
      <c r="CC12" s="860"/>
      <c r="CD12" s="860"/>
      <c r="CE12" s="860"/>
      <c r="CF12" s="860"/>
      <c r="CG12" s="861"/>
      <c r="CH12" s="830"/>
      <c r="CI12" s="831"/>
      <c r="CJ12" s="831"/>
      <c r="CK12" s="831"/>
      <c r="CL12" s="832"/>
      <c r="CM12" s="830"/>
      <c r="CN12" s="831"/>
      <c r="CO12" s="831"/>
      <c r="CP12" s="831"/>
      <c r="CQ12" s="832"/>
      <c r="CR12" s="830"/>
      <c r="CS12" s="831"/>
      <c r="CT12" s="831"/>
      <c r="CU12" s="831"/>
      <c r="CV12" s="832"/>
      <c r="CW12" s="830"/>
      <c r="CX12" s="831"/>
      <c r="CY12" s="831"/>
      <c r="CZ12" s="831"/>
      <c r="DA12" s="832"/>
      <c r="DB12" s="830"/>
      <c r="DC12" s="831"/>
      <c r="DD12" s="831"/>
      <c r="DE12" s="831"/>
      <c r="DF12" s="832"/>
      <c r="DG12" s="830"/>
      <c r="DH12" s="831"/>
      <c r="DI12" s="831"/>
      <c r="DJ12" s="831"/>
      <c r="DK12" s="832"/>
      <c r="DL12" s="830"/>
      <c r="DM12" s="831"/>
      <c r="DN12" s="831"/>
      <c r="DO12" s="831"/>
      <c r="DP12" s="832"/>
      <c r="DQ12" s="830"/>
      <c r="DR12" s="831"/>
      <c r="DS12" s="831"/>
      <c r="DT12" s="831"/>
      <c r="DU12" s="832"/>
      <c r="DV12" s="833"/>
      <c r="DW12" s="834"/>
      <c r="DX12" s="834"/>
      <c r="DY12" s="834"/>
      <c r="DZ12" s="835"/>
      <c r="EA12" s="249"/>
    </row>
    <row r="13" spans="1:131" s="250" customFormat="1" ht="26.25" customHeight="1">
      <c r="A13" s="256">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53"/>
      <c r="AF13" s="854"/>
      <c r="AG13" s="855"/>
      <c r="AH13" s="855"/>
      <c r="AI13" s="855"/>
      <c r="AJ13" s="856"/>
      <c r="AK13" s="869"/>
      <c r="AL13" s="870"/>
      <c r="AM13" s="870"/>
      <c r="AN13" s="870"/>
      <c r="AO13" s="870"/>
      <c r="AP13" s="870"/>
      <c r="AQ13" s="870"/>
      <c r="AR13" s="870"/>
      <c r="AS13" s="870"/>
      <c r="AT13" s="870"/>
      <c r="AU13" s="857"/>
      <c r="AV13" s="857"/>
      <c r="AW13" s="857"/>
      <c r="AX13" s="857"/>
      <c r="AY13" s="858"/>
      <c r="AZ13" s="247"/>
      <c r="BA13" s="247"/>
      <c r="BB13" s="247"/>
      <c r="BC13" s="247"/>
      <c r="BD13" s="247"/>
      <c r="BE13" s="248"/>
      <c r="BF13" s="248"/>
      <c r="BG13" s="248"/>
      <c r="BH13" s="248"/>
      <c r="BI13" s="248"/>
      <c r="BJ13" s="248"/>
      <c r="BK13" s="248"/>
      <c r="BL13" s="248"/>
      <c r="BM13" s="248"/>
      <c r="BN13" s="248"/>
      <c r="BO13" s="248"/>
      <c r="BP13" s="248"/>
      <c r="BQ13" s="257">
        <v>7</v>
      </c>
      <c r="BR13" s="258"/>
      <c r="BS13" s="859"/>
      <c r="BT13" s="860"/>
      <c r="BU13" s="860"/>
      <c r="BV13" s="860"/>
      <c r="BW13" s="860"/>
      <c r="BX13" s="860"/>
      <c r="BY13" s="860"/>
      <c r="BZ13" s="860"/>
      <c r="CA13" s="860"/>
      <c r="CB13" s="860"/>
      <c r="CC13" s="860"/>
      <c r="CD13" s="860"/>
      <c r="CE13" s="860"/>
      <c r="CF13" s="860"/>
      <c r="CG13" s="861"/>
      <c r="CH13" s="830"/>
      <c r="CI13" s="831"/>
      <c r="CJ13" s="831"/>
      <c r="CK13" s="831"/>
      <c r="CL13" s="832"/>
      <c r="CM13" s="830"/>
      <c r="CN13" s="831"/>
      <c r="CO13" s="831"/>
      <c r="CP13" s="831"/>
      <c r="CQ13" s="832"/>
      <c r="CR13" s="830"/>
      <c r="CS13" s="831"/>
      <c r="CT13" s="831"/>
      <c r="CU13" s="831"/>
      <c r="CV13" s="832"/>
      <c r="CW13" s="830"/>
      <c r="CX13" s="831"/>
      <c r="CY13" s="831"/>
      <c r="CZ13" s="831"/>
      <c r="DA13" s="832"/>
      <c r="DB13" s="830"/>
      <c r="DC13" s="831"/>
      <c r="DD13" s="831"/>
      <c r="DE13" s="831"/>
      <c r="DF13" s="832"/>
      <c r="DG13" s="830"/>
      <c r="DH13" s="831"/>
      <c r="DI13" s="831"/>
      <c r="DJ13" s="831"/>
      <c r="DK13" s="832"/>
      <c r="DL13" s="830"/>
      <c r="DM13" s="831"/>
      <c r="DN13" s="831"/>
      <c r="DO13" s="831"/>
      <c r="DP13" s="832"/>
      <c r="DQ13" s="830"/>
      <c r="DR13" s="831"/>
      <c r="DS13" s="831"/>
      <c r="DT13" s="831"/>
      <c r="DU13" s="832"/>
      <c r="DV13" s="833"/>
      <c r="DW13" s="834"/>
      <c r="DX13" s="834"/>
      <c r="DY13" s="834"/>
      <c r="DZ13" s="835"/>
      <c r="EA13" s="249"/>
    </row>
    <row r="14" spans="1:131" s="250" customFormat="1" ht="26.25" customHeight="1">
      <c r="A14" s="256">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53"/>
      <c r="AF14" s="854"/>
      <c r="AG14" s="855"/>
      <c r="AH14" s="855"/>
      <c r="AI14" s="855"/>
      <c r="AJ14" s="856"/>
      <c r="AK14" s="869"/>
      <c r="AL14" s="870"/>
      <c r="AM14" s="870"/>
      <c r="AN14" s="870"/>
      <c r="AO14" s="870"/>
      <c r="AP14" s="870"/>
      <c r="AQ14" s="870"/>
      <c r="AR14" s="870"/>
      <c r="AS14" s="870"/>
      <c r="AT14" s="870"/>
      <c r="AU14" s="857"/>
      <c r="AV14" s="857"/>
      <c r="AW14" s="857"/>
      <c r="AX14" s="857"/>
      <c r="AY14" s="858"/>
      <c r="AZ14" s="247"/>
      <c r="BA14" s="247"/>
      <c r="BB14" s="247"/>
      <c r="BC14" s="247"/>
      <c r="BD14" s="247"/>
      <c r="BE14" s="248"/>
      <c r="BF14" s="248"/>
      <c r="BG14" s="248"/>
      <c r="BH14" s="248"/>
      <c r="BI14" s="248"/>
      <c r="BJ14" s="248"/>
      <c r="BK14" s="248"/>
      <c r="BL14" s="248"/>
      <c r="BM14" s="248"/>
      <c r="BN14" s="248"/>
      <c r="BO14" s="248"/>
      <c r="BP14" s="248"/>
      <c r="BQ14" s="257">
        <v>8</v>
      </c>
      <c r="BR14" s="258"/>
      <c r="BS14" s="859"/>
      <c r="BT14" s="860"/>
      <c r="BU14" s="860"/>
      <c r="BV14" s="860"/>
      <c r="BW14" s="860"/>
      <c r="BX14" s="860"/>
      <c r="BY14" s="860"/>
      <c r="BZ14" s="860"/>
      <c r="CA14" s="860"/>
      <c r="CB14" s="860"/>
      <c r="CC14" s="860"/>
      <c r="CD14" s="860"/>
      <c r="CE14" s="860"/>
      <c r="CF14" s="860"/>
      <c r="CG14" s="861"/>
      <c r="CH14" s="830"/>
      <c r="CI14" s="831"/>
      <c r="CJ14" s="831"/>
      <c r="CK14" s="831"/>
      <c r="CL14" s="832"/>
      <c r="CM14" s="830"/>
      <c r="CN14" s="831"/>
      <c r="CO14" s="831"/>
      <c r="CP14" s="831"/>
      <c r="CQ14" s="832"/>
      <c r="CR14" s="830"/>
      <c r="CS14" s="831"/>
      <c r="CT14" s="831"/>
      <c r="CU14" s="831"/>
      <c r="CV14" s="832"/>
      <c r="CW14" s="830"/>
      <c r="CX14" s="831"/>
      <c r="CY14" s="831"/>
      <c r="CZ14" s="831"/>
      <c r="DA14" s="832"/>
      <c r="DB14" s="830"/>
      <c r="DC14" s="831"/>
      <c r="DD14" s="831"/>
      <c r="DE14" s="831"/>
      <c r="DF14" s="832"/>
      <c r="DG14" s="830"/>
      <c r="DH14" s="831"/>
      <c r="DI14" s="831"/>
      <c r="DJ14" s="831"/>
      <c r="DK14" s="832"/>
      <c r="DL14" s="830"/>
      <c r="DM14" s="831"/>
      <c r="DN14" s="831"/>
      <c r="DO14" s="831"/>
      <c r="DP14" s="832"/>
      <c r="DQ14" s="830"/>
      <c r="DR14" s="831"/>
      <c r="DS14" s="831"/>
      <c r="DT14" s="831"/>
      <c r="DU14" s="832"/>
      <c r="DV14" s="833"/>
      <c r="DW14" s="834"/>
      <c r="DX14" s="834"/>
      <c r="DY14" s="834"/>
      <c r="DZ14" s="835"/>
      <c r="EA14" s="249"/>
    </row>
    <row r="15" spans="1:131" s="250" customFormat="1" ht="26.25" customHeight="1">
      <c r="A15" s="256">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53"/>
      <c r="AF15" s="854"/>
      <c r="AG15" s="855"/>
      <c r="AH15" s="855"/>
      <c r="AI15" s="855"/>
      <c r="AJ15" s="856"/>
      <c r="AK15" s="869"/>
      <c r="AL15" s="870"/>
      <c r="AM15" s="870"/>
      <c r="AN15" s="870"/>
      <c r="AO15" s="870"/>
      <c r="AP15" s="870"/>
      <c r="AQ15" s="870"/>
      <c r="AR15" s="870"/>
      <c r="AS15" s="870"/>
      <c r="AT15" s="870"/>
      <c r="AU15" s="857"/>
      <c r="AV15" s="857"/>
      <c r="AW15" s="857"/>
      <c r="AX15" s="857"/>
      <c r="AY15" s="858"/>
      <c r="AZ15" s="247"/>
      <c r="BA15" s="247"/>
      <c r="BB15" s="247"/>
      <c r="BC15" s="247"/>
      <c r="BD15" s="247"/>
      <c r="BE15" s="248"/>
      <c r="BF15" s="248"/>
      <c r="BG15" s="248"/>
      <c r="BH15" s="248"/>
      <c r="BI15" s="248"/>
      <c r="BJ15" s="248"/>
      <c r="BK15" s="248"/>
      <c r="BL15" s="248"/>
      <c r="BM15" s="248"/>
      <c r="BN15" s="248"/>
      <c r="BO15" s="248"/>
      <c r="BP15" s="248"/>
      <c r="BQ15" s="257">
        <v>9</v>
      </c>
      <c r="BR15" s="258"/>
      <c r="BS15" s="859"/>
      <c r="BT15" s="860"/>
      <c r="BU15" s="860"/>
      <c r="BV15" s="860"/>
      <c r="BW15" s="860"/>
      <c r="BX15" s="860"/>
      <c r="BY15" s="860"/>
      <c r="BZ15" s="860"/>
      <c r="CA15" s="860"/>
      <c r="CB15" s="860"/>
      <c r="CC15" s="860"/>
      <c r="CD15" s="860"/>
      <c r="CE15" s="860"/>
      <c r="CF15" s="860"/>
      <c r="CG15" s="861"/>
      <c r="CH15" s="830"/>
      <c r="CI15" s="831"/>
      <c r="CJ15" s="831"/>
      <c r="CK15" s="831"/>
      <c r="CL15" s="832"/>
      <c r="CM15" s="830"/>
      <c r="CN15" s="831"/>
      <c r="CO15" s="831"/>
      <c r="CP15" s="831"/>
      <c r="CQ15" s="832"/>
      <c r="CR15" s="830"/>
      <c r="CS15" s="831"/>
      <c r="CT15" s="831"/>
      <c r="CU15" s="831"/>
      <c r="CV15" s="832"/>
      <c r="CW15" s="830"/>
      <c r="CX15" s="831"/>
      <c r="CY15" s="831"/>
      <c r="CZ15" s="831"/>
      <c r="DA15" s="832"/>
      <c r="DB15" s="830"/>
      <c r="DC15" s="831"/>
      <c r="DD15" s="831"/>
      <c r="DE15" s="831"/>
      <c r="DF15" s="832"/>
      <c r="DG15" s="830"/>
      <c r="DH15" s="831"/>
      <c r="DI15" s="831"/>
      <c r="DJ15" s="831"/>
      <c r="DK15" s="832"/>
      <c r="DL15" s="830"/>
      <c r="DM15" s="831"/>
      <c r="DN15" s="831"/>
      <c r="DO15" s="831"/>
      <c r="DP15" s="832"/>
      <c r="DQ15" s="830"/>
      <c r="DR15" s="831"/>
      <c r="DS15" s="831"/>
      <c r="DT15" s="831"/>
      <c r="DU15" s="832"/>
      <c r="DV15" s="833"/>
      <c r="DW15" s="834"/>
      <c r="DX15" s="834"/>
      <c r="DY15" s="834"/>
      <c r="DZ15" s="835"/>
      <c r="EA15" s="249"/>
    </row>
    <row r="16" spans="1:131" s="250" customFormat="1" ht="26.25" customHeight="1">
      <c r="A16" s="256">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53"/>
      <c r="AF16" s="854"/>
      <c r="AG16" s="855"/>
      <c r="AH16" s="855"/>
      <c r="AI16" s="855"/>
      <c r="AJ16" s="856"/>
      <c r="AK16" s="869"/>
      <c r="AL16" s="870"/>
      <c r="AM16" s="870"/>
      <c r="AN16" s="870"/>
      <c r="AO16" s="870"/>
      <c r="AP16" s="870"/>
      <c r="AQ16" s="870"/>
      <c r="AR16" s="870"/>
      <c r="AS16" s="870"/>
      <c r="AT16" s="870"/>
      <c r="AU16" s="857"/>
      <c r="AV16" s="857"/>
      <c r="AW16" s="857"/>
      <c r="AX16" s="857"/>
      <c r="AY16" s="858"/>
      <c r="AZ16" s="247"/>
      <c r="BA16" s="247"/>
      <c r="BB16" s="247"/>
      <c r="BC16" s="247"/>
      <c r="BD16" s="247"/>
      <c r="BE16" s="248"/>
      <c r="BF16" s="248"/>
      <c r="BG16" s="248"/>
      <c r="BH16" s="248"/>
      <c r="BI16" s="248"/>
      <c r="BJ16" s="248"/>
      <c r="BK16" s="248"/>
      <c r="BL16" s="248"/>
      <c r="BM16" s="248"/>
      <c r="BN16" s="248"/>
      <c r="BO16" s="248"/>
      <c r="BP16" s="248"/>
      <c r="BQ16" s="257">
        <v>10</v>
      </c>
      <c r="BR16" s="258"/>
      <c r="BS16" s="859"/>
      <c r="BT16" s="860"/>
      <c r="BU16" s="860"/>
      <c r="BV16" s="860"/>
      <c r="BW16" s="860"/>
      <c r="BX16" s="860"/>
      <c r="BY16" s="860"/>
      <c r="BZ16" s="860"/>
      <c r="CA16" s="860"/>
      <c r="CB16" s="860"/>
      <c r="CC16" s="860"/>
      <c r="CD16" s="860"/>
      <c r="CE16" s="860"/>
      <c r="CF16" s="860"/>
      <c r="CG16" s="861"/>
      <c r="CH16" s="830"/>
      <c r="CI16" s="831"/>
      <c r="CJ16" s="831"/>
      <c r="CK16" s="831"/>
      <c r="CL16" s="832"/>
      <c r="CM16" s="830"/>
      <c r="CN16" s="831"/>
      <c r="CO16" s="831"/>
      <c r="CP16" s="831"/>
      <c r="CQ16" s="832"/>
      <c r="CR16" s="830"/>
      <c r="CS16" s="831"/>
      <c r="CT16" s="831"/>
      <c r="CU16" s="831"/>
      <c r="CV16" s="832"/>
      <c r="CW16" s="830"/>
      <c r="CX16" s="831"/>
      <c r="CY16" s="831"/>
      <c r="CZ16" s="831"/>
      <c r="DA16" s="832"/>
      <c r="DB16" s="830"/>
      <c r="DC16" s="831"/>
      <c r="DD16" s="831"/>
      <c r="DE16" s="831"/>
      <c r="DF16" s="832"/>
      <c r="DG16" s="830"/>
      <c r="DH16" s="831"/>
      <c r="DI16" s="831"/>
      <c r="DJ16" s="831"/>
      <c r="DK16" s="832"/>
      <c r="DL16" s="830"/>
      <c r="DM16" s="831"/>
      <c r="DN16" s="831"/>
      <c r="DO16" s="831"/>
      <c r="DP16" s="832"/>
      <c r="DQ16" s="830"/>
      <c r="DR16" s="831"/>
      <c r="DS16" s="831"/>
      <c r="DT16" s="831"/>
      <c r="DU16" s="832"/>
      <c r="DV16" s="833"/>
      <c r="DW16" s="834"/>
      <c r="DX16" s="834"/>
      <c r="DY16" s="834"/>
      <c r="DZ16" s="835"/>
      <c r="EA16" s="249"/>
    </row>
    <row r="17" spans="1:131" s="250" customFormat="1" ht="26.25" customHeight="1">
      <c r="A17" s="256">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53"/>
      <c r="AF17" s="854"/>
      <c r="AG17" s="855"/>
      <c r="AH17" s="855"/>
      <c r="AI17" s="855"/>
      <c r="AJ17" s="856"/>
      <c r="AK17" s="869"/>
      <c r="AL17" s="870"/>
      <c r="AM17" s="870"/>
      <c r="AN17" s="870"/>
      <c r="AO17" s="870"/>
      <c r="AP17" s="870"/>
      <c r="AQ17" s="870"/>
      <c r="AR17" s="870"/>
      <c r="AS17" s="870"/>
      <c r="AT17" s="870"/>
      <c r="AU17" s="857"/>
      <c r="AV17" s="857"/>
      <c r="AW17" s="857"/>
      <c r="AX17" s="857"/>
      <c r="AY17" s="858"/>
      <c r="AZ17" s="247"/>
      <c r="BA17" s="247"/>
      <c r="BB17" s="247"/>
      <c r="BC17" s="247"/>
      <c r="BD17" s="247"/>
      <c r="BE17" s="248"/>
      <c r="BF17" s="248"/>
      <c r="BG17" s="248"/>
      <c r="BH17" s="248"/>
      <c r="BI17" s="248"/>
      <c r="BJ17" s="248"/>
      <c r="BK17" s="248"/>
      <c r="BL17" s="248"/>
      <c r="BM17" s="248"/>
      <c r="BN17" s="248"/>
      <c r="BO17" s="248"/>
      <c r="BP17" s="248"/>
      <c r="BQ17" s="257">
        <v>11</v>
      </c>
      <c r="BR17" s="258"/>
      <c r="BS17" s="859"/>
      <c r="BT17" s="860"/>
      <c r="BU17" s="860"/>
      <c r="BV17" s="860"/>
      <c r="BW17" s="860"/>
      <c r="BX17" s="860"/>
      <c r="BY17" s="860"/>
      <c r="BZ17" s="860"/>
      <c r="CA17" s="860"/>
      <c r="CB17" s="860"/>
      <c r="CC17" s="860"/>
      <c r="CD17" s="860"/>
      <c r="CE17" s="860"/>
      <c r="CF17" s="860"/>
      <c r="CG17" s="861"/>
      <c r="CH17" s="830"/>
      <c r="CI17" s="831"/>
      <c r="CJ17" s="831"/>
      <c r="CK17" s="831"/>
      <c r="CL17" s="832"/>
      <c r="CM17" s="830"/>
      <c r="CN17" s="831"/>
      <c r="CO17" s="831"/>
      <c r="CP17" s="831"/>
      <c r="CQ17" s="832"/>
      <c r="CR17" s="830"/>
      <c r="CS17" s="831"/>
      <c r="CT17" s="831"/>
      <c r="CU17" s="831"/>
      <c r="CV17" s="832"/>
      <c r="CW17" s="830"/>
      <c r="CX17" s="831"/>
      <c r="CY17" s="831"/>
      <c r="CZ17" s="831"/>
      <c r="DA17" s="832"/>
      <c r="DB17" s="830"/>
      <c r="DC17" s="831"/>
      <c r="DD17" s="831"/>
      <c r="DE17" s="831"/>
      <c r="DF17" s="832"/>
      <c r="DG17" s="830"/>
      <c r="DH17" s="831"/>
      <c r="DI17" s="831"/>
      <c r="DJ17" s="831"/>
      <c r="DK17" s="832"/>
      <c r="DL17" s="830"/>
      <c r="DM17" s="831"/>
      <c r="DN17" s="831"/>
      <c r="DO17" s="831"/>
      <c r="DP17" s="832"/>
      <c r="DQ17" s="830"/>
      <c r="DR17" s="831"/>
      <c r="DS17" s="831"/>
      <c r="DT17" s="831"/>
      <c r="DU17" s="832"/>
      <c r="DV17" s="833"/>
      <c r="DW17" s="834"/>
      <c r="DX17" s="834"/>
      <c r="DY17" s="834"/>
      <c r="DZ17" s="835"/>
      <c r="EA17" s="249"/>
    </row>
    <row r="18" spans="1:131" s="250" customFormat="1" ht="26.25" customHeight="1">
      <c r="A18" s="256">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53"/>
      <c r="AF18" s="854"/>
      <c r="AG18" s="855"/>
      <c r="AH18" s="855"/>
      <c r="AI18" s="855"/>
      <c r="AJ18" s="856"/>
      <c r="AK18" s="869"/>
      <c r="AL18" s="870"/>
      <c r="AM18" s="870"/>
      <c r="AN18" s="870"/>
      <c r="AO18" s="870"/>
      <c r="AP18" s="870"/>
      <c r="AQ18" s="870"/>
      <c r="AR18" s="870"/>
      <c r="AS18" s="870"/>
      <c r="AT18" s="870"/>
      <c r="AU18" s="857"/>
      <c r="AV18" s="857"/>
      <c r="AW18" s="857"/>
      <c r="AX18" s="857"/>
      <c r="AY18" s="858"/>
      <c r="AZ18" s="247"/>
      <c r="BA18" s="247"/>
      <c r="BB18" s="247"/>
      <c r="BC18" s="247"/>
      <c r="BD18" s="247"/>
      <c r="BE18" s="248"/>
      <c r="BF18" s="248"/>
      <c r="BG18" s="248"/>
      <c r="BH18" s="248"/>
      <c r="BI18" s="248"/>
      <c r="BJ18" s="248"/>
      <c r="BK18" s="248"/>
      <c r="BL18" s="248"/>
      <c r="BM18" s="248"/>
      <c r="BN18" s="248"/>
      <c r="BO18" s="248"/>
      <c r="BP18" s="248"/>
      <c r="BQ18" s="257">
        <v>12</v>
      </c>
      <c r="BR18" s="258"/>
      <c r="BS18" s="859"/>
      <c r="BT18" s="860"/>
      <c r="BU18" s="860"/>
      <c r="BV18" s="860"/>
      <c r="BW18" s="860"/>
      <c r="BX18" s="860"/>
      <c r="BY18" s="860"/>
      <c r="BZ18" s="860"/>
      <c r="CA18" s="860"/>
      <c r="CB18" s="860"/>
      <c r="CC18" s="860"/>
      <c r="CD18" s="860"/>
      <c r="CE18" s="860"/>
      <c r="CF18" s="860"/>
      <c r="CG18" s="861"/>
      <c r="CH18" s="830"/>
      <c r="CI18" s="831"/>
      <c r="CJ18" s="831"/>
      <c r="CK18" s="831"/>
      <c r="CL18" s="832"/>
      <c r="CM18" s="830"/>
      <c r="CN18" s="831"/>
      <c r="CO18" s="831"/>
      <c r="CP18" s="831"/>
      <c r="CQ18" s="832"/>
      <c r="CR18" s="830"/>
      <c r="CS18" s="831"/>
      <c r="CT18" s="831"/>
      <c r="CU18" s="831"/>
      <c r="CV18" s="832"/>
      <c r="CW18" s="830"/>
      <c r="CX18" s="831"/>
      <c r="CY18" s="831"/>
      <c r="CZ18" s="831"/>
      <c r="DA18" s="832"/>
      <c r="DB18" s="830"/>
      <c r="DC18" s="831"/>
      <c r="DD18" s="831"/>
      <c r="DE18" s="831"/>
      <c r="DF18" s="832"/>
      <c r="DG18" s="830"/>
      <c r="DH18" s="831"/>
      <c r="DI18" s="831"/>
      <c r="DJ18" s="831"/>
      <c r="DK18" s="832"/>
      <c r="DL18" s="830"/>
      <c r="DM18" s="831"/>
      <c r="DN18" s="831"/>
      <c r="DO18" s="831"/>
      <c r="DP18" s="832"/>
      <c r="DQ18" s="830"/>
      <c r="DR18" s="831"/>
      <c r="DS18" s="831"/>
      <c r="DT18" s="831"/>
      <c r="DU18" s="832"/>
      <c r="DV18" s="833"/>
      <c r="DW18" s="834"/>
      <c r="DX18" s="834"/>
      <c r="DY18" s="834"/>
      <c r="DZ18" s="835"/>
      <c r="EA18" s="249"/>
    </row>
    <row r="19" spans="1:131" s="250" customFormat="1" ht="26.25" customHeight="1">
      <c r="A19" s="256">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53"/>
      <c r="AF19" s="854"/>
      <c r="AG19" s="855"/>
      <c r="AH19" s="855"/>
      <c r="AI19" s="855"/>
      <c r="AJ19" s="856"/>
      <c r="AK19" s="869"/>
      <c r="AL19" s="870"/>
      <c r="AM19" s="870"/>
      <c r="AN19" s="870"/>
      <c r="AO19" s="870"/>
      <c r="AP19" s="870"/>
      <c r="AQ19" s="870"/>
      <c r="AR19" s="870"/>
      <c r="AS19" s="870"/>
      <c r="AT19" s="870"/>
      <c r="AU19" s="857"/>
      <c r="AV19" s="857"/>
      <c r="AW19" s="857"/>
      <c r="AX19" s="857"/>
      <c r="AY19" s="858"/>
      <c r="AZ19" s="247"/>
      <c r="BA19" s="247"/>
      <c r="BB19" s="247"/>
      <c r="BC19" s="247"/>
      <c r="BD19" s="247"/>
      <c r="BE19" s="248"/>
      <c r="BF19" s="248"/>
      <c r="BG19" s="248"/>
      <c r="BH19" s="248"/>
      <c r="BI19" s="248"/>
      <c r="BJ19" s="248"/>
      <c r="BK19" s="248"/>
      <c r="BL19" s="248"/>
      <c r="BM19" s="248"/>
      <c r="BN19" s="248"/>
      <c r="BO19" s="248"/>
      <c r="BP19" s="248"/>
      <c r="BQ19" s="257">
        <v>13</v>
      </c>
      <c r="BR19" s="258"/>
      <c r="BS19" s="859"/>
      <c r="BT19" s="860"/>
      <c r="BU19" s="860"/>
      <c r="BV19" s="860"/>
      <c r="BW19" s="860"/>
      <c r="BX19" s="860"/>
      <c r="BY19" s="860"/>
      <c r="BZ19" s="860"/>
      <c r="CA19" s="860"/>
      <c r="CB19" s="860"/>
      <c r="CC19" s="860"/>
      <c r="CD19" s="860"/>
      <c r="CE19" s="860"/>
      <c r="CF19" s="860"/>
      <c r="CG19" s="861"/>
      <c r="CH19" s="830"/>
      <c r="CI19" s="831"/>
      <c r="CJ19" s="831"/>
      <c r="CK19" s="831"/>
      <c r="CL19" s="832"/>
      <c r="CM19" s="830"/>
      <c r="CN19" s="831"/>
      <c r="CO19" s="831"/>
      <c r="CP19" s="831"/>
      <c r="CQ19" s="832"/>
      <c r="CR19" s="830"/>
      <c r="CS19" s="831"/>
      <c r="CT19" s="831"/>
      <c r="CU19" s="831"/>
      <c r="CV19" s="832"/>
      <c r="CW19" s="830"/>
      <c r="CX19" s="831"/>
      <c r="CY19" s="831"/>
      <c r="CZ19" s="831"/>
      <c r="DA19" s="832"/>
      <c r="DB19" s="830"/>
      <c r="DC19" s="831"/>
      <c r="DD19" s="831"/>
      <c r="DE19" s="831"/>
      <c r="DF19" s="832"/>
      <c r="DG19" s="830"/>
      <c r="DH19" s="831"/>
      <c r="DI19" s="831"/>
      <c r="DJ19" s="831"/>
      <c r="DK19" s="832"/>
      <c r="DL19" s="830"/>
      <c r="DM19" s="831"/>
      <c r="DN19" s="831"/>
      <c r="DO19" s="831"/>
      <c r="DP19" s="832"/>
      <c r="DQ19" s="830"/>
      <c r="DR19" s="831"/>
      <c r="DS19" s="831"/>
      <c r="DT19" s="831"/>
      <c r="DU19" s="832"/>
      <c r="DV19" s="833"/>
      <c r="DW19" s="834"/>
      <c r="DX19" s="834"/>
      <c r="DY19" s="834"/>
      <c r="DZ19" s="835"/>
      <c r="EA19" s="249"/>
    </row>
    <row r="20" spans="1:131" s="250" customFormat="1" ht="26.25" customHeight="1">
      <c r="A20" s="256">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53"/>
      <c r="AF20" s="854"/>
      <c r="AG20" s="855"/>
      <c r="AH20" s="855"/>
      <c r="AI20" s="855"/>
      <c r="AJ20" s="856"/>
      <c r="AK20" s="869"/>
      <c r="AL20" s="870"/>
      <c r="AM20" s="870"/>
      <c r="AN20" s="870"/>
      <c r="AO20" s="870"/>
      <c r="AP20" s="870"/>
      <c r="AQ20" s="870"/>
      <c r="AR20" s="870"/>
      <c r="AS20" s="870"/>
      <c r="AT20" s="870"/>
      <c r="AU20" s="857"/>
      <c r="AV20" s="857"/>
      <c r="AW20" s="857"/>
      <c r="AX20" s="857"/>
      <c r="AY20" s="858"/>
      <c r="AZ20" s="247"/>
      <c r="BA20" s="247"/>
      <c r="BB20" s="247"/>
      <c r="BC20" s="247"/>
      <c r="BD20" s="247"/>
      <c r="BE20" s="248"/>
      <c r="BF20" s="248"/>
      <c r="BG20" s="248"/>
      <c r="BH20" s="248"/>
      <c r="BI20" s="248"/>
      <c r="BJ20" s="248"/>
      <c r="BK20" s="248"/>
      <c r="BL20" s="248"/>
      <c r="BM20" s="248"/>
      <c r="BN20" s="248"/>
      <c r="BO20" s="248"/>
      <c r="BP20" s="248"/>
      <c r="BQ20" s="257">
        <v>14</v>
      </c>
      <c r="BR20" s="258"/>
      <c r="BS20" s="859"/>
      <c r="BT20" s="860"/>
      <c r="BU20" s="860"/>
      <c r="BV20" s="860"/>
      <c r="BW20" s="860"/>
      <c r="BX20" s="860"/>
      <c r="BY20" s="860"/>
      <c r="BZ20" s="860"/>
      <c r="CA20" s="860"/>
      <c r="CB20" s="860"/>
      <c r="CC20" s="860"/>
      <c r="CD20" s="860"/>
      <c r="CE20" s="860"/>
      <c r="CF20" s="860"/>
      <c r="CG20" s="861"/>
      <c r="CH20" s="830"/>
      <c r="CI20" s="831"/>
      <c r="CJ20" s="831"/>
      <c r="CK20" s="831"/>
      <c r="CL20" s="832"/>
      <c r="CM20" s="830"/>
      <c r="CN20" s="831"/>
      <c r="CO20" s="831"/>
      <c r="CP20" s="831"/>
      <c r="CQ20" s="832"/>
      <c r="CR20" s="830"/>
      <c r="CS20" s="831"/>
      <c r="CT20" s="831"/>
      <c r="CU20" s="831"/>
      <c r="CV20" s="832"/>
      <c r="CW20" s="830"/>
      <c r="CX20" s="831"/>
      <c r="CY20" s="831"/>
      <c r="CZ20" s="831"/>
      <c r="DA20" s="832"/>
      <c r="DB20" s="830"/>
      <c r="DC20" s="831"/>
      <c r="DD20" s="831"/>
      <c r="DE20" s="831"/>
      <c r="DF20" s="832"/>
      <c r="DG20" s="830"/>
      <c r="DH20" s="831"/>
      <c r="DI20" s="831"/>
      <c r="DJ20" s="831"/>
      <c r="DK20" s="832"/>
      <c r="DL20" s="830"/>
      <c r="DM20" s="831"/>
      <c r="DN20" s="831"/>
      <c r="DO20" s="831"/>
      <c r="DP20" s="832"/>
      <c r="DQ20" s="830"/>
      <c r="DR20" s="831"/>
      <c r="DS20" s="831"/>
      <c r="DT20" s="831"/>
      <c r="DU20" s="832"/>
      <c r="DV20" s="833"/>
      <c r="DW20" s="834"/>
      <c r="DX20" s="834"/>
      <c r="DY20" s="834"/>
      <c r="DZ20" s="835"/>
      <c r="EA20" s="249"/>
    </row>
    <row r="21" spans="1:131" s="250" customFormat="1" ht="26.25" customHeight="1" thickBot="1">
      <c r="A21" s="256">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53"/>
      <c r="AF21" s="854"/>
      <c r="AG21" s="855"/>
      <c r="AH21" s="855"/>
      <c r="AI21" s="855"/>
      <c r="AJ21" s="856"/>
      <c r="AK21" s="869"/>
      <c r="AL21" s="870"/>
      <c r="AM21" s="870"/>
      <c r="AN21" s="870"/>
      <c r="AO21" s="870"/>
      <c r="AP21" s="870"/>
      <c r="AQ21" s="870"/>
      <c r="AR21" s="870"/>
      <c r="AS21" s="870"/>
      <c r="AT21" s="870"/>
      <c r="AU21" s="857"/>
      <c r="AV21" s="857"/>
      <c r="AW21" s="857"/>
      <c r="AX21" s="857"/>
      <c r="AY21" s="858"/>
      <c r="AZ21" s="247"/>
      <c r="BA21" s="247"/>
      <c r="BB21" s="247"/>
      <c r="BC21" s="247"/>
      <c r="BD21" s="247"/>
      <c r="BE21" s="248"/>
      <c r="BF21" s="248"/>
      <c r="BG21" s="248"/>
      <c r="BH21" s="248"/>
      <c r="BI21" s="248"/>
      <c r="BJ21" s="248"/>
      <c r="BK21" s="248"/>
      <c r="BL21" s="248"/>
      <c r="BM21" s="248"/>
      <c r="BN21" s="248"/>
      <c r="BO21" s="248"/>
      <c r="BP21" s="248"/>
      <c r="BQ21" s="257">
        <v>15</v>
      </c>
      <c r="BR21" s="258"/>
      <c r="BS21" s="859"/>
      <c r="BT21" s="860"/>
      <c r="BU21" s="860"/>
      <c r="BV21" s="860"/>
      <c r="BW21" s="860"/>
      <c r="BX21" s="860"/>
      <c r="BY21" s="860"/>
      <c r="BZ21" s="860"/>
      <c r="CA21" s="860"/>
      <c r="CB21" s="860"/>
      <c r="CC21" s="860"/>
      <c r="CD21" s="860"/>
      <c r="CE21" s="860"/>
      <c r="CF21" s="860"/>
      <c r="CG21" s="861"/>
      <c r="CH21" s="830"/>
      <c r="CI21" s="831"/>
      <c r="CJ21" s="831"/>
      <c r="CK21" s="831"/>
      <c r="CL21" s="832"/>
      <c r="CM21" s="830"/>
      <c r="CN21" s="831"/>
      <c r="CO21" s="831"/>
      <c r="CP21" s="831"/>
      <c r="CQ21" s="832"/>
      <c r="CR21" s="830"/>
      <c r="CS21" s="831"/>
      <c r="CT21" s="831"/>
      <c r="CU21" s="831"/>
      <c r="CV21" s="832"/>
      <c r="CW21" s="830"/>
      <c r="CX21" s="831"/>
      <c r="CY21" s="831"/>
      <c r="CZ21" s="831"/>
      <c r="DA21" s="832"/>
      <c r="DB21" s="830"/>
      <c r="DC21" s="831"/>
      <c r="DD21" s="831"/>
      <c r="DE21" s="831"/>
      <c r="DF21" s="832"/>
      <c r="DG21" s="830"/>
      <c r="DH21" s="831"/>
      <c r="DI21" s="831"/>
      <c r="DJ21" s="831"/>
      <c r="DK21" s="832"/>
      <c r="DL21" s="830"/>
      <c r="DM21" s="831"/>
      <c r="DN21" s="831"/>
      <c r="DO21" s="831"/>
      <c r="DP21" s="832"/>
      <c r="DQ21" s="830"/>
      <c r="DR21" s="831"/>
      <c r="DS21" s="831"/>
      <c r="DT21" s="831"/>
      <c r="DU21" s="832"/>
      <c r="DV21" s="833"/>
      <c r="DW21" s="834"/>
      <c r="DX21" s="834"/>
      <c r="DY21" s="834"/>
      <c r="DZ21" s="835"/>
      <c r="EA21" s="249"/>
    </row>
    <row r="22" spans="1:131" s="250" customFormat="1" ht="26.25" customHeight="1">
      <c r="A22" s="256">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54"/>
      <c r="AG22" s="855"/>
      <c r="AH22" s="855"/>
      <c r="AI22" s="855"/>
      <c r="AJ22" s="856"/>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48"/>
      <c r="BF22" s="248"/>
      <c r="BG22" s="248"/>
      <c r="BH22" s="248"/>
      <c r="BI22" s="248"/>
      <c r="BJ22" s="248"/>
      <c r="BK22" s="248"/>
      <c r="BL22" s="248"/>
      <c r="BM22" s="248"/>
      <c r="BN22" s="248"/>
      <c r="BO22" s="248"/>
      <c r="BP22" s="248"/>
      <c r="BQ22" s="257">
        <v>16</v>
      </c>
      <c r="BR22" s="258"/>
      <c r="BS22" s="859"/>
      <c r="BT22" s="860"/>
      <c r="BU22" s="860"/>
      <c r="BV22" s="860"/>
      <c r="BW22" s="860"/>
      <c r="BX22" s="860"/>
      <c r="BY22" s="860"/>
      <c r="BZ22" s="860"/>
      <c r="CA22" s="860"/>
      <c r="CB22" s="860"/>
      <c r="CC22" s="860"/>
      <c r="CD22" s="860"/>
      <c r="CE22" s="860"/>
      <c r="CF22" s="860"/>
      <c r="CG22" s="861"/>
      <c r="CH22" s="830"/>
      <c r="CI22" s="831"/>
      <c r="CJ22" s="831"/>
      <c r="CK22" s="831"/>
      <c r="CL22" s="832"/>
      <c r="CM22" s="830"/>
      <c r="CN22" s="831"/>
      <c r="CO22" s="831"/>
      <c r="CP22" s="831"/>
      <c r="CQ22" s="832"/>
      <c r="CR22" s="830"/>
      <c r="CS22" s="831"/>
      <c r="CT22" s="831"/>
      <c r="CU22" s="831"/>
      <c r="CV22" s="832"/>
      <c r="CW22" s="830"/>
      <c r="CX22" s="831"/>
      <c r="CY22" s="831"/>
      <c r="CZ22" s="831"/>
      <c r="DA22" s="832"/>
      <c r="DB22" s="830"/>
      <c r="DC22" s="831"/>
      <c r="DD22" s="831"/>
      <c r="DE22" s="831"/>
      <c r="DF22" s="832"/>
      <c r="DG22" s="830"/>
      <c r="DH22" s="831"/>
      <c r="DI22" s="831"/>
      <c r="DJ22" s="831"/>
      <c r="DK22" s="832"/>
      <c r="DL22" s="830"/>
      <c r="DM22" s="831"/>
      <c r="DN22" s="831"/>
      <c r="DO22" s="831"/>
      <c r="DP22" s="832"/>
      <c r="DQ22" s="830"/>
      <c r="DR22" s="831"/>
      <c r="DS22" s="831"/>
      <c r="DT22" s="831"/>
      <c r="DU22" s="832"/>
      <c r="DV22" s="833"/>
      <c r="DW22" s="834"/>
      <c r="DX22" s="834"/>
      <c r="DY22" s="834"/>
      <c r="DZ22" s="835"/>
      <c r="EA22" s="249"/>
    </row>
    <row r="23" spans="1:131" s="250" customFormat="1" ht="26.25" customHeight="1" thickBot="1">
      <c r="A23" s="259" t="s">
        <v>397</v>
      </c>
      <c r="B23" s="874" t="s">
        <v>398</v>
      </c>
      <c r="C23" s="875"/>
      <c r="D23" s="875"/>
      <c r="E23" s="875"/>
      <c r="F23" s="875"/>
      <c r="G23" s="875"/>
      <c r="H23" s="875"/>
      <c r="I23" s="875"/>
      <c r="J23" s="875"/>
      <c r="K23" s="875"/>
      <c r="L23" s="875"/>
      <c r="M23" s="875"/>
      <c r="N23" s="875"/>
      <c r="O23" s="875"/>
      <c r="P23" s="876"/>
      <c r="Q23" s="877">
        <v>6289</v>
      </c>
      <c r="R23" s="878"/>
      <c r="S23" s="878"/>
      <c r="T23" s="878"/>
      <c r="U23" s="878"/>
      <c r="V23" s="878">
        <v>6035</v>
      </c>
      <c r="W23" s="878"/>
      <c r="X23" s="878"/>
      <c r="Y23" s="878"/>
      <c r="Z23" s="878"/>
      <c r="AA23" s="878">
        <v>268</v>
      </c>
      <c r="AB23" s="878"/>
      <c r="AC23" s="878"/>
      <c r="AD23" s="878"/>
      <c r="AE23" s="879"/>
      <c r="AF23" s="880">
        <v>217</v>
      </c>
      <c r="AG23" s="878"/>
      <c r="AH23" s="878"/>
      <c r="AI23" s="878"/>
      <c r="AJ23" s="881"/>
      <c r="AK23" s="882"/>
      <c r="AL23" s="883"/>
      <c r="AM23" s="883"/>
      <c r="AN23" s="883"/>
      <c r="AO23" s="883"/>
      <c r="AP23" s="878">
        <v>8497</v>
      </c>
      <c r="AQ23" s="878"/>
      <c r="AR23" s="878"/>
      <c r="AS23" s="878"/>
      <c r="AT23" s="878"/>
      <c r="AU23" s="884"/>
      <c r="AV23" s="884"/>
      <c r="AW23" s="884"/>
      <c r="AX23" s="884"/>
      <c r="AY23" s="885"/>
      <c r="AZ23" s="893" t="s">
        <v>399</v>
      </c>
      <c r="BA23" s="894"/>
      <c r="BB23" s="894"/>
      <c r="BC23" s="894"/>
      <c r="BD23" s="895"/>
      <c r="BE23" s="248"/>
      <c r="BF23" s="248"/>
      <c r="BG23" s="248"/>
      <c r="BH23" s="248"/>
      <c r="BI23" s="248"/>
      <c r="BJ23" s="248"/>
      <c r="BK23" s="248"/>
      <c r="BL23" s="248"/>
      <c r="BM23" s="248"/>
      <c r="BN23" s="248"/>
      <c r="BO23" s="248"/>
      <c r="BP23" s="248"/>
      <c r="BQ23" s="257">
        <v>17</v>
      </c>
      <c r="BR23" s="258"/>
      <c r="BS23" s="859"/>
      <c r="BT23" s="860"/>
      <c r="BU23" s="860"/>
      <c r="BV23" s="860"/>
      <c r="BW23" s="860"/>
      <c r="BX23" s="860"/>
      <c r="BY23" s="860"/>
      <c r="BZ23" s="860"/>
      <c r="CA23" s="860"/>
      <c r="CB23" s="860"/>
      <c r="CC23" s="860"/>
      <c r="CD23" s="860"/>
      <c r="CE23" s="860"/>
      <c r="CF23" s="860"/>
      <c r="CG23" s="861"/>
      <c r="CH23" s="830"/>
      <c r="CI23" s="831"/>
      <c r="CJ23" s="831"/>
      <c r="CK23" s="831"/>
      <c r="CL23" s="832"/>
      <c r="CM23" s="830"/>
      <c r="CN23" s="831"/>
      <c r="CO23" s="831"/>
      <c r="CP23" s="831"/>
      <c r="CQ23" s="832"/>
      <c r="CR23" s="830"/>
      <c r="CS23" s="831"/>
      <c r="CT23" s="831"/>
      <c r="CU23" s="831"/>
      <c r="CV23" s="832"/>
      <c r="CW23" s="830"/>
      <c r="CX23" s="831"/>
      <c r="CY23" s="831"/>
      <c r="CZ23" s="831"/>
      <c r="DA23" s="832"/>
      <c r="DB23" s="830"/>
      <c r="DC23" s="831"/>
      <c r="DD23" s="831"/>
      <c r="DE23" s="831"/>
      <c r="DF23" s="832"/>
      <c r="DG23" s="830"/>
      <c r="DH23" s="831"/>
      <c r="DI23" s="831"/>
      <c r="DJ23" s="831"/>
      <c r="DK23" s="832"/>
      <c r="DL23" s="830"/>
      <c r="DM23" s="831"/>
      <c r="DN23" s="831"/>
      <c r="DO23" s="831"/>
      <c r="DP23" s="832"/>
      <c r="DQ23" s="830"/>
      <c r="DR23" s="831"/>
      <c r="DS23" s="831"/>
      <c r="DT23" s="831"/>
      <c r="DU23" s="832"/>
      <c r="DV23" s="833"/>
      <c r="DW23" s="834"/>
      <c r="DX23" s="834"/>
      <c r="DY23" s="834"/>
      <c r="DZ23" s="835"/>
      <c r="EA23" s="249"/>
    </row>
    <row r="24" spans="1:131" s="250" customFormat="1" ht="26.25" customHeight="1">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47"/>
      <c r="BA24" s="247"/>
      <c r="BB24" s="247"/>
      <c r="BC24" s="247"/>
      <c r="BD24" s="247"/>
      <c r="BE24" s="248"/>
      <c r="BF24" s="248"/>
      <c r="BG24" s="248"/>
      <c r="BH24" s="248"/>
      <c r="BI24" s="248"/>
      <c r="BJ24" s="248"/>
      <c r="BK24" s="248"/>
      <c r="BL24" s="248"/>
      <c r="BM24" s="248"/>
      <c r="BN24" s="248"/>
      <c r="BO24" s="248"/>
      <c r="BP24" s="248"/>
      <c r="BQ24" s="257">
        <v>18</v>
      </c>
      <c r="BR24" s="258"/>
      <c r="BS24" s="859"/>
      <c r="BT24" s="860"/>
      <c r="BU24" s="860"/>
      <c r="BV24" s="860"/>
      <c r="BW24" s="860"/>
      <c r="BX24" s="860"/>
      <c r="BY24" s="860"/>
      <c r="BZ24" s="860"/>
      <c r="CA24" s="860"/>
      <c r="CB24" s="860"/>
      <c r="CC24" s="860"/>
      <c r="CD24" s="860"/>
      <c r="CE24" s="860"/>
      <c r="CF24" s="860"/>
      <c r="CG24" s="861"/>
      <c r="CH24" s="830"/>
      <c r="CI24" s="831"/>
      <c r="CJ24" s="831"/>
      <c r="CK24" s="831"/>
      <c r="CL24" s="832"/>
      <c r="CM24" s="830"/>
      <c r="CN24" s="831"/>
      <c r="CO24" s="831"/>
      <c r="CP24" s="831"/>
      <c r="CQ24" s="832"/>
      <c r="CR24" s="830"/>
      <c r="CS24" s="831"/>
      <c r="CT24" s="831"/>
      <c r="CU24" s="831"/>
      <c r="CV24" s="832"/>
      <c r="CW24" s="830"/>
      <c r="CX24" s="831"/>
      <c r="CY24" s="831"/>
      <c r="CZ24" s="831"/>
      <c r="DA24" s="832"/>
      <c r="DB24" s="830"/>
      <c r="DC24" s="831"/>
      <c r="DD24" s="831"/>
      <c r="DE24" s="831"/>
      <c r="DF24" s="832"/>
      <c r="DG24" s="830"/>
      <c r="DH24" s="831"/>
      <c r="DI24" s="831"/>
      <c r="DJ24" s="831"/>
      <c r="DK24" s="832"/>
      <c r="DL24" s="830"/>
      <c r="DM24" s="831"/>
      <c r="DN24" s="831"/>
      <c r="DO24" s="831"/>
      <c r="DP24" s="832"/>
      <c r="DQ24" s="830"/>
      <c r="DR24" s="831"/>
      <c r="DS24" s="831"/>
      <c r="DT24" s="831"/>
      <c r="DU24" s="832"/>
      <c r="DV24" s="833"/>
      <c r="DW24" s="834"/>
      <c r="DX24" s="834"/>
      <c r="DY24" s="834"/>
      <c r="DZ24" s="835"/>
      <c r="EA24" s="249"/>
    </row>
    <row r="25" spans="1:131" s="242" customFormat="1" ht="26.25" customHeight="1" thickBot="1">
      <c r="A25" s="847" t="s">
        <v>401</v>
      </c>
      <c r="B25" s="847"/>
      <c r="C25" s="847"/>
      <c r="D25" s="847"/>
      <c r="E25" s="847"/>
      <c r="F25" s="847"/>
      <c r="G25" s="847"/>
      <c r="H25" s="847"/>
      <c r="I25" s="847"/>
      <c r="J25" s="847"/>
      <c r="K25" s="847"/>
      <c r="L25" s="847"/>
      <c r="M25" s="847"/>
      <c r="N25" s="847"/>
      <c r="O25" s="847"/>
      <c r="P25" s="847"/>
      <c r="Q25" s="847"/>
      <c r="R25" s="847"/>
      <c r="S25" s="847"/>
      <c r="T25" s="847"/>
      <c r="U25" s="847"/>
      <c r="V25" s="847"/>
      <c r="W25" s="847"/>
      <c r="X25" s="847"/>
      <c r="Y25" s="847"/>
      <c r="Z25" s="847"/>
      <c r="AA25" s="847"/>
      <c r="AB25" s="847"/>
      <c r="AC25" s="847"/>
      <c r="AD25" s="847"/>
      <c r="AE25" s="847"/>
      <c r="AF25" s="847"/>
      <c r="AG25" s="847"/>
      <c r="AH25" s="847"/>
      <c r="AI25" s="847"/>
      <c r="AJ25" s="847"/>
      <c r="AK25" s="847"/>
      <c r="AL25" s="847"/>
      <c r="AM25" s="847"/>
      <c r="AN25" s="847"/>
      <c r="AO25" s="847"/>
      <c r="AP25" s="847"/>
      <c r="AQ25" s="847"/>
      <c r="AR25" s="847"/>
      <c r="AS25" s="847"/>
      <c r="AT25" s="847"/>
      <c r="AU25" s="847"/>
      <c r="AV25" s="847"/>
      <c r="AW25" s="847"/>
      <c r="AX25" s="847"/>
      <c r="AY25" s="847"/>
      <c r="AZ25" s="847"/>
      <c r="BA25" s="847"/>
      <c r="BB25" s="847"/>
      <c r="BC25" s="847"/>
      <c r="BD25" s="847"/>
      <c r="BE25" s="847"/>
      <c r="BF25" s="847"/>
      <c r="BG25" s="847"/>
      <c r="BH25" s="847"/>
      <c r="BI25" s="847"/>
      <c r="BJ25" s="247"/>
      <c r="BK25" s="247"/>
      <c r="BL25" s="247"/>
      <c r="BM25" s="247"/>
      <c r="BN25" s="247"/>
      <c r="BO25" s="260"/>
      <c r="BP25" s="260"/>
      <c r="BQ25" s="257">
        <v>19</v>
      </c>
      <c r="BR25" s="258"/>
      <c r="BS25" s="859"/>
      <c r="BT25" s="860"/>
      <c r="BU25" s="860"/>
      <c r="BV25" s="860"/>
      <c r="BW25" s="860"/>
      <c r="BX25" s="860"/>
      <c r="BY25" s="860"/>
      <c r="BZ25" s="860"/>
      <c r="CA25" s="860"/>
      <c r="CB25" s="860"/>
      <c r="CC25" s="860"/>
      <c r="CD25" s="860"/>
      <c r="CE25" s="860"/>
      <c r="CF25" s="860"/>
      <c r="CG25" s="861"/>
      <c r="CH25" s="830"/>
      <c r="CI25" s="831"/>
      <c r="CJ25" s="831"/>
      <c r="CK25" s="831"/>
      <c r="CL25" s="832"/>
      <c r="CM25" s="830"/>
      <c r="CN25" s="831"/>
      <c r="CO25" s="831"/>
      <c r="CP25" s="831"/>
      <c r="CQ25" s="832"/>
      <c r="CR25" s="830"/>
      <c r="CS25" s="831"/>
      <c r="CT25" s="831"/>
      <c r="CU25" s="831"/>
      <c r="CV25" s="832"/>
      <c r="CW25" s="830"/>
      <c r="CX25" s="831"/>
      <c r="CY25" s="831"/>
      <c r="CZ25" s="831"/>
      <c r="DA25" s="832"/>
      <c r="DB25" s="830"/>
      <c r="DC25" s="831"/>
      <c r="DD25" s="831"/>
      <c r="DE25" s="831"/>
      <c r="DF25" s="832"/>
      <c r="DG25" s="830"/>
      <c r="DH25" s="831"/>
      <c r="DI25" s="831"/>
      <c r="DJ25" s="831"/>
      <c r="DK25" s="832"/>
      <c r="DL25" s="830"/>
      <c r="DM25" s="831"/>
      <c r="DN25" s="831"/>
      <c r="DO25" s="831"/>
      <c r="DP25" s="832"/>
      <c r="DQ25" s="830"/>
      <c r="DR25" s="831"/>
      <c r="DS25" s="831"/>
      <c r="DT25" s="831"/>
      <c r="DU25" s="832"/>
      <c r="DV25" s="833"/>
      <c r="DW25" s="834"/>
      <c r="DX25" s="834"/>
      <c r="DY25" s="834"/>
      <c r="DZ25" s="835"/>
      <c r="EA25" s="241"/>
    </row>
    <row r="26" spans="1:131" s="242" customFormat="1" ht="26.25" customHeight="1">
      <c r="A26" s="824" t="s">
        <v>375</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382</v>
      </c>
      <c r="BF26" s="802"/>
      <c r="BG26" s="802"/>
      <c r="BH26" s="802"/>
      <c r="BI26" s="813"/>
      <c r="BJ26" s="247"/>
      <c r="BK26" s="247"/>
      <c r="BL26" s="247"/>
      <c r="BM26" s="247"/>
      <c r="BN26" s="247"/>
      <c r="BO26" s="260"/>
      <c r="BP26" s="260"/>
      <c r="BQ26" s="257">
        <v>20</v>
      </c>
      <c r="BR26" s="258"/>
      <c r="BS26" s="859"/>
      <c r="BT26" s="860"/>
      <c r="BU26" s="860"/>
      <c r="BV26" s="860"/>
      <c r="BW26" s="860"/>
      <c r="BX26" s="860"/>
      <c r="BY26" s="860"/>
      <c r="BZ26" s="860"/>
      <c r="CA26" s="860"/>
      <c r="CB26" s="860"/>
      <c r="CC26" s="860"/>
      <c r="CD26" s="860"/>
      <c r="CE26" s="860"/>
      <c r="CF26" s="860"/>
      <c r="CG26" s="861"/>
      <c r="CH26" s="830"/>
      <c r="CI26" s="831"/>
      <c r="CJ26" s="831"/>
      <c r="CK26" s="831"/>
      <c r="CL26" s="832"/>
      <c r="CM26" s="830"/>
      <c r="CN26" s="831"/>
      <c r="CO26" s="831"/>
      <c r="CP26" s="831"/>
      <c r="CQ26" s="832"/>
      <c r="CR26" s="830"/>
      <c r="CS26" s="831"/>
      <c r="CT26" s="831"/>
      <c r="CU26" s="831"/>
      <c r="CV26" s="832"/>
      <c r="CW26" s="830"/>
      <c r="CX26" s="831"/>
      <c r="CY26" s="831"/>
      <c r="CZ26" s="831"/>
      <c r="DA26" s="832"/>
      <c r="DB26" s="830"/>
      <c r="DC26" s="831"/>
      <c r="DD26" s="831"/>
      <c r="DE26" s="831"/>
      <c r="DF26" s="832"/>
      <c r="DG26" s="830"/>
      <c r="DH26" s="831"/>
      <c r="DI26" s="831"/>
      <c r="DJ26" s="831"/>
      <c r="DK26" s="832"/>
      <c r="DL26" s="830"/>
      <c r="DM26" s="831"/>
      <c r="DN26" s="831"/>
      <c r="DO26" s="831"/>
      <c r="DP26" s="832"/>
      <c r="DQ26" s="830"/>
      <c r="DR26" s="831"/>
      <c r="DS26" s="831"/>
      <c r="DT26" s="831"/>
      <c r="DU26" s="832"/>
      <c r="DV26" s="833"/>
      <c r="DW26" s="834"/>
      <c r="DX26" s="834"/>
      <c r="DY26" s="834"/>
      <c r="DZ26" s="835"/>
      <c r="EA26" s="241"/>
    </row>
    <row r="27" spans="1:131" s="242"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47"/>
      <c r="BK27" s="247"/>
      <c r="BL27" s="247"/>
      <c r="BM27" s="247"/>
      <c r="BN27" s="247"/>
      <c r="BO27" s="260"/>
      <c r="BP27" s="260"/>
      <c r="BQ27" s="257">
        <v>21</v>
      </c>
      <c r="BR27" s="258"/>
      <c r="BS27" s="859"/>
      <c r="BT27" s="860"/>
      <c r="BU27" s="860"/>
      <c r="BV27" s="860"/>
      <c r="BW27" s="860"/>
      <c r="BX27" s="860"/>
      <c r="BY27" s="860"/>
      <c r="BZ27" s="860"/>
      <c r="CA27" s="860"/>
      <c r="CB27" s="860"/>
      <c r="CC27" s="860"/>
      <c r="CD27" s="860"/>
      <c r="CE27" s="860"/>
      <c r="CF27" s="860"/>
      <c r="CG27" s="861"/>
      <c r="CH27" s="830"/>
      <c r="CI27" s="831"/>
      <c r="CJ27" s="831"/>
      <c r="CK27" s="831"/>
      <c r="CL27" s="832"/>
      <c r="CM27" s="830"/>
      <c r="CN27" s="831"/>
      <c r="CO27" s="831"/>
      <c r="CP27" s="831"/>
      <c r="CQ27" s="832"/>
      <c r="CR27" s="830"/>
      <c r="CS27" s="831"/>
      <c r="CT27" s="831"/>
      <c r="CU27" s="831"/>
      <c r="CV27" s="832"/>
      <c r="CW27" s="830"/>
      <c r="CX27" s="831"/>
      <c r="CY27" s="831"/>
      <c r="CZ27" s="831"/>
      <c r="DA27" s="832"/>
      <c r="DB27" s="830"/>
      <c r="DC27" s="831"/>
      <c r="DD27" s="831"/>
      <c r="DE27" s="831"/>
      <c r="DF27" s="832"/>
      <c r="DG27" s="830"/>
      <c r="DH27" s="831"/>
      <c r="DI27" s="831"/>
      <c r="DJ27" s="831"/>
      <c r="DK27" s="832"/>
      <c r="DL27" s="830"/>
      <c r="DM27" s="831"/>
      <c r="DN27" s="831"/>
      <c r="DO27" s="831"/>
      <c r="DP27" s="832"/>
      <c r="DQ27" s="830"/>
      <c r="DR27" s="831"/>
      <c r="DS27" s="831"/>
      <c r="DT27" s="831"/>
      <c r="DU27" s="832"/>
      <c r="DV27" s="833"/>
      <c r="DW27" s="834"/>
      <c r="DX27" s="834"/>
      <c r="DY27" s="834"/>
      <c r="DZ27" s="835"/>
      <c r="EA27" s="241"/>
    </row>
    <row r="28" spans="1:131" s="242" customFormat="1" ht="26.25" customHeight="1" thickTop="1">
      <c r="A28" s="261">
        <v>1</v>
      </c>
      <c r="B28" s="815" t="s">
        <v>410</v>
      </c>
      <c r="C28" s="816"/>
      <c r="D28" s="816"/>
      <c r="E28" s="816"/>
      <c r="F28" s="816"/>
      <c r="G28" s="816"/>
      <c r="H28" s="816"/>
      <c r="I28" s="816"/>
      <c r="J28" s="816"/>
      <c r="K28" s="816"/>
      <c r="L28" s="816"/>
      <c r="M28" s="816"/>
      <c r="N28" s="816"/>
      <c r="O28" s="816"/>
      <c r="P28" s="817"/>
      <c r="Q28" s="902">
        <v>1088</v>
      </c>
      <c r="R28" s="903"/>
      <c r="S28" s="903"/>
      <c r="T28" s="903"/>
      <c r="U28" s="903"/>
      <c r="V28" s="903">
        <v>1005</v>
      </c>
      <c r="W28" s="903"/>
      <c r="X28" s="903"/>
      <c r="Y28" s="903"/>
      <c r="Z28" s="903"/>
      <c r="AA28" s="903">
        <v>83</v>
      </c>
      <c r="AB28" s="903"/>
      <c r="AC28" s="903"/>
      <c r="AD28" s="903"/>
      <c r="AE28" s="904"/>
      <c r="AF28" s="905">
        <v>83</v>
      </c>
      <c r="AG28" s="903"/>
      <c r="AH28" s="903"/>
      <c r="AI28" s="903"/>
      <c r="AJ28" s="906"/>
      <c r="AK28" s="907">
        <v>104</v>
      </c>
      <c r="AL28" s="908"/>
      <c r="AM28" s="908"/>
      <c r="AN28" s="908"/>
      <c r="AO28" s="908"/>
      <c r="AP28" s="908" t="s">
        <v>535</v>
      </c>
      <c r="AQ28" s="908"/>
      <c r="AR28" s="908"/>
      <c r="AS28" s="908"/>
      <c r="AT28" s="908"/>
      <c r="AU28" s="908" t="s">
        <v>535</v>
      </c>
      <c r="AV28" s="908"/>
      <c r="AW28" s="908"/>
      <c r="AX28" s="908"/>
      <c r="AY28" s="908"/>
      <c r="AZ28" s="914"/>
      <c r="BA28" s="914"/>
      <c r="BB28" s="914"/>
      <c r="BC28" s="914"/>
      <c r="BD28" s="914"/>
      <c r="BE28" s="915"/>
      <c r="BF28" s="915"/>
      <c r="BG28" s="915"/>
      <c r="BH28" s="915"/>
      <c r="BI28" s="916"/>
      <c r="BJ28" s="247"/>
      <c r="BK28" s="247"/>
      <c r="BL28" s="247"/>
      <c r="BM28" s="247"/>
      <c r="BN28" s="247"/>
      <c r="BO28" s="260"/>
      <c r="BP28" s="260"/>
      <c r="BQ28" s="257">
        <v>22</v>
      </c>
      <c r="BR28" s="258"/>
      <c r="BS28" s="859"/>
      <c r="BT28" s="860"/>
      <c r="BU28" s="860"/>
      <c r="BV28" s="860"/>
      <c r="BW28" s="860"/>
      <c r="BX28" s="860"/>
      <c r="BY28" s="860"/>
      <c r="BZ28" s="860"/>
      <c r="CA28" s="860"/>
      <c r="CB28" s="860"/>
      <c r="CC28" s="860"/>
      <c r="CD28" s="860"/>
      <c r="CE28" s="860"/>
      <c r="CF28" s="860"/>
      <c r="CG28" s="861"/>
      <c r="CH28" s="830"/>
      <c r="CI28" s="831"/>
      <c r="CJ28" s="831"/>
      <c r="CK28" s="831"/>
      <c r="CL28" s="832"/>
      <c r="CM28" s="830"/>
      <c r="CN28" s="831"/>
      <c r="CO28" s="831"/>
      <c r="CP28" s="831"/>
      <c r="CQ28" s="832"/>
      <c r="CR28" s="830"/>
      <c r="CS28" s="831"/>
      <c r="CT28" s="831"/>
      <c r="CU28" s="831"/>
      <c r="CV28" s="832"/>
      <c r="CW28" s="830"/>
      <c r="CX28" s="831"/>
      <c r="CY28" s="831"/>
      <c r="CZ28" s="831"/>
      <c r="DA28" s="832"/>
      <c r="DB28" s="830"/>
      <c r="DC28" s="831"/>
      <c r="DD28" s="831"/>
      <c r="DE28" s="831"/>
      <c r="DF28" s="832"/>
      <c r="DG28" s="830"/>
      <c r="DH28" s="831"/>
      <c r="DI28" s="831"/>
      <c r="DJ28" s="831"/>
      <c r="DK28" s="832"/>
      <c r="DL28" s="830"/>
      <c r="DM28" s="831"/>
      <c r="DN28" s="831"/>
      <c r="DO28" s="831"/>
      <c r="DP28" s="832"/>
      <c r="DQ28" s="830"/>
      <c r="DR28" s="831"/>
      <c r="DS28" s="831"/>
      <c r="DT28" s="831"/>
      <c r="DU28" s="832"/>
      <c r="DV28" s="833"/>
      <c r="DW28" s="834"/>
      <c r="DX28" s="834"/>
      <c r="DY28" s="834"/>
      <c r="DZ28" s="835"/>
      <c r="EA28" s="241"/>
    </row>
    <row r="29" spans="1:131" s="242" customFormat="1" ht="26.25" customHeight="1">
      <c r="A29" s="261">
        <v>2</v>
      </c>
      <c r="B29" s="839" t="s">
        <v>411</v>
      </c>
      <c r="C29" s="840"/>
      <c r="D29" s="840"/>
      <c r="E29" s="840"/>
      <c r="F29" s="840"/>
      <c r="G29" s="840"/>
      <c r="H29" s="840"/>
      <c r="I29" s="840"/>
      <c r="J29" s="840"/>
      <c r="K29" s="840"/>
      <c r="L29" s="840"/>
      <c r="M29" s="840"/>
      <c r="N29" s="840"/>
      <c r="O29" s="840"/>
      <c r="P29" s="841"/>
      <c r="Q29" s="842">
        <v>820</v>
      </c>
      <c r="R29" s="843"/>
      <c r="S29" s="843"/>
      <c r="T29" s="843"/>
      <c r="U29" s="843"/>
      <c r="V29" s="843">
        <v>785</v>
      </c>
      <c r="W29" s="843"/>
      <c r="X29" s="843"/>
      <c r="Y29" s="843"/>
      <c r="Z29" s="843"/>
      <c r="AA29" s="843">
        <v>35</v>
      </c>
      <c r="AB29" s="843"/>
      <c r="AC29" s="843"/>
      <c r="AD29" s="843"/>
      <c r="AE29" s="853"/>
      <c r="AF29" s="854">
        <v>35</v>
      </c>
      <c r="AG29" s="855"/>
      <c r="AH29" s="855"/>
      <c r="AI29" s="855"/>
      <c r="AJ29" s="856"/>
      <c r="AK29" s="911">
        <v>124</v>
      </c>
      <c r="AL29" s="912"/>
      <c r="AM29" s="912"/>
      <c r="AN29" s="912"/>
      <c r="AO29" s="912"/>
      <c r="AP29" s="912" t="s">
        <v>535</v>
      </c>
      <c r="AQ29" s="912"/>
      <c r="AR29" s="912"/>
      <c r="AS29" s="912"/>
      <c r="AT29" s="912"/>
      <c r="AU29" s="912" t="s">
        <v>535</v>
      </c>
      <c r="AV29" s="912"/>
      <c r="AW29" s="912"/>
      <c r="AX29" s="912"/>
      <c r="AY29" s="912"/>
      <c r="AZ29" s="913"/>
      <c r="BA29" s="913"/>
      <c r="BB29" s="913"/>
      <c r="BC29" s="913"/>
      <c r="BD29" s="913"/>
      <c r="BE29" s="909"/>
      <c r="BF29" s="909"/>
      <c r="BG29" s="909"/>
      <c r="BH29" s="909"/>
      <c r="BI29" s="910"/>
      <c r="BJ29" s="247"/>
      <c r="BK29" s="247"/>
      <c r="BL29" s="247"/>
      <c r="BM29" s="247"/>
      <c r="BN29" s="247"/>
      <c r="BO29" s="260"/>
      <c r="BP29" s="260"/>
      <c r="BQ29" s="257">
        <v>23</v>
      </c>
      <c r="BR29" s="258"/>
      <c r="BS29" s="859"/>
      <c r="BT29" s="860"/>
      <c r="BU29" s="860"/>
      <c r="BV29" s="860"/>
      <c r="BW29" s="860"/>
      <c r="BX29" s="860"/>
      <c r="BY29" s="860"/>
      <c r="BZ29" s="860"/>
      <c r="CA29" s="860"/>
      <c r="CB29" s="860"/>
      <c r="CC29" s="860"/>
      <c r="CD29" s="860"/>
      <c r="CE29" s="860"/>
      <c r="CF29" s="860"/>
      <c r="CG29" s="861"/>
      <c r="CH29" s="830"/>
      <c r="CI29" s="831"/>
      <c r="CJ29" s="831"/>
      <c r="CK29" s="831"/>
      <c r="CL29" s="832"/>
      <c r="CM29" s="830"/>
      <c r="CN29" s="831"/>
      <c r="CO29" s="831"/>
      <c r="CP29" s="831"/>
      <c r="CQ29" s="832"/>
      <c r="CR29" s="830"/>
      <c r="CS29" s="831"/>
      <c r="CT29" s="831"/>
      <c r="CU29" s="831"/>
      <c r="CV29" s="832"/>
      <c r="CW29" s="830"/>
      <c r="CX29" s="831"/>
      <c r="CY29" s="831"/>
      <c r="CZ29" s="831"/>
      <c r="DA29" s="832"/>
      <c r="DB29" s="830"/>
      <c r="DC29" s="831"/>
      <c r="DD29" s="831"/>
      <c r="DE29" s="831"/>
      <c r="DF29" s="832"/>
      <c r="DG29" s="830"/>
      <c r="DH29" s="831"/>
      <c r="DI29" s="831"/>
      <c r="DJ29" s="831"/>
      <c r="DK29" s="832"/>
      <c r="DL29" s="830"/>
      <c r="DM29" s="831"/>
      <c r="DN29" s="831"/>
      <c r="DO29" s="831"/>
      <c r="DP29" s="832"/>
      <c r="DQ29" s="830"/>
      <c r="DR29" s="831"/>
      <c r="DS29" s="831"/>
      <c r="DT29" s="831"/>
      <c r="DU29" s="832"/>
      <c r="DV29" s="833"/>
      <c r="DW29" s="834"/>
      <c r="DX29" s="834"/>
      <c r="DY29" s="834"/>
      <c r="DZ29" s="835"/>
      <c r="EA29" s="241"/>
    </row>
    <row r="30" spans="1:131" s="242" customFormat="1" ht="26.25" customHeight="1">
      <c r="A30" s="261">
        <v>3</v>
      </c>
      <c r="B30" s="839" t="s">
        <v>412</v>
      </c>
      <c r="C30" s="840"/>
      <c r="D30" s="840"/>
      <c r="E30" s="840"/>
      <c r="F30" s="840"/>
      <c r="G30" s="840"/>
      <c r="H30" s="840"/>
      <c r="I30" s="840"/>
      <c r="J30" s="840"/>
      <c r="K30" s="840"/>
      <c r="L30" s="840"/>
      <c r="M30" s="840"/>
      <c r="N30" s="840"/>
      <c r="O30" s="840"/>
      <c r="P30" s="841"/>
      <c r="Q30" s="842">
        <v>79</v>
      </c>
      <c r="R30" s="843"/>
      <c r="S30" s="843"/>
      <c r="T30" s="843"/>
      <c r="U30" s="843"/>
      <c r="V30" s="843">
        <v>77</v>
      </c>
      <c r="W30" s="843"/>
      <c r="X30" s="843"/>
      <c r="Y30" s="843"/>
      <c r="Z30" s="843"/>
      <c r="AA30" s="843">
        <v>2</v>
      </c>
      <c r="AB30" s="843"/>
      <c r="AC30" s="843"/>
      <c r="AD30" s="843"/>
      <c r="AE30" s="853"/>
      <c r="AF30" s="854">
        <v>2</v>
      </c>
      <c r="AG30" s="855"/>
      <c r="AH30" s="855"/>
      <c r="AI30" s="855"/>
      <c r="AJ30" s="856"/>
      <c r="AK30" s="911">
        <v>31</v>
      </c>
      <c r="AL30" s="912"/>
      <c r="AM30" s="912"/>
      <c r="AN30" s="912"/>
      <c r="AO30" s="912"/>
      <c r="AP30" s="912" t="s">
        <v>535</v>
      </c>
      <c r="AQ30" s="912"/>
      <c r="AR30" s="912"/>
      <c r="AS30" s="912"/>
      <c r="AT30" s="912"/>
      <c r="AU30" s="912" t="s">
        <v>535</v>
      </c>
      <c r="AV30" s="912"/>
      <c r="AW30" s="912"/>
      <c r="AX30" s="912"/>
      <c r="AY30" s="912"/>
      <c r="AZ30" s="913"/>
      <c r="BA30" s="913"/>
      <c r="BB30" s="913"/>
      <c r="BC30" s="913"/>
      <c r="BD30" s="913"/>
      <c r="BE30" s="909"/>
      <c r="BF30" s="909"/>
      <c r="BG30" s="909"/>
      <c r="BH30" s="909"/>
      <c r="BI30" s="910"/>
      <c r="BJ30" s="247"/>
      <c r="BK30" s="247"/>
      <c r="BL30" s="247"/>
      <c r="BM30" s="247"/>
      <c r="BN30" s="247"/>
      <c r="BO30" s="260"/>
      <c r="BP30" s="260"/>
      <c r="BQ30" s="257">
        <v>24</v>
      </c>
      <c r="BR30" s="258"/>
      <c r="BS30" s="859"/>
      <c r="BT30" s="860"/>
      <c r="BU30" s="860"/>
      <c r="BV30" s="860"/>
      <c r="BW30" s="860"/>
      <c r="BX30" s="860"/>
      <c r="BY30" s="860"/>
      <c r="BZ30" s="860"/>
      <c r="CA30" s="860"/>
      <c r="CB30" s="860"/>
      <c r="CC30" s="860"/>
      <c r="CD30" s="860"/>
      <c r="CE30" s="860"/>
      <c r="CF30" s="860"/>
      <c r="CG30" s="861"/>
      <c r="CH30" s="830"/>
      <c r="CI30" s="831"/>
      <c r="CJ30" s="831"/>
      <c r="CK30" s="831"/>
      <c r="CL30" s="832"/>
      <c r="CM30" s="830"/>
      <c r="CN30" s="831"/>
      <c r="CO30" s="831"/>
      <c r="CP30" s="831"/>
      <c r="CQ30" s="832"/>
      <c r="CR30" s="830"/>
      <c r="CS30" s="831"/>
      <c r="CT30" s="831"/>
      <c r="CU30" s="831"/>
      <c r="CV30" s="832"/>
      <c r="CW30" s="830"/>
      <c r="CX30" s="831"/>
      <c r="CY30" s="831"/>
      <c r="CZ30" s="831"/>
      <c r="DA30" s="832"/>
      <c r="DB30" s="830"/>
      <c r="DC30" s="831"/>
      <c r="DD30" s="831"/>
      <c r="DE30" s="831"/>
      <c r="DF30" s="832"/>
      <c r="DG30" s="830"/>
      <c r="DH30" s="831"/>
      <c r="DI30" s="831"/>
      <c r="DJ30" s="831"/>
      <c r="DK30" s="832"/>
      <c r="DL30" s="830"/>
      <c r="DM30" s="831"/>
      <c r="DN30" s="831"/>
      <c r="DO30" s="831"/>
      <c r="DP30" s="832"/>
      <c r="DQ30" s="830"/>
      <c r="DR30" s="831"/>
      <c r="DS30" s="831"/>
      <c r="DT30" s="831"/>
      <c r="DU30" s="832"/>
      <c r="DV30" s="833"/>
      <c r="DW30" s="834"/>
      <c r="DX30" s="834"/>
      <c r="DY30" s="834"/>
      <c r="DZ30" s="835"/>
      <c r="EA30" s="241"/>
    </row>
    <row r="31" spans="1:131" s="242" customFormat="1" ht="26.25" customHeight="1">
      <c r="A31" s="261">
        <v>4</v>
      </c>
      <c r="B31" s="839" t="s">
        <v>413</v>
      </c>
      <c r="C31" s="840"/>
      <c r="D31" s="840"/>
      <c r="E31" s="840"/>
      <c r="F31" s="840"/>
      <c r="G31" s="840"/>
      <c r="H31" s="840"/>
      <c r="I31" s="840"/>
      <c r="J31" s="840"/>
      <c r="K31" s="840"/>
      <c r="L31" s="840"/>
      <c r="M31" s="840"/>
      <c r="N31" s="840"/>
      <c r="O31" s="840"/>
      <c r="P31" s="841"/>
      <c r="Q31" s="842">
        <v>175</v>
      </c>
      <c r="R31" s="843"/>
      <c r="S31" s="843"/>
      <c r="T31" s="843"/>
      <c r="U31" s="843"/>
      <c r="V31" s="843">
        <v>175</v>
      </c>
      <c r="W31" s="843"/>
      <c r="X31" s="843"/>
      <c r="Y31" s="843"/>
      <c r="Z31" s="843"/>
      <c r="AA31" s="843">
        <v>0</v>
      </c>
      <c r="AB31" s="843"/>
      <c r="AC31" s="843"/>
      <c r="AD31" s="843"/>
      <c r="AE31" s="853"/>
      <c r="AF31" s="854">
        <v>208</v>
      </c>
      <c r="AG31" s="855"/>
      <c r="AH31" s="855"/>
      <c r="AI31" s="855"/>
      <c r="AJ31" s="856"/>
      <c r="AK31" s="911">
        <v>0</v>
      </c>
      <c r="AL31" s="912"/>
      <c r="AM31" s="912"/>
      <c r="AN31" s="912"/>
      <c r="AO31" s="912"/>
      <c r="AP31" s="912">
        <v>800</v>
      </c>
      <c r="AQ31" s="912"/>
      <c r="AR31" s="912"/>
      <c r="AS31" s="912"/>
      <c r="AT31" s="912"/>
      <c r="AU31" s="912">
        <v>1</v>
      </c>
      <c r="AV31" s="912"/>
      <c r="AW31" s="912"/>
      <c r="AX31" s="912"/>
      <c r="AY31" s="912"/>
      <c r="AZ31" s="913"/>
      <c r="BA31" s="913"/>
      <c r="BB31" s="913"/>
      <c r="BC31" s="913"/>
      <c r="BD31" s="913"/>
      <c r="BE31" s="909" t="s">
        <v>414</v>
      </c>
      <c r="BF31" s="909"/>
      <c r="BG31" s="909"/>
      <c r="BH31" s="909"/>
      <c r="BI31" s="910"/>
      <c r="BJ31" s="247"/>
      <c r="BK31" s="247"/>
      <c r="BL31" s="247"/>
      <c r="BM31" s="247"/>
      <c r="BN31" s="247"/>
      <c r="BO31" s="260"/>
      <c r="BP31" s="260"/>
      <c r="BQ31" s="257">
        <v>25</v>
      </c>
      <c r="BR31" s="258"/>
      <c r="BS31" s="859"/>
      <c r="BT31" s="860"/>
      <c r="BU31" s="860"/>
      <c r="BV31" s="860"/>
      <c r="BW31" s="860"/>
      <c r="BX31" s="860"/>
      <c r="BY31" s="860"/>
      <c r="BZ31" s="860"/>
      <c r="CA31" s="860"/>
      <c r="CB31" s="860"/>
      <c r="CC31" s="860"/>
      <c r="CD31" s="860"/>
      <c r="CE31" s="860"/>
      <c r="CF31" s="860"/>
      <c r="CG31" s="861"/>
      <c r="CH31" s="830"/>
      <c r="CI31" s="831"/>
      <c r="CJ31" s="831"/>
      <c r="CK31" s="831"/>
      <c r="CL31" s="832"/>
      <c r="CM31" s="830"/>
      <c r="CN31" s="831"/>
      <c r="CO31" s="831"/>
      <c r="CP31" s="831"/>
      <c r="CQ31" s="832"/>
      <c r="CR31" s="830"/>
      <c r="CS31" s="831"/>
      <c r="CT31" s="831"/>
      <c r="CU31" s="831"/>
      <c r="CV31" s="832"/>
      <c r="CW31" s="830"/>
      <c r="CX31" s="831"/>
      <c r="CY31" s="831"/>
      <c r="CZ31" s="831"/>
      <c r="DA31" s="832"/>
      <c r="DB31" s="830"/>
      <c r="DC31" s="831"/>
      <c r="DD31" s="831"/>
      <c r="DE31" s="831"/>
      <c r="DF31" s="832"/>
      <c r="DG31" s="830"/>
      <c r="DH31" s="831"/>
      <c r="DI31" s="831"/>
      <c r="DJ31" s="831"/>
      <c r="DK31" s="832"/>
      <c r="DL31" s="830"/>
      <c r="DM31" s="831"/>
      <c r="DN31" s="831"/>
      <c r="DO31" s="831"/>
      <c r="DP31" s="832"/>
      <c r="DQ31" s="830"/>
      <c r="DR31" s="831"/>
      <c r="DS31" s="831"/>
      <c r="DT31" s="831"/>
      <c r="DU31" s="832"/>
      <c r="DV31" s="833"/>
      <c r="DW31" s="834"/>
      <c r="DX31" s="834"/>
      <c r="DY31" s="834"/>
      <c r="DZ31" s="835"/>
      <c r="EA31" s="241"/>
    </row>
    <row r="32" spans="1:131" s="242" customFormat="1" ht="26.25" customHeight="1">
      <c r="A32" s="261">
        <v>5</v>
      </c>
      <c r="B32" s="839" t="s">
        <v>415</v>
      </c>
      <c r="C32" s="840"/>
      <c r="D32" s="840"/>
      <c r="E32" s="840"/>
      <c r="F32" s="840"/>
      <c r="G32" s="840"/>
      <c r="H32" s="840"/>
      <c r="I32" s="840"/>
      <c r="J32" s="840"/>
      <c r="K32" s="840"/>
      <c r="L32" s="840"/>
      <c r="M32" s="840"/>
      <c r="N32" s="840"/>
      <c r="O32" s="840"/>
      <c r="P32" s="841"/>
      <c r="Q32" s="842">
        <v>157</v>
      </c>
      <c r="R32" s="843"/>
      <c r="S32" s="843"/>
      <c r="T32" s="843"/>
      <c r="U32" s="843"/>
      <c r="V32" s="843">
        <v>153</v>
      </c>
      <c r="W32" s="843"/>
      <c r="X32" s="843"/>
      <c r="Y32" s="843"/>
      <c r="Z32" s="843"/>
      <c r="AA32" s="843">
        <v>4</v>
      </c>
      <c r="AB32" s="843"/>
      <c r="AC32" s="843"/>
      <c r="AD32" s="843"/>
      <c r="AE32" s="853"/>
      <c r="AF32" s="854">
        <v>4</v>
      </c>
      <c r="AG32" s="855"/>
      <c r="AH32" s="855"/>
      <c r="AI32" s="855"/>
      <c r="AJ32" s="856"/>
      <c r="AK32" s="911">
        <v>90</v>
      </c>
      <c r="AL32" s="912"/>
      <c r="AM32" s="912"/>
      <c r="AN32" s="912"/>
      <c r="AO32" s="912"/>
      <c r="AP32" s="912">
        <v>787</v>
      </c>
      <c r="AQ32" s="912"/>
      <c r="AR32" s="912"/>
      <c r="AS32" s="912"/>
      <c r="AT32" s="912"/>
      <c r="AU32" s="912">
        <v>560</v>
      </c>
      <c r="AV32" s="912"/>
      <c r="AW32" s="912"/>
      <c r="AX32" s="912"/>
      <c r="AY32" s="912"/>
      <c r="AZ32" s="913"/>
      <c r="BA32" s="913"/>
      <c r="BB32" s="913"/>
      <c r="BC32" s="913"/>
      <c r="BD32" s="913"/>
      <c r="BE32" s="909" t="s">
        <v>416</v>
      </c>
      <c r="BF32" s="909"/>
      <c r="BG32" s="909"/>
      <c r="BH32" s="909"/>
      <c r="BI32" s="910"/>
      <c r="BJ32" s="247"/>
      <c r="BK32" s="247"/>
      <c r="BL32" s="247"/>
      <c r="BM32" s="247"/>
      <c r="BN32" s="247"/>
      <c r="BO32" s="260"/>
      <c r="BP32" s="260"/>
      <c r="BQ32" s="257">
        <v>26</v>
      </c>
      <c r="BR32" s="258"/>
      <c r="BS32" s="859"/>
      <c r="BT32" s="860"/>
      <c r="BU32" s="860"/>
      <c r="BV32" s="860"/>
      <c r="BW32" s="860"/>
      <c r="BX32" s="860"/>
      <c r="BY32" s="860"/>
      <c r="BZ32" s="860"/>
      <c r="CA32" s="860"/>
      <c r="CB32" s="860"/>
      <c r="CC32" s="860"/>
      <c r="CD32" s="860"/>
      <c r="CE32" s="860"/>
      <c r="CF32" s="860"/>
      <c r="CG32" s="861"/>
      <c r="CH32" s="830"/>
      <c r="CI32" s="831"/>
      <c r="CJ32" s="831"/>
      <c r="CK32" s="831"/>
      <c r="CL32" s="832"/>
      <c r="CM32" s="830"/>
      <c r="CN32" s="831"/>
      <c r="CO32" s="831"/>
      <c r="CP32" s="831"/>
      <c r="CQ32" s="832"/>
      <c r="CR32" s="830"/>
      <c r="CS32" s="831"/>
      <c r="CT32" s="831"/>
      <c r="CU32" s="831"/>
      <c r="CV32" s="832"/>
      <c r="CW32" s="830"/>
      <c r="CX32" s="831"/>
      <c r="CY32" s="831"/>
      <c r="CZ32" s="831"/>
      <c r="DA32" s="832"/>
      <c r="DB32" s="830"/>
      <c r="DC32" s="831"/>
      <c r="DD32" s="831"/>
      <c r="DE32" s="831"/>
      <c r="DF32" s="832"/>
      <c r="DG32" s="830"/>
      <c r="DH32" s="831"/>
      <c r="DI32" s="831"/>
      <c r="DJ32" s="831"/>
      <c r="DK32" s="832"/>
      <c r="DL32" s="830"/>
      <c r="DM32" s="831"/>
      <c r="DN32" s="831"/>
      <c r="DO32" s="831"/>
      <c r="DP32" s="832"/>
      <c r="DQ32" s="830"/>
      <c r="DR32" s="831"/>
      <c r="DS32" s="831"/>
      <c r="DT32" s="831"/>
      <c r="DU32" s="832"/>
      <c r="DV32" s="833"/>
      <c r="DW32" s="834"/>
      <c r="DX32" s="834"/>
      <c r="DY32" s="834"/>
      <c r="DZ32" s="835"/>
      <c r="EA32" s="241"/>
    </row>
    <row r="33" spans="1:131" s="242" customFormat="1" ht="26.25" customHeight="1">
      <c r="A33" s="261">
        <v>6</v>
      </c>
      <c r="B33" s="839" t="s">
        <v>417</v>
      </c>
      <c r="C33" s="840"/>
      <c r="D33" s="840"/>
      <c r="E33" s="840"/>
      <c r="F33" s="840"/>
      <c r="G33" s="840"/>
      <c r="H33" s="840"/>
      <c r="I33" s="840"/>
      <c r="J33" s="840"/>
      <c r="K33" s="840"/>
      <c r="L33" s="840"/>
      <c r="M33" s="840"/>
      <c r="N33" s="840"/>
      <c r="O33" s="840"/>
      <c r="P33" s="841"/>
      <c r="Q33" s="842">
        <v>176</v>
      </c>
      <c r="R33" s="843"/>
      <c r="S33" s="843"/>
      <c r="T33" s="843"/>
      <c r="U33" s="843"/>
      <c r="V33" s="843">
        <v>170</v>
      </c>
      <c r="W33" s="843"/>
      <c r="X33" s="843"/>
      <c r="Y33" s="843"/>
      <c r="Z33" s="843"/>
      <c r="AA33" s="843">
        <v>6</v>
      </c>
      <c r="AB33" s="843"/>
      <c r="AC33" s="843"/>
      <c r="AD33" s="843"/>
      <c r="AE33" s="853"/>
      <c r="AF33" s="854">
        <v>6</v>
      </c>
      <c r="AG33" s="855"/>
      <c r="AH33" s="855"/>
      <c r="AI33" s="855"/>
      <c r="AJ33" s="856"/>
      <c r="AK33" s="911">
        <v>91</v>
      </c>
      <c r="AL33" s="912"/>
      <c r="AM33" s="912"/>
      <c r="AN33" s="912"/>
      <c r="AO33" s="912"/>
      <c r="AP33" s="912">
        <v>1233</v>
      </c>
      <c r="AQ33" s="912"/>
      <c r="AR33" s="912"/>
      <c r="AS33" s="912"/>
      <c r="AT33" s="912"/>
      <c r="AU33" s="912">
        <v>1219</v>
      </c>
      <c r="AV33" s="912"/>
      <c r="AW33" s="912"/>
      <c r="AX33" s="912"/>
      <c r="AY33" s="912"/>
      <c r="AZ33" s="913"/>
      <c r="BA33" s="913"/>
      <c r="BB33" s="913"/>
      <c r="BC33" s="913"/>
      <c r="BD33" s="913"/>
      <c r="BE33" s="909" t="s">
        <v>418</v>
      </c>
      <c r="BF33" s="909"/>
      <c r="BG33" s="909"/>
      <c r="BH33" s="909"/>
      <c r="BI33" s="910"/>
      <c r="BJ33" s="247"/>
      <c r="BK33" s="247"/>
      <c r="BL33" s="247"/>
      <c r="BM33" s="247"/>
      <c r="BN33" s="247"/>
      <c r="BO33" s="260"/>
      <c r="BP33" s="260"/>
      <c r="BQ33" s="257">
        <v>27</v>
      </c>
      <c r="BR33" s="258"/>
      <c r="BS33" s="859"/>
      <c r="BT33" s="860"/>
      <c r="BU33" s="860"/>
      <c r="BV33" s="860"/>
      <c r="BW33" s="860"/>
      <c r="BX33" s="860"/>
      <c r="BY33" s="860"/>
      <c r="BZ33" s="860"/>
      <c r="CA33" s="860"/>
      <c r="CB33" s="860"/>
      <c r="CC33" s="860"/>
      <c r="CD33" s="860"/>
      <c r="CE33" s="860"/>
      <c r="CF33" s="860"/>
      <c r="CG33" s="861"/>
      <c r="CH33" s="830"/>
      <c r="CI33" s="831"/>
      <c r="CJ33" s="831"/>
      <c r="CK33" s="831"/>
      <c r="CL33" s="832"/>
      <c r="CM33" s="830"/>
      <c r="CN33" s="831"/>
      <c r="CO33" s="831"/>
      <c r="CP33" s="831"/>
      <c r="CQ33" s="832"/>
      <c r="CR33" s="830"/>
      <c r="CS33" s="831"/>
      <c r="CT33" s="831"/>
      <c r="CU33" s="831"/>
      <c r="CV33" s="832"/>
      <c r="CW33" s="830"/>
      <c r="CX33" s="831"/>
      <c r="CY33" s="831"/>
      <c r="CZ33" s="831"/>
      <c r="DA33" s="832"/>
      <c r="DB33" s="830"/>
      <c r="DC33" s="831"/>
      <c r="DD33" s="831"/>
      <c r="DE33" s="831"/>
      <c r="DF33" s="832"/>
      <c r="DG33" s="830"/>
      <c r="DH33" s="831"/>
      <c r="DI33" s="831"/>
      <c r="DJ33" s="831"/>
      <c r="DK33" s="832"/>
      <c r="DL33" s="830"/>
      <c r="DM33" s="831"/>
      <c r="DN33" s="831"/>
      <c r="DO33" s="831"/>
      <c r="DP33" s="832"/>
      <c r="DQ33" s="830"/>
      <c r="DR33" s="831"/>
      <c r="DS33" s="831"/>
      <c r="DT33" s="831"/>
      <c r="DU33" s="832"/>
      <c r="DV33" s="833"/>
      <c r="DW33" s="834"/>
      <c r="DX33" s="834"/>
      <c r="DY33" s="834"/>
      <c r="DZ33" s="835"/>
      <c r="EA33" s="241"/>
    </row>
    <row r="34" spans="1:131" s="242" customFormat="1" ht="26.25" customHeight="1">
      <c r="A34" s="261">
        <v>7</v>
      </c>
      <c r="B34" s="839" t="s">
        <v>419</v>
      </c>
      <c r="C34" s="840"/>
      <c r="D34" s="840"/>
      <c r="E34" s="840"/>
      <c r="F34" s="840"/>
      <c r="G34" s="840"/>
      <c r="H34" s="840"/>
      <c r="I34" s="840"/>
      <c r="J34" s="840"/>
      <c r="K34" s="840"/>
      <c r="L34" s="840"/>
      <c r="M34" s="840"/>
      <c r="N34" s="840"/>
      <c r="O34" s="840"/>
      <c r="P34" s="841"/>
      <c r="Q34" s="842">
        <v>21</v>
      </c>
      <c r="R34" s="843"/>
      <c r="S34" s="843"/>
      <c r="T34" s="843"/>
      <c r="U34" s="843"/>
      <c r="V34" s="843">
        <v>20</v>
      </c>
      <c r="W34" s="843"/>
      <c r="X34" s="843"/>
      <c r="Y34" s="843"/>
      <c r="Z34" s="843"/>
      <c r="AA34" s="843">
        <v>1</v>
      </c>
      <c r="AB34" s="843"/>
      <c r="AC34" s="843"/>
      <c r="AD34" s="843"/>
      <c r="AE34" s="853"/>
      <c r="AF34" s="854">
        <v>1</v>
      </c>
      <c r="AG34" s="855"/>
      <c r="AH34" s="855"/>
      <c r="AI34" s="855"/>
      <c r="AJ34" s="856"/>
      <c r="AK34" s="911">
        <v>7</v>
      </c>
      <c r="AL34" s="912"/>
      <c r="AM34" s="912"/>
      <c r="AN34" s="912"/>
      <c r="AO34" s="912"/>
      <c r="AP34" s="912">
        <v>49</v>
      </c>
      <c r="AQ34" s="912"/>
      <c r="AR34" s="912"/>
      <c r="AS34" s="912"/>
      <c r="AT34" s="912"/>
      <c r="AU34" s="912">
        <v>49</v>
      </c>
      <c r="AV34" s="912"/>
      <c r="AW34" s="912"/>
      <c r="AX34" s="912"/>
      <c r="AY34" s="912"/>
      <c r="AZ34" s="913"/>
      <c r="BA34" s="913"/>
      <c r="BB34" s="913"/>
      <c r="BC34" s="913"/>
      <c r="BD34" s="913"/>
      <c r="BE34" s="909" t="s">
        <v>420</v>
      </c>
      <c r="BF34" s="909"/>
      <c r="BG34" s="909"/>
      <c r="BH34" s="909"/>
      <c r="BI34" s="910"/>
      <c r="BJ34" s="247"/>
      <c r="BK34" s="247"/>
      <c r="BL34" s="247"/>
      <c r="BM34" s="247"/>
      <c r="BN34" s="247"/>
      <c r="BO34" s="260"/>
      <c r="BP34" s="260"/>
      <c r="BQ34" s="257">
        <v>28</v>
      </c>
      <c r="BR34" s="258"/>
      <c r="BS34" s="859"/>
      <c r="BT34" s="860"/>
      <c r="BU34" s="860"/>
      <c r="BV34" s="860"/>
      <c r="BW34" s="860"/>
      <c r="BX34" s="860"/>
      <c r="BY34" s="860"/>
      <c r="BZ34" s="860"/>
      <c r="CA34" s="860"/>
      <c r="CB34" s="860"/>
      <c r="CC34" s="860"/>
      <c r="CD34" s="860"/>
      <c r="CE34" s="860"/>
      <c r="CF34" s="860"/>
      <c r="CG34" s="861"/>
      <c r="CH34" s="830"/>
      <c r="CI34" s="831"/>
      <c r="CJ34" s="831"/>
      <c r="CK34" s="831"/>
      <c r="CL34" s="832"/>
      <c r="CM34" s="830"/>
      <c r="CN34" s="831"/>
      <c r="CO34" s="831"/>
      <c r="CP34" s="831"/>
      <c r="CQ34" s="832"/>
      <c r="CR34" s="830"/>
      <c r="CS34" s="831"/>
      <c r="CT34" s="831"/>
      <c r="CU34" s="831"/>
      <c r="CV34" s="832"/>
      <c r="CW34" s="830"/>
      <c r="CX34" s="831"/>
      <c r="CY34" s="831"/>
      <c r="CZ34" s="831"/>
      <c r="DA34" s="832"/>
      <c r="DB34" s="830"/>
      <c r="DC34" s="831"/>
      <c r="DD34" s="831"/>
      <c r="DE34" s="831"/>
      <c r="DF34" s="832"/>
      <c r="DG34" s="830"/>
      <c r="DH34" s="831"/>
      <c r="DI34" s="831"/>
      <c r="DJ34" s="831"/>
      <c r="DK34" s="832"/>
      <c r="DL34" s="830"/>
      <c r="DM34" s="831"/>
      <c r="DN34" s="831"/>
      <c r="DO34" s="831"/>
      <c r="DP34" s="832"/>
      <c r="DQ34" s="830"/>
      <c r="DR34" s="831"/>
      <c r="DS34" s="831"/>
      <c r="DT34" s="831"/>
      <c r="DU34" s="832"/>
      <c r="DV34" s="833"/>
      <c r="DW34" s="834"/>
      <c r="DX34" s="834"/>
      <c r="DY34" s="834"/>
      <c r="DZ34" s="835"/>
      <c r="EA34" s="241"/>
    </row>
    <row r="35" spans="1:131" s="242" customFormat="1" ht="26.25" customHeight="1">
      <c r="A35" s="261">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53"/>
      <c r="AF35" s="854"/>
      <c r="AG35" s="855"/>
      <c r="AH35" s="855"/>
      <c r="AI35" s="855"/>
      <c r="AJ35" s="856"/>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47"/>
      <c r="BK35" s="247"/>
      <c r="BL35" s="247"/>
      <c r="BM35" s="247"/>
      <c r="BN35" s="247"/>
      <c r="BO35" s="260"/>
      <c r="BP35" s="260"/>
      <c r="BQ35" s="257">
        <v>29</v>
      </c>
      <c r="BR35" s="258"/>
      <c r="BS35" s="859"/>
      <c r="BT35" s="860"/>
      <c r="BU35" s="860"/>
      <c r="BV35" s="860"/>
      <c r="BW35" s="860"/>
      <c r="BX35" s="860"/>
      <c r="BY35" s="860"/>
      <c r="BZ35" s="860"/>
      <c r="CA35" s="860"/>
      <c r="CB35" s="860"/>
      <c r="CC35" s="860"/>
      <c r="CD35" s="860"/>
      <c r="CE35" s="860"/>
      <c r="CF35" s="860"/>
      <c r="CG35" s="861"/>
      <c r="CH35" s="830"/>
      <c r="CI35" s="831"/>
      <c r="CJ35" s="831"/>
      <c r="CK35" s="831"/>
      <c r="CL35" s="832"/>
      <c r="CM35" s="830"/>
      <c r="CN35" s="831"/>
      <c r="CO35" s="831"/>
      <c r="CP35" s="831"/>
      <c r="CQ35" s="832"/>
      <c r="CR35" s="830"/>
      <c r="CS35" s="831"/>
      <c r="CT35" s="831"/>
      <c r="CU35" s="831"/>
      <c r="CV35" s="832"/>
      <c r="CW35" s="830"/>
      <c r="CX35" s="831"/>
      <c r="CY35" s="831"/>
      <c r="CZ35" s="831"/>
      <c r="DA35" s="832"/>
      <c r="DB35" s="830"/>
      <c r="DC35" s="831"/>
      <c r="DD35" s="831"/>
      <c r="DE35" s="831"/>
      <c r="DF35" s="832"/>
      <c r="DG35" s="830"/>
      <c r="DH35" s="831"/>
      <c r="DI35" s="831"/>
      <c r="DJ35" s="831"/>
      <c r="DK35" s="832"/>
      <c r="DL35" s="830"/>
      <c r="DM35" s="831"/>
      <c r="DN35" s="831"/>
      <c r="DO35" s="831"/>
      <c r="DP35" s="832"/>
      <c r="DQ35" s="830"/>
      <c r="DR35" s="831"/>
      <c r="DS35" s="831"/>
      <c r="DT35" s="831"/>
      <c r="DU35" s="832"/>
      <c r="DV35" s="833"/>
      <c r="DW35" s="834"/>
      <c r="DX35" s="834"/>
      <c r="DY35" s="834"/>
      <c r="DZ35" s="835"/>
      <c r="EA35" s="241"/>
    </row>
    <row r="36" spans="1:131" s="242" customFormat="1" ht="26.25" customHeight="1">
      <c r="A36" s="261">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53"/>
      <c r="AF36" s="854"/>
      <c r="AG36" s="855"/>
      <c r="AH36" s="855"/>
      <c r="AI36" s="855"/>
      <c r="AJ36" s="856"/>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47"/>
      <c r="BK36" s="247"/>
      <c r="BL36" s="247"/>
      <c r="BM36" s="247"/>
      <c r="BN36" s="247"/>
      <c r="BO36" s="260"/>
      <c r="BP36" s="260"/>
      <c r="BQ36" s="257">
        <v>30</v>
      </c>
      <c r="BR36" s="258"/>
      <c r="BS36" s="859"/>
      <c r="BT36" s="860"/>
      <c r="BU36" s="860"/>
      <c r="BV36" s="860"/>
      <c r="BW36" s="860"/>
      <c r="BX36" s="860"/>
      <c r="BY36" s="860"/>
      <c r="BZ36" s="860"/>
      <c r="CA36" s="860"/>
      <c r="CB36" s="860"/>
      <c r="CC36" s="860"/>
      <c r="CD36" s="860"/>
      <c r="CE36" s="860"/>
      <c r="CF36" s="860"/>
      <c r="CG36" s="861"/>
      <c r="CH36" s="830"/>
      <c r="CI36" s="831"/>
      <c r="CJ36" s="831"/>
      <c r="CK36" s="831"/>
      <c r="CL36" s="832"/>
      <c r="CM36" s="830"/>
      <c r="CN36" s="831"/>
      <c r="CO36" s="831"/>
      <c r="CP36" s="831"/>
      <c r="CQ36" s="832"/>
      <c r="CR36" s="830"/>
      <c r="CS36" s="831"/>
      <c r="CT36" s="831"/>
      <c r="CU36" s="831"/>
      <c r="CV36" s="832"/>
      <c r="CW36" s="830"/>
      <c r="CX36" s="831"/>
      <c r="CY36" s="831"/>
      <c r="CZ36" s="831"/>
      <c r="DA36" s="832"/>
      <c r="DB36" s="830"/>
      <c r="DC36" s="831"/>
      <c r="DD36" s="831"/>
      <c r="DE36" s="831"/>
      <c r="DF36" s="832"/>
      <c r="DG36" s="830"/>
      <c r="DH36" s="831"/>
      <c r="DI36" s="831"/>
      <c r="DJ36" s="831"/>
      <c r="DK36" s="832"/>
      <c r="DL36" s="830"/>
      <c r="DM36" s="831"/>
      <c r="DN36" s="831"/>
      <c r="DO36" s="831"/>
      <c r="DP36" s="832"/>
      <c r="DQ36" s="830"/>
      <c r="DR36" s="831"/>
      <c r="DS36" s="831"/>
      <c r="DT36" s="831"/>
      <c r="DU36" s="832"/>
      <c r="DV36" s="833"/>
      <c r="DW36" s="834"/>
      <c r="DX36" s="834"/>
      <c r="DY36" s="834"/>
      <c r="DZ36" s="835"/>
      <c r="EA36" s="241"/>
    </row>
    <row r="37" spans="1:131" s="242" customFormat="1" ht="26.25" customHeight="1">
      <c r="A37" s="261">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53"/>
      <c r="AF37" s="854"/>
      <c r="AG37" s="855"/>
      <c r="AH37" s="855"/>
      <c r="AI37" s="855"/>
      <c r="AJ37" s="856"/>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47"/>
      <c r="BK37" s="247"/>
      <c r="BL37" s="247"/>
      <c r="BM37" s="247"/>
      <c r="BN37" s="247"/>
      <c r="BO37" s="260"/>
      <c r="BP37" s="260"/>
      <c r="BQ37" s="257">
        <v>31</v>
      </c>
      <c r="BR37" s="258"/>
      <c r="BS37" s="859"/>
      <c r="BT37" s="860"/>
      <c r="BU37" s="860"/>
      <c r="BV37" s="860"/>
      <c r="BW37" s="860"/>
      <c r="BX37" s="860"/>
      <c r="BY37" s="860"/>
      <c r="BZ37" s="860"/>
      <c r="CA37" s="860"/>
      <c r="CB37" s="860"/>
      <c r="CC37" s="860"/>
      <c r="CD37" s="860"/>
      <c r="CE37" s="860"/>
      <c r="CF37" s="860"/>
      <c r="CG37" s="861"/>
      <c r="CH37" s="830"/>
      <c r="CI37" s="831"/>
      <c r="CJ37" s="831"/>
      <c r="CK37" s="831"/>
      <c r="CL37" s="832"/>
      <c r="CM37" s="830"/>
      <c r="CN37" s="831"/>
      <c r="CO37" s="831"/>
      <c r="CP37" s="831"/>
      <c r="CQ37" s="832"/>
      <c r="CR37" s="830"/>
      <c r="CS37" s="831"/>
      <c r="CT37" s="831"/>
      <c r="CU37" s="831"/>
      <c r="CV37" s="832"/>
      <c r="CW37" s="830"/>
      <c r="CX37" s="831"/>
      <c r="CY37" s="831"/>
      <c r="CZ37" s="831"/>
      <c r="DA37" s="832"/>
      <c r="DB37" s="830"/>
      <c r="DC37" s="831"/>
      <c r="DD37" s="831"/>
      <c r="DE37" s="831"/>
      <c r="DF37" s="832"/>
      <c r="DG37" s="830"/>
      <c r="DH37" s="831"/>
      <c r="DI37" s="831"/>
      <c r="DJ37" s="831"/>
      <c r="DK37" s="832"/>
      <c r="DL37" s="830"/>
      <c r="DM37" s="831"/>
      <c r="DN37" s="831"/>
      <c r="DO37" s="831"/>
      <c r="DP37" s="832"/>
      <c r="DQ37" s="830"/>
      <c r="DR37" s="831"/>
      <c r="DS37" s="831"/>
      <c r="DT37" s="831"/>
      <c r="DU37" s="832"/>
      <c r="DV37" s="833"/>
      <c r="DW37" s="834"/>
      <c r="DX37" s="834"/>
      <c r="DY37" s="834"/>
      <c r="DZ37" s="835"/>
      <c r="EA37" s="241"/>
    </row>
    <row r="38" spans="1:131" s="242" customFormat="1" ht="26.25" customHeight="1">
      <c r="A38" s="261">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53"/>
      <c r="AF38" s="854"/>
      <c r="AG38" s="855"/>
      <c r="AH38" s="855"/>
      <c r="AI38" s="855"/>
      <c r="AJ38" s="856"/>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47"/>
      <c r="BK38" s="247"/>
      <c r="BL38" s="247"/>
      <c r="BM38" s="247"/>
      <c r="BN38" s="247"/>
      <c r="BO38" s="260"/>
      <c r="BP38" s="260"/>
      <c r="BQ38" s="257">
        <v>32</v>
      </c>
      <c r="BR38" s="258"/>
      <c r="BS38" s="859"/>
      <c r="BT38" s="860"/>
      <c r="BU38" s="860"/>
      <c r="BV38" s="860"/>
      <c r="BW38" s="860"/>
      <c r="BX38" s="860"/>
      <c r="BY38" s="860"/>
      <c r="BZ38" s="860"/>
      <c r="CA38" s="860"/>
      <c r="CB38" s="860"/>
      <c r="CC38" s="860"/>
      <c r="CD38" s="860"/>
      <c r="CE38" s="860"/>
      <c r="CF38" s="860"/>
      <c r="CG38" s="861"/>
      <c r="CH38" s="830"/>
      <c r="CI38" s="831"/>
      <c r="CJ38" s="831"/>
      <c r="CK38" s="831"/>
      <c r="CL38" s="832"/>
      <c r="CM38" s="830"/>
      <c r="CN38" s="831"/>
      <c r="CO38" s="831"/>
      <c r="CP38" s="831"/>
      <c r="CQ38" s="832"/>
      <c r="CR38" s="830"/>
      <c r="CS38" s="831"/>
      <c r="CT38" s="831"/>
      <c r="CU38" s="831"/>
      <c r="CV38" s="832"/>
      <c r="CW38" s="830"/>
      <c r="CX38" s="831"/>
      <c r="CY38" s="831"/>
      <c r="CZ38" s="831"/>
      <c r="DA38" s="832"/>
      <c r="DB38" s="830"/>
      <c r="DC38" s="831"/>
      <c r="DD38" s="831"/>
      <c r="DE38" s="831"/>
      <c r="DF38" s="832"/>
      <c r="DG38" s="830"/>
      <c r="DH38" s="831"/>
      <c r="DI38" s="831"/>
      <c r="DJ38" s="831"/>
      <c r="DK38" s="832"/>
      <c r="DL38" s="830"/>
      <c r="DM38" s="831"/>
      <c r="DN38" s="831"/>
      <c r="DO38" s="831"/>
      <c r="DP38" s="832"/>
      <c r="DQ38" s="830"/>
      <c r="DR38" s="831"/>
      <c r="DS38" s="831"/>
      <c r="DT38" s="831"/>
      <c r="DU38" s="832"/>
      <c r="DV38" s="833"/>
      <c r="DW38" s="834"/>
      <c r="DX38" s="834"/>
      <c r="DY38" s="834"/>
      <c r="DZ38" s="835"/>
      <c r="EA38" s="241"/>
    </row>
    <row r="39" spans="1:131" s="242" customFormat="1" ht="26.25" customHeight="1">
      <c r="A39" s="261">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53"/>
      <c r="AF39" s="854"/>
      <c r="AG39" s="855"/>
      <c r="AH39" s="855"/>
      <c r="AI39" s="855"/>
      <c r="AJ39" s="856"/>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47"/>
      <c r="BK39" s="247"/>
      <c r="BL39" s="247"/>
      <c r="BM39" s="247"/>
      <c r="BN39" s="247"/>
      <c r="BO39" s="260"/>
      <c r="BP39" s="260"/>
      <c r="BQ39" s="257">
        <v>33</v>
      </c>
      <c r="BR39" s="258"/>
      <c r="BS39" s="859"/>
      <c r="BT39" s="860"/>
      <c r="BU39" s="860"/>
      <c r="BV39" s="860"/>
      <c r="BW39" s="860"/>
      <c r="BX39" s="860"/>
      <c r="BY39" s="860"/>
      <c r="BZ39" s="860"/>
      <c r="CA39" s="860"/>
      <c r="CB39" s="860"/>
      <c r="CC39" s="860"/>
      <c r="CD39" s="860"/>
      <c r="CE39" s="860"/>
      <c r="CF39" s="860"/>
      <c r="CG39" s="861"/>
      <c r="CH39" s="830"/>
      <c r="CI39" s="831"/>
      <c r="CJ39" s="831"/>
      <c r="CK39" s="831"/>
      <c r="CL39" s="832"/>
      <c r="CM39" s="830"/>
      <c r="CN39" s="831"/>
      <c r="CO39" s="831"/>
      <c r="CP39" s="831"/>
      <c r="CQ39" s="832"/>
      <c r="CR39" s="830"/>
      <c r="CS39" s="831"/>
      <c r="CT39" s="831"/>
      <c r="CU39" s="831"/>
      <c r="CV39" s="832"/>
      <c r="CW39" s="830"/>
      <c r="CX39" s="831"/>
      <c r="CY39" s="831"/>
      <c r="CZ39" s="831"/>
      <c r="DA39" s="832"/>
      <c r="DB39" s="830"/>
      <c r="DC39" s="831"/>
      <c r="DD39" s="831"/>
      <c r="DE39" s="831"/>
      <c r="DF39" s="832"/>
      <c r="DG39" s="830"/>
      <c r="DH39" s="831"/>
      <c r="DI39" s="831"/>
      <c r="DJ39" s="831"/>
      <c r="DK39" s="832"/>
      <c r="DL39" s="830"/>
      <c r="DM39" s="831"/>
      <c r="DN39" s="831"/>
      <c r="DO39" s="831"/>
      <c r="DP39" s="832"/>
      <c r="DQ39" s="830"/>
      <c r="DR39" s="831"/>
      <c r="DS39" s="831"/>
      <c r="DT39" s="831"/>
      <c r="DU39" s="832"/>
      <c r="DV39" s="833"/>
      <c r="DW39" s="834"/>
      <c r="DX39" s="834"/>
      <c r="DY39" s="834"/>
      <c r="DZ39" s="835"/>
      <c r="EA39" s="241"/>
    </row>
    <row r="40" spans="1:131" s="242" customFormat="1" ht="26.25" customHeight="1">
      <c r="A40" s="256">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53"/>
      <c r="AF40" s="854"/>
      <c r="AG40" s="855"/>
      <c r="AH40" s="855"/>
      <c r="AI40" s="855"/>
      <c r="AJ40" s="856"/>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47"/>
      <c r="BK40" s="247"/>
      <c r="BL40" s="247"/>
      <c r="BM40" s="247"/>
      <c r="BN40" s="247"/>
      <c r="BO40" s="260"/>
      <c r="BP40" s="260"/>
      <c r="BQ40" s="257">
        <v>34</v>
      </c>
      <c r="BR40" s="258"/>
      <c r="BS40" s="859"/>
      <c r="BT40" s="860"/>
      <c r="BU40" s="860"/>
      <c r="BV40" s="860"/>
      <c r="BW40" s="860"/>
      <c r="BX40" s="860"/>
      <c r="BY40" s="860"/>
      <c r="BZ40" s="860"/>
      <c r="CA40" s="860"/>
      <c r="CB40" s="860"/>
      <c r="CC40" s="860"/>
      <c r="CD40" s="860"/>
      <c r="CE40" s="860"/>
      <c r="CF40" s="860"/>
      <c r="CG40" s="861"/>
      <c r="CH40" s="830"/>
      <c r="CI40" s="831"/>
      <c r="CJ40" s="831"/>
      <c r="CK40" s="831"/>
      <c r="CL40" s="832"/>
      <c r="CM40" s="830"/>
      <c r="CN40" s="831"/>
      <c r="CO40" s="831"/>
      <c r="CP40" s="831"/>
      <c r="CQ40" s="832"/>
      <c r="CR40" s="830"/>
      <c r="CS40" s="831"/>
      <c r="CT40" s="831"/>
      <c r="CU40" s="831"/>
      <c r="CV40" s="832"/>
      <c r="CW40" s="830"/>
      <c r="CX40" s="831"/>
      <c r="CY40" s="831"/>
      <c r="CZ40" s="831"/>
      <c r="DA40" s="832"/>
      <c r="DB40" s="830"/>
      <c r="DC40" s="831"/>
      <c r="DD40" s="831"/>
      <c r="DE40" s="831"/>
      <c r="DF40" s="832"/>
      <c r="DG40" s="830"/>
      <c r="DH40" s="831"/>
      <c r="DI40" s="831"/>
      <c r="DJ40" s="831"/>
      <c r="DK40" s="832"/>
      <c r="DL40" s="830"/>
      <c r="DM40" s="831"/>
      <c r="DN40" s="831"/>
      <c r="DO40" s="831"/>
      <c r="DP40" s="832"/>
      <c r="DQ40" s="830"/>
      <c r="DR40" s="831"/>
      <c r="DS40" s="831"/>
      <c r="DT40" s="831"/>
      <c r="DU40" s="832"/>
      <c r="DV40" s="833"/>
      <c r="DW40" s="834"/>
      <c r="DX40" s="834"/>
      <c r="DY40" s="834"/>
      <c r="DZ40" s="835"/>
      <c r="EA40" s="241"/>
    </row>
    <row r="41" spans="1:131" s="242" customFormat="1" ht="26.25" customHeight="1">
      <c r="A41" s="256">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53"/>
      <c r="AF41" s="854"/>
      <c r="AG41" s="855"/>
      <c r="AH41" s="855"/>
      <c r="AI41" s="855"/>
      <c r="AJ41" s="856"/>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47"/>
      <c r="BK41" s="247"/>
      <c r="BL41" s="247"/>
      <c r="BM41" s="247"/>
      <c r="BN41" s="247"/>
      <c r="BO41" s="260"/>
      <c r="BP41" s="260"/>
      <c r="BQ41" s="257">
        <v>35</v>
      </c>
      <c r="BR41" s="258"/>
      <c r="BS41" s="859"/>
      <c r="BT41" s="860"/>
      <c r="BU41" s="860"/>
      <c r="BV41" s="860"/>
      <c r="BW41" s="860"/>
      <c r="BX41" s="860"/>
      <c r="BY41" s="860"/>
      <c r="BZ41" s="860"/>
      <c r="CA41" s="860"/>
      <c r="CB41" s="860"/>
      <c r="CC41" s="860"/>
      <c r="CD41" s="860"/>
      <c r="CE41" s="860"/>
      <c r="CF41" s="860"/>
      <c r="CG41" s="861"/>
      <c r="CH41" s="830"/>
      <c r="CI41" s="831"/>
      <c r="CJ41" s="831"/>
      <c r="CK41" s="831"/>
      <c r="CL41" s="832"/>
      <c r="CM41" s="830"/>
      <c r="CN41" s="831"/>
      <c r="CO41" s="831"/>
      <c r="CP41" s="831"/>
      <c r="CQ41" s="832"/>
      <c r="CR41" s="830"/>
      <c r="CS41" s="831"/>
      <c r="CT41" s="831"/>
      <c r="CU41" s="831"/>
      <c r="CV41" s="832"/>
      <c r="CW41" s="830"/>
      <c r="CX41" s="831"/>
      <c r="CY41" s="831"/>
      <c r="CZ41" s="831"/>
      <c r="DA41" s="832"/>
      <c r="DB41" s="830"/>
      <c r="DC41" s="831"/>
      <c r="DD41" s="831"/>
      <c r="DE41" s="831"/>
      <c r="DF41" s="832"/>
      <c r="DG41" s="830"/>
      <c r="DH41" s="831"/>
      <c r="DI41" s="831"/>
      <c r="DJ41" s="831"/>
      <c r="DK41" s="832"/>
      <c r="DL41" s="830"/>
      <c r="DM41" s="831"/>
      <c r="DN41" s="831"/>
      <c r="DO41" s="831"/>
      <c r="DP41" s="832"/>
      <c r="DQ41" s="830"/>
      <c r="DR41" s="831"/>
      <c r="DS41" s="831"/>
      <c r="DT41" s="831"/>
      <c r="DU41" s="832"/>
      <c r="DV41" s="833"/>
      <c r="DW41" s="834"/>
      <c r="DX41" s="834"/>
      <c r="DY41" s="834"/>
      <c r="DZ41" s="835"/>
      <c r="EA41" s="241"/>
    </row>
    <row r="42" spans="1:131" s="242" customFormat="1" ht="26.25" customHeight="1">
      <c r="A42" s="256">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53"/>
      <c r="AF42" s="854"/>
      <c r="AG42" s="855"/>
      <c r="AH42" s="855"/>
      <c r="AI42" s="855"/>
      <c r="AJ42" s="856"/>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47"/>
      <c r="BK42" s="247"/>
      <c r="BL42" s="247"/>
      <c r="BM42" s="247"/>
      <c r="BN42" s="247"/>
      <c r="BO42" s="260"/>
      <c r="BP42" s="260"/>
      <c r="BQ42" s="257">
        <v>36</v>
      </c>
      <c r="BR42" s="258"/>
      <c r="BS42" s="859"/>
      <c r="BT42" s="860"/>
      <c r="BU42" s="860"/>
      <c r="BV42" s="860"/>
      <c r="BW42" s="860"/>
      <c r="BX42" s="860"/>
      <c r="BY42" s="860"/>
      <c r="BZ42" s="860"/>
      <c r="CA42" s="860"/>
      <c r="CB42" s="860"/>
      <c r="CC42" s="860"/>
      <c r="CD42" s="860"/>
      <c r="CE42" s="860"/>
      <c r="CF42" s="860"/>
      <c r="CG42" s="861"/>
      <c r="CH42" s="830"/>
      <c r="CI42" s="831"/>
      <c r="CJ42" s="831"/>
      <c r="CK42" s="831"/>
      <c r="CL42" s="832"/>
      <c r="CM42" s="830"/>
      <c r="CN42" s="831"/>
      <c r="CO42" s="831"/>
      <c r="CP42" s="831"/>
      <c r="CQ42" s="832"/>
      <c r="CR42" s="830"/>
      <c r="CS42" s="831"/>
      <c r="CT42" s="831"/>
      <c r="CU42" s="831"/>
      <c r="CV42" s="832"/>
      <c r="CW42" s="830"/>
      <c r="CX42" s="831"/>
      <c r="CY42" s="831"/>
      <c r="CZ42" s="831"/>
      <c r="DA42" s="832"/>
      <c r="DB42" s="830"/>
      <c r="DC42" s="831"/>
      <c r="DD42" s="831"/>
      <c r="DE42" s="831"/>
      <c r="DF42" s="832"/>
      <c r="DG42" s="830"/>
      <c r="DH42" s="831"/>
      <c r="DI42" s="831"/>
      <c r="DJ42" s="831"/>
      <c r="DK42" s="832"/>
      <c r="DL42" s="830"/>
      <c r="DM42" s="831"/>
      <c r="DN42" s="831"/>
      <c r="DO42" s="831"/>
      <c r="DP42" s="832"/>
      <c r="DQ42" s="830"/>
      <c r="DR42" s="831"/>
      <c r="DS42" s="831"/>
      <c r="DT42" s="831"/>
      <c r="DU42" s="832"/>
      <c r="DV42" s="833"/>
      <c r="DW42" s="834"/>
      <c r="DX42" s="834"/>
      <c r="DY42" s="834"/>
      <c r="DZ42" s="835"/>
      <c r="EA42" s="241"/>
    </row>
    <row r="43" spans="1:131" s="242" customFormat="1" ht="26.25" customHeight="1">
      <c r="A43" s="256">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53"/>
      <c r="AF43" s="854"/>
      <c r="AG43" s="855"/>
      <c r="AH43" s="855"/>
      <c r="AI43" s="855"/>
      <c r="AJ43" s="856"/>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47"/>
      <c r="BK43" s="247"/>
      <c r="BL43" s="247"/>
      <c r="BM43" s="247"/>
      <c r="BN43" s="247"/>
      <c r="BO43" s="260"/>
      <c r="BP43" s="260"/>
      <c r="BQ43" s="257">
        <v>37</v>
      </c>
      <c r="BR43" s="258"/>
      <c r="BS43" s="859"/>
      <c r="BT43" s="860"/>
      <c r="BU43" s="860"/>
      <c r="BV43" s="860"/>
      <c r="BW43" s="860"/>
      <c r="BX43" s="860"/>
      <c r="BY43" s="860"/>
      <c r="BZ43" s="860"/>
      <c r="CA43" s="860"/>
      <c r="CB43" s="860"/>
      <c r="CC43" s="860"/>
      <c r="CD43" s="860"/>
      <c r="CE43" s="860"/>
      <c r="CF43" s="860"/>
      <c r="CG43" s="861"/>
      <c r="CH43" s="830"/>
      <c r="CI43" s="831"/>
      <c r="CJ43" s="831"/>
      <c r="CK43" s="831"/>
      <c r="CL43" s="832"/>
      <c r="CM43" s="830"/>
      <c r="CN43" s="831"/>
      <c r="CO43" s="831"/>
      <c r="CP43" s="831"/>
      <c r="CQ43" s="832"/>
      <c r="CR43" s="830"/>
      <c r="CS43" s="831"/>
      <c r="CT43" s="831"/>
      <c r="CU43" s="831"/>
      <c r="CV43" s="832"/>
      <c r="CW43" s="830"/>
      <c r="CX43" s="831"/>
      <c r="CY43" s="831"/>
      <c r="CZ43" s="831"/>
      <c r="DA43" s="832"/>
      <c r="DB43" s="830"/>
      <c r="DC43" s="831"/>
      <c r="DD43" s="831"/>
      <c r="DE43" s="831"/>
      <c r="DF43" s="832"/>
      <c r="DG43" s="830"/>
      <c r="DH43" s="831"/>
      <c r="DI43" s="831"/>
      <c r="DJ43" s="831"/>
      <c r="DK43" s="832"/>
      <c r="DL43" s="830"/>
      <c r="DM43" s="831"/>
      <c r="DN43" s="831"/>
      <c r="DO43" s="831"/>
      <c r="DP43" s="832"/>
      <c r="DQ43" s="830"/>
      <c r="DR43" s="831"/>
      <c r="DS43" s="831"/>
      <c r="DT43" s="831"/>
      <c r="DU43" s="832"/>
      <c r="DV43" s="833"/>
      <c r="DW43" s="834"/>
      <c r="DX43" s="834"/>
      <c r="DY43" s="834"/>
      <c r="DZ43" s="835"/>
      <c r="EA43" s="241"/>
    </row>
    <row r="44" spans="1:131" s="242" customFormat="1" ht="26.25" customHeight="1">
      <c r="A44" s="256">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53"/>
      <c r="AF44" s="854"/>
      <c r="AG44" s="855"/>
      <c r="AH44" s="855"/>
      <c r="AI44" s="855"/>
      <c r="AJ44" s="856"/>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47"/>
      <c r="BK44" s="247"/>
      <c r="BL44" s="247"/>
      <c r="BM44" s="247"/>
      <c r="BN44" s="247"/>
      <c r="BO44" s="260"/>
      <c r="BP44" s="260"/>
      <c r="BQ44" s="257">
        <v>38</v>
      </c>
      <c r="BR44" s="258"/>
      <c r="BS44" s="859"/>
      <c r="BT44" s="860"/>
      <c r="BU44" s="860"/>
      <c r="BV44" s="860"/>
      <c r="BW44" s="860"/>
      <c r="BX44" s="860"/>
      <c r="BY44" s="860"/>
      <c r="BZ44" s="860"/>
      <c r="CA44" s="860"/>
      <c r="CB44" s="860"/>
      <c r="CC44" s="860"/>
      <c r="CD44" s="860"/>
      <c r="CE44" s="860"/>
      <c r="CF44" s="860"/>
      <c r="CG44" s="861"/>
      <c r="CH44" s="830"/>
      <c r="CI44" s="831"/>
      <c r="CJ44" s="831"/>
      <c r="CK44" s="831"/>
      <c r="CL44" s="832"/>
      <c r="CM44" s="830"/>
      <c r="CN44" s="831"/>
      <c r="CO44" s="831"/>
      <c r="CP44" s="831"/>
      <c r="CQ44" s="832"/>
      <c r="CR44" s="830"/>
      <c r="CS44" s="831"/>
      <c r="CT44" s="831"/>
      <c r="CU44" s="831"/>
      <c r="CV44" s="832"/>
      <c r="CW44" s="830"/>
      <c r="CX44" s="831"/>
      <c r="CY44" s="831"/>
      <c r="CZ44" s="831"/>
      <c r="DA44" s="832"/>
      <c r="DB44" s="830"/>
      <c r="DC44" s="831"/>
      <c r="DD44" s="831"/>
      <c r="DE44" s="831"/>
      <c r="DF44" s="832"/>
      <c r="DG44" s="830"/>
      <c r="DH44" s="831"/>
      <c r="DI44" s="831"/>
      <c r="DJ44" s="831"/>
      <c r="DK44" s="832"/>
      <c r="DL44" s="830"/>
      <c r="DM44" s="831"/>
      <c r="DN44" s="831"/>
      <c r="DO44" s="831"/>
      <c r="DP44" s="832"/>
      <c r="DQ44" s="830"/>
      <c r="DR44" s="831"/>
      <c r="DS44" s="831"/>
      <c r="DT44" s="831"/>
      <c r="DU44" s="832"/>
      <c r="DV44" s="833"/>
      <c r="DW44" s="834"/>
      <c r="DX44" s="834"/>
      <c r="DY44" s="834"/>
      <c r="DZ44" s="835"/>
      <c r="EA44" s="241"/>
    </row>
    <row r="45" spans="1:131" s="242" customFormat="1" ht="26.25" customHeight="1">
      <c r="A45" s="256">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53"/>
      <c r="AF45" s="854"/>
      <c r="AG45" s="855"/>
      <c r="AH45" s="855"/>
      <c r="AI45" s="855"/>
      <c r="AJ45" s="856"/>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47"/>
      <c r="BK45" s="247"/>
      <c r="BL45" s="247"/>
      <c r="BM45" s="247"/>
      <c r="BN45" s="247"/>
      <c r="BO45" s="260"/>
      <c r="BP45" s="260"/>
      <c r="BQ45" s="257">
        <v>39</v>
      </c>
      <c r="BR45" s="258"/>
      <c r="BS45" s="859"/>
      <c r="BT45" s="860"/>
      <c r="BU45" s="860"/>
      <c r="BV45" s="860"/>
      <c r="BW45" s="860"/>
      <c r="BX45" s="860"/>
      <c r="BY45" s="860"/>
      <c r="BZ45" s="860"/>
      <c r="CA45" s="860"/>
      <c r="CB45" s="860"/>
      <c r="CC45" s="860"/>
      <c r="CD45" s="860"/>
      <c r="CE45" s="860"/>
      <c r="CF45" s="860"/>
      <c r="CG45" s="861"/>
      <c r="CH45" s="830"/>
      <c r="CI45" s="831"/>
      <c r="CJ45" s="831"/>
      <c r="CK45" s="831"/>
      <c r="CL45" s="832"/>
      <c r="CM45" s="830"/>
      <c r="CN45" s="831"/>
      <c r="CO45" s="831"/>
      <c r="CP45" s="831"/>
      <c r="CQ45" s="832"/>
      <c r="CR45" s="830"/>
      <c r="CS45" s="831"/>
      <c r="CT45" s="831"/>
      <c r="CU45" s="831"/>
      <c r="CV45" s="832"/>
      <c r="CW45" s="830"/>
      <c r="CX45" s="831"/>
      <c r="CY45" s="831"/>
      <c r="CZ45" s="831"/>
      <c r="DA45" s="832"/>
      <c r="DB45" s="830"/>
      <c r="DC45" s="831"/>
      <c r="DD45" s="831"/>
      <c r="DE45" s="831"/>
      <c r="DF45" s="832"/>
      <c r="DG45" s="830"/>
      <c r="DH45" s="831"/>
      <c r="DI45" s="831"/>
      <c r="DJ45" s="831"/>
      <c r="DK45" s="832"/>
      <c r="DL45" s="830"/>
      <c r="DM45" s="831"/>
      <c r="DN45" s="831"/>
      <c r="DO45" s="831"/>
      <c r="DP45" s="832"/>
      <c r="DQ45" s="830"/>
      <c r="DR45" s="831"/>
      <c r="DS45" s="831"/>
      <c r="DT45" s="831"/>
      <c r="DU45" s="832"/>
      <c r="DV45" s="833"/>
      <c r="DW45" s="834"/>
      <c r="DX45" s="834"/>
      <c r="DY45" s="834"/>
      <c r="DZ45" s="835"/>
      <c r="EA45" s="241"/>
    </row>
    <row r="46" spans="1:131" s="242" customFormat="1" ht="26.25" customHeight="1">
      <c r="A46" s="256">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53"/>
      <c r="AF46" s="854"/>
      <c r="AG46" s="855"/>
      <c r="AH46" s="855"/>
      <c r="AI46" s="855"/>
      <c r="AJ46" s="856"/>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47"/>
      <c r="BK46" s="247"/>
      <c r="BL46" s="247"/>
      <c r="BM46" s="247"/>
      <c r="BN46" s="247"/>
      <c r="BO46" s="260"/>
      <c r="BP46" s="260"/>
      <c r="BQ46" s="257">
        <v>40</v>
      </c>
      <c r="BR46" s="258"/>
      <c r="BS46" s="859"/>
      <c r="BT46" s="860"/>
      <c r="BU46" s="860"/>
      <c r="BV46" s="860"/>
      <c r="BW46" s="860"/>
      <c r="BX46" s="860"/>
      <c r="BY46" s="860"/>
      <c r="BZ46" s="860"/>
      <c r="CA46" s="860"/>
      <c r="CB46" s="860"/>
      <c r="CC46" s="860"/>
      <c r="CD46" s="860"/>
      <c r="CE46" s="860"/>
      <c r="CF46" s="860"/>
      <c r="CG46" s="861"/>
      <c r="CH46" s="830"/>
      <c r="CI46" s="831"/>
      <c r="CJ46" s="831"/>
      <c r="CK46" s="831"/>
      <c r="CL46" s="832"/>
      <c r="CM46" s="830"/>
      <c r="CN46" s="831"/>
      <c r="CO46" s="831"/>
      <c r="CP46" s="831"/>
      <c r="CQ46" s="832"/>
      <c r="CR46" s="830"/>
      <c r="CS46" s="831"/>
      <c r="CT46" s="831"/>
      <c r="CU46" s="831"/>
      <c r="CV46" s="832"/>
      <c r="CW46" s="830"/>
      <c r="CX46" s="831"/>
      <c r="CY46" s="831"/>
      <c r="CZ46" s="831"/>
      <c r="DA46" s="832"/>
      <c r="DB46" s="830"/>
      <c r="DC46" s="831"/>
      <c r="DD46" s="831"/>
      <c r="DE46" s="831"/>
      <c r="DF46" s="832"/>
      <c r="DG46" s="830"/>
      <c r="DH46" s="831"/>
      <c r="DI46" s="831"/>
      <c r="DJ46" s="831"/>
      <c r="DK46" s="832"/>
      <c r="DL46" s="830"/>
      <c r="DM46" s="831"/>
      <c r="DN46" s="831"/>
      <c r="DO46" s="831"/>
      <c r="DP46" s="832"/>
      <c r="DQ46" s="830"/>
      <c r="DR46" s="831"/>
      <c r="DS46" s="831"/>
      <c r="DT46" s="831"/>
      <c r="DU46" s="832"/>
      <c r="DV46" s="833"/>
      <c r="DW46" s="834"/>
      <c r="DX46" s="834"/>
      <c r="DY46" s="834"/>
      <c r="DZ46" s="835"/>
      <c r="EA46" s="241"/>
    </row>
    <row r="47" spans="1:131" s="242" customFormat="1" ht="26.25" customHeight="1">
      <c r="A47" s="256">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53"/>
      <c r="AF47" s="854"/>
      <c r="AG47" s="855"/>
      <c r="AH47" s="855"/>
      <c r="AI47" s="855"/>
      <c r="AJ47" s="856"/>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47"/>
      <c r="BK47" s="247"/>
      <c r="BL47" s="247"/>
      <c r="BM47" s="247"/>
      <c r="BN47" s="247"/>
      <c r="BO47" s="260"/>
      <c r="BP47" s="260"/>
      <c r="BQ47" s="257">
        <v>41</v>
      </c>
      <c r="BR47" s="258"/>
      <c r="BS47" s="859"/>
      <c r="BT47" s="860"/>
      <c r="BU47" s="860"/>
      <c r="BV47" s="860"/>
      <c r="BW47" s="860"/>
      <c r="BX47" s="860"/>
      <c r="BY47" s="860"/>
      <c r="BZ47" s="860"/>
      <c r="CA47" s="860"/>
      <c r="CB47" s="860"/>
      <c r="CC47" s="860"/>
      <c r="CD47" s="860"/>
      <c r="CE47" s="860"/>
      <c r="CF47" s="860"/>
      <c r="CG47" s="861"/>
      <c r="CH47" s="830"/>
      <c r="CI47" s="831"/>
      <c r="CJ47" s="831"/>
      <c r="CK47" s="831"/>
      <c r="CL47" s="832"/>
      <c r="CM47" s="830"/>
      <c r="CN47" s="831"/>
      <c r="CO47" s="831"/>
      <c r="CP47" s="831"/>
      <c r="CQ47" s="832"/>
      <c r="CR47" s="830"/>
      <c r="CS47" s="831"/>
      <c r="CT47" s="831"/>
      <c r="CU47" s="831"/>
      <c r="CV47" s="832"/>
      <c r="CW47" s="830"/>
      <c r="CX47" s="831"/>
      <c r="CY47" s="831"/>
      <c r="CZ47" s="831"/>
      <c r="DA47" s="832"/>
      <c r="DB47" s="830"/>
      <c r="DC47" s="831"/>
      <c r="DD47" s="831"/>
      <c r="DE47" s="831"/>
      <c r="DF47" s="832"/>
      <c r="DG47" s="830"/>
      <c r="DH47" s="831"/>
      <c r="DI47" s="831"/>
      <c r="DJ47" s="831"/>
      <c r="DK47" s="832"/>
      <c r="DL47" s="830"/>
      <c r="DM47" s="831"/>
      <c r="DN47" s="831"/>
      <c r="DO47" s="831"/>
      <c r="DP47" s="832"/>
      <c r="DQ47" s="830"/>
      <c r="DR47" s="831"/>
      <c r="DS47" s="831"/>
      <c r="DT47" s="831"/>
      <c r="DU47" s="832"/>
      <c r="DV47" s="833"/>
      <c r="DW47" s="834"/>
      <c r="DX47" s="834"/>
      <c r="DY47" s="834"/>
      <c r="DZ47" s="835"/>
      <c r="EA47" s="241"/>
    </row>
    <row r="48" spans="1:131" s="242" customFormat="1" ht="26.25" customHeight="1">
      <c r="A48" s="256">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53"/>
      <c r="AF48" s="854"/>
      <c r="AG48" s="855"/>
      <c r="AH48" s="855"/>
      <c r="AI48" s="855"/>
      <c r="AJ48" s="856"/>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47"/>
      <c r="BK48" s="247"/>
      <c r="BL48" s="247"/>
      <c r="BM48" s="247"/>
      <c r="BN48" s="247"/>
      <c r="BO48" s="260"/>
      <c r="BP48" s="260"/>
      <c r="BQ48" s="257">
        <v>42</v>
      </c>
      <c r="BR48" s="258"/>
      <c r="BS48" s="859"/>
      <c r="BT48" s="860"/>
      <c r="BU48" s="860"/>
      <c r="BV48" s="860"/>
      <c r="BW48" s="860"/>
      <c r="BX48" s="860"/>
      <c r="BY48" s="860"/>
      <c r="BZ48" s="860"/>
      <c r="CA48" s="860"/>
      <c r="CB48" s="860"/>
      <c r="CC48" s="860"/>
      <c r="CD48" s="860"/>
      <c r="CE48" s="860"/>
      <c r="CF48" s="860"/>
      <c r="CG48" s="861"/>
      <c r="CH48" s="830"/>
      <c r="CI48" s="831"/>
      <c r="CJ48" s="831"/>
      <c r="CK48" s="831"/>
      <c r="CL48" s="832"/>
      <c r="CM48" s="830"/>
      <c r="CN48" s="831"/>
      <c r="CO48" s="831"/>
      <c r="CP48" s="831"/>
      <c r="CQ48" s="832"/>
      <c r="CR48" s="830"/>
      <c r="CS48" s="831"/>
      <c r="CT48" s="831"/>
      <c r="CU48" s="831"/>
      <c r="CV48" s="832"/>
      <c r="CW48" s="830"/>
      <c r="CX48" s="831"/>
      <c r="CY48" s="831"/>
      <c r="CZ48" s="831"/>
      <c r="DA48" s="832"/>
      <c r="DB48" s="830"/>
      <c r="DC48" s="831"/>
      <c r="DD48" s="831"/>
      <c r="DE48" s="831"/>
      <c r="DF48" s="832"/>
      <c r="DG48" s="830"/>
      <c r="DH48" s="831"/>
      <c r="DI48" s="831"/>
      <c r="DJ48" s="831"/>
      <c r="DK48" s="832"/>
      <c r="DL48" s="830"/>
      <c r="DM48" s="831"/>
      <c r="DN48" s="831"/>
      <c r="DO48" s="831"/>
      <c r="DP48" s="832"/>
      <c r="DQ48" s="830"/>
      <c r="DR48" s="831"/>
      <c r="DS48" s="831"/>
      <c r="DT48" s="831"/>
      <c r="DU48" s="832"/>
      <c r="DV48" s="833"/>
      <c r="DW48" s="834"/>
      <c r="DX48" s="834"/>
      <c r="DY48" s="834"/>
      <c r="DZ48" s="835"/>
      <c r="EA48" s="241"/>
    </row>
    <row r="49" spans="1:131" s="242" customFormat="1" ht="26.25" customHeight="1">
      <c r="A49" s="256">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53"/>
      <c r="AF49" s="854"/>
      <c r="AG49" s="855"/>
      <c r="AH49" s="855"/>
      <c r="AI49" s="855"/>
      <c r="AJ49" s="856"/>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47"/>
      <c r="BK49" s="247"/>
      <c r="BL49" s="247"/>
      <c r="BM49" s="247"/>
      <c r="BN49" s="247"/>
      <c r="BO49" s="260"/>
      <c r="BP49" s="260"/>
      <c r="BQ49" s="257">
        <v>43</v>
      </c>
      <c r="BR49" s="258"/>
      <c r="BS49" s="859"/>
      <c r="BT49" s="860"/>
      <c r="BU49" s="860"/>
      <c r="BV49" s="860"/>
      <c r="BW49" s="860"/>
      <c r="BX49" s="860"/>
      <c r="BY49" s="860"/>
      <c r="BZ49" s="860"/>
      <c r="CA49" s="860"/>
      <c r="CB49" s="860"/>
      <c r="CC49" s="860"/>
      <c r="CD49" s="860"/>
      <c r="CE49" s="860"/>
      <c r="CF49" s="860"/>
      <c r="CG49" s="861"/>
      <c r="CH49" s="830"/>
      <c r="CI49" s="831"/>
      <c r="CJ49" s="831"/>
      <c r="CK49" s="831"/>
      <c r="CL49" s="832"/>
      <c r="CM49" s="830"/>
      <c r="CN49" s="831"/>
      <c r="CO49" s="831"/>
      <c r="CP49" s="831"/>
      <c r="CQ49" s="832"/>
      <c r="CR49" s="830"/>
      <c r="CS49" s="831"/>
      <c r="CT49" s="831"/>
      <c r="CU49" s="831"/>
      <c r="CV49" s="832"/>
      <c r="CW49" s="830"/>
      <c r="CX49" s="831"/>
      <c r="CY49" s="831"/>
      <c r="CZ49" s="831"/>
      <c r="DA49" s="832"/>
      <c r="DB49" s="830"/>
      <c r="DC49" s="831"/>
      <c r="DD49" s="831"/>
      <c r="DE49" s="831"/>
      <c r="DF49" s="832"/>
      <c r="DG49" s="830"/>
      <c r="DH49" s="831"/>
      <c r="DI49" s="831"/>
      <c r="DJ49" s="831"/>
      <c r="DK49" s="832"/>
      <c r="DL49" s="830"/>
      <c r="DM49" s="831"/>
      <c r="DN49" s="831"/>
      <c r="DO49" s="831"/>
      <c r="DP49" s="832"/>
      <c r="DQ49" s="830"/>
      <c r="DR49" s="831"/>
      <c r="DS49" s="831"/>
      <c r="DT49" s="831"/>
      <c r="DU49" s="832"/>
      <c r="DV49" s="833"/>
      <c r="DW49" s="834"/>
      <c r="DX49" s="834"/>
      <c r="DY49" s="834"/>
      <c r="DZ49" s="835"/>
      <c r="EA49" s="241"/>
    </row>
    <row r="50" spans="1:131" s="242" customFormat="1" ht="26.25" customHeight="1">
      <c r="A50" s="256">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54"/>
      <c r="AG50" s="855"/>
      <c r="AH50" s="855"/>
      <c r="AI50" s="855"/>
      <c r="AJ50" s="856"/>
      <c r="AK50" s="920"/>
      <c r="AL50" s="918"/>
      <c r="AM50" s="918"/>
      <c r="AN50" s="918"/>
      <c r="AO50" s="918"/>
      <c r="AP50" s="918"/>
      <c r="AQ50" s="918"/>
      <c r="AR50" s="918"/>
      <c r="AS50" s="918"/>
      <c r="AT50" s="918"/>
      <c r="AU50" s="918"/>
      <c r="AV50" s="918"/>
      <c r="AW50" s="918"/>
      <c r="AX50" s="918"/>
      <c r="AY50" s="918"/>
      <c r="AZ50" s="921"/>
      <c r="BA50" s="921"/>
      <c r="BB50" s="921"/>
      <c r="BC50" s="921"/>
      <c r="BD50" s="921"/>
      <c r="BE50" s="909"/>
      <c r="BF50" s="909"/>
      <c r="BG50" s="909"/>
      <c r="BH50" s="909"/>
      <c r="BI50" s="910"/>
      <c r="BJ50" s="247"/>
      <c r="BK50" s="247"/>
      <c r="BL50" s="247"/>
      <c r="BM50" s="247"/>
      <c r="BN50" s="247"/>
      <c r="BO50" s="260"/>
      <c r="BP50" s="260"/>
      <c r="BQ50" s="257">
        <v>44</v>
      </c>
      <c r="BR50" s="258"/>
      <c r="BS50" s="859"/>
      <c r="BT50" s="860"/>
      <c r="BU50" s="860"/>
      <c r="BV50" s="860"/>
      <c r="BW50" s="860"/>
      <c r="BX50" s="860"/>
      <c r="BY50" s="860"/>
      <c r="BZ50" s="860"/>
      <c r="CA50" s="860"/>
      <c r="CB50" s="860"/>
      <c r="CC50" s="860"/>
      <c r="CD50" s="860"/>
      <c r="CE50" s="860"/>
      <c r="CF50" s="860"/>
      <c r="CG50" s="861"/>
      <c r="CH50" s="830"/>
      <c r="CI50" s="831"/>
      <c r="CJ50" s="831"/>
      <c r="CK50" s="831"/>
      <c r="CL50" s="832"/>
      <c r="CM50" s="830"/>
      <c r="CN50" s="831"/>
      <c r="CO50" s="831"/>
      <c r="CP50" s="831"/>
      <c r="CQ50" s="832"/>
      <c r="CR50" s="830"/>
      <c r="CS50" s="831"/>
      <c r="CT50" s="831"/>
      <c r="CU50" s="831"/>
      <c r="CV50" s="832"/>
      <c r="CW50" s="830"/>
      <c r="CX50" s="831"/>
      <c r="CY50" s="831"/>
      <c r="CZ50" s="831"/>
      <c r="DA50" s="832"/>
      <c r="DB50" s="830"/>
      <c r="DC50" s="831"/>
      <c r="DD50" s="831"/>
      <c r="DE50" s="831"/>
      <c r="DF50" s="832"/>
      <c r="DG50" s="830"/>
      <c r="DH50" s="831"/>
      <c r="DI50" s="831"/>
      <c r="DJ50" s="831"/>
      <c r="DK50" s="832"/>
      <c r="DL50" s="830"/>
      <c r="DM50" s="831"/>
      <c r="DN50" s="831"/>
      <c r="DO50" s="831"/>
      <c r="DP50" s="832"/>
      <c r="DQ50" s="830"/>
      <c r="DR50" s="831"/>
      <c r="DS50" s="831"/>
      <c r="DT50" s="831"/>
      <c r="DU50" s="832"/>
      <c r="DV50" s="833"/>
      <c r="DW50" s="834"/>
      <c r="DX50" s="834"/>
      <c r="DY50" s="834"/>
      <c r="DZ50" s="835"/>
      <c r="EA50" s="241"/>
    </row>
    <row r="51" spans="1:131" s="242" customFormat="1" ht="26.25" customHeight="1">
      <c r="A51" s="256">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54"/>
      <c r="AG51" s="855"/>
      <c r="AH51" s="855"/>
      <c r="AI51" s="855"/>
      <c r="AJ51" s="856"/>
      <c r="AK51" s="920"/>
      <c r="AL51" s="918"/>
      <c r="AM51" s="918"/>
      <c r="AN51" s="918"/>
      <c r="AO51" s="918"/>
      <c r="AP51" s="918"/>
      <c r="AQ51" s="918"/>
      <c r="AR51" s="918"/>
      <c r="AS51" s="918"/>
      <c r="AT51" s="918"/>
      <c r="AU51" s="918"/>
      <c r="AV51" s="918"/>
      <c r="AW51" s="918"/>
      <c r="AX51" s="918"/>
      <c r="AY51" s="918"/>
      <c r="AZ51" s="921"/>
      <c r="BA51" s="921"/>
      <c r="BB51" s="921"/>
      <c r="BC51" s="921"/>
      <c r="BD51" s="921"/>
      <c r="BE51" s="909"/>
      <c r="BF51" s="909"/>
      <c r="BG51" s="909"/>
      <c r="BH51" s="909"/>
      <c r="BI51" s="910"/>
      <c r="BJ51" s="247"/>
      <c r="BK51" s="247"/>
      <c r="BL51" s="247"/>
      <c r="BM51" s="247"/>
      <c r="BN51" s="247"/>
      <c r="BO51" s="260"/>
      <c r="BP51" s="260"/>
      <c r="BQ51" s="257">
        <v>45</v>
      </c>
      <c r="BR51" s="258"/>
      <c r="BS51" s="859"/>
      <c r="BT51" s="860"/>
      <c r="BU51" s="860"/>
      <c r="BV51" s="860"/>
      <c r="BW51" s="860"/>
      <c r="BX51" s="860"/>
      <c r="BY51" s="860"/>
      <c r="BZ51" s="860"/>
      <c r="CA51" s="860"/>
      <c r="CB51" s="860"/>
      <c r="CC51" s="860"/>
      <c r="CD51" s="860"/>
      <c r="CE51" s="860"/>
      <c r="CF51" s="860"/>
      <c r="CG51" s="861"/>
      <c r="CH51" s="830"/>
      <c r="CI51" s="831"/>
      <c r="CJ51" s="831"/>
      <c r="CK51" s="831"/>
      <c r="CL51" s="832"/>
      <c r="CM51" s="830"/>
      <c r="CN51" s="831"/>
      <c r="CO51" s="831"/>
      <c r="CP51" s="831"/>
      <c r="CQ51" s="832"/>
      <c r="CR51" s="830"/>
      <c r="CS51" s="831"/>
      <c r="CT51" s="831"/>
      <c r="CU51" s="831"/>
      <c r="CV51" s="832"/>
      <c r="CW51" s="830"/>
      <c r="CX51" s="831"/>
      <c r="CY51" s="831"/>
      <c r="CZ51" s="831"/>
      <c r="DA51" s="832"/>
      <c r="DB51" s="830"/>
      <c r="DC51" s="831"/>
      <c r="DD51" s="831"/>
      <c r="DE51" s="831"/>
      <c r="DF51" s="832"/>
      <c r="DG51" s="830"/>
      <c r="DH51" s="831"/>
      <c r="DI51" s="831"/>
      <c r="DJ51" s="831"/>
      <c r="DK51" s="832"/>
      <c r="DL51" s="830"/>
      <c r="DM51" s="831"/>
      <c r="DN51" s="831"/>
      <c r="DO51" s="831"/>
      <c r="DP51" s="832"/>
      <c r="DQ51" s="830"/>
      <c r="DR51" s="831"/>
      <c r="DS51" s="831"/>
      <c r="DT51" s="831"/>
      <c r="DU51" s="832"/>
      <c r="DV51" s="833"/>
      <c r="DW51" s="834"/>
      <c r="DX51" s="834"/>
      <c r="DY51" s="834"/>
      <c r="DZ51" s="835"/>
      <c r="EA51" s="241"/>
    </row>
    <row r="52" spans="1:131" s="242" customFormat="1" ht="26.25" customHeight="1">
      <c r="A52" s="256">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54"/>
      <c r="AG52" s="855"/>
      <c r="AH52" s="855"/>
      <c r="AI52" s="855"/>
      <c r="AJ52" s="856"/>
      <c r="AK52" s="920"/>
      <c r="AL52" s="918"/>
      <c r="AM52" s="918"/>
      <c r="AN52" s="918"/>
      <c r="AO52" s="918"/>
      <c r="AP52" s="918"/>
      <c r="AQ52" s="918"/>
      <c r="AR52" s="918"/>
      <c r="AS52" s="918"/>
      <c r="AT52" s="918"/>
      <c r="AU52" s="918"/>
      <c r="AV52" s="918"/>
      <c r="AW52" s="918"/>
      <c r="AX52" s="918"/>
      <c r="AY52" s="918"/>
      <c r="AZ52" s="921"/>
      <c r="BA52" s="921"/>
      <c r="BB52" s="921"/>
      <c r="BC52" s="921"/>
      <c r="BD52" s="921"/>
      <c r="BE52" s="909"/>
      <c r="BF52" s="909"/>
      <c r="BG52" s="909"/>
      <c r="BH52" s="909"/>
      <c r="BI52" s="910"/>
      <c r="BJ52" s="247"/>
      <c r="BK52" s="247"/>
      <c r="BL52" s="247"/>
      <c r="BM52" s="247"/>
      <c r="BN52" s="247"/>
      <c r="BO52" s="260"/>
      <c r="BP52" s="260"/>
      <c r="BQ52" s="257">
        <v>46</v>
      </c>
      <c r="BR52" s="258"/>
      <c r="BS52" s="859"/>
      <c r="BT52" s="860"/>
      <c r="BU52" s="860"/>
      <c r="BV52" s="860"/>
      <c r="BW52" s="860"/>
      <c r="BX52" s="860"/>
      <c r="BY52" s="860"/>
      <c r="BZ52" s="860"/>
      <c r="CA52" s="860"/>
      <c r="CB52" s="860"/>
      <c r="CC52" s="860"/>
      <c r="CD52" s="860"/>
      <c r="CE52" s="860"/>
      <c r="CF52" s="860"/>
      <c r="CG52" s="861"/>
      <c r="CH52" s="830"/>
      <c r="CI52" s="831"/>
      <c r="CJ52" s="831"/>
      <c r="CK52" s="831"/>
      <c r="CL52" s="832"/>
      <c r="CM52" s="830"/>
      <c r="CN52" s="831"/>
      <c r="CO52" s="831"/>
      <c r="CP52" s="831"/>
      <c r="CQ52" s="832"/>
      <c r="CR52" s="830"/>
      <c r="CS52" s="831"/>
      <c r="CT52" s="831"/>
      <c r="CU52" s="831"/>
      <c r="CV52" s="832"/>
      <c r="CW52" s="830"/>
      <c r="CX52" s="831"/>
      <c r="CY52" s="831"/>
      <c r="CZ52" s="831"/>
      <c r="DA52" s="832"/>
      <c r="DB52" s="830"/>
      <c r="DC52" s="831"/>
      <c r="DD52" s="831"/>
      <c r="DE52" s="831"/>
      <c r="DF52" s="832"/>
      <c r="DG52" s="830"/>
      <c r="DH52" s="831"/>
      <c r="DI52" s="831"/>
      <c r="DJ52" s="831"/>
      <c r="DK52" s="832"/>
      <c r="DL52" s="830"/>
      <c r="DM52" s="831"/>
      <c r="DN52" s="831"/>
      <c r="DO52" s="831"/>
      <c r="DP52" s="832"/>
      <c r="DQ52" s="830"/>
      <c r="DR52" s="831"/>
      <c r="DS52" s="831"/>
      <c r="DT52" s="831"/>
      <c r="DU52" s="832"/>
      <c r="DV52" s="833"/>
      <c r="DW52" s="834"/>
      <c r="DX52" s="834"/>
      <c r="DY52" s="834"/>
      <c r="DZ52" s="835"/>
      <c r="EA52" s="241"/>
    </row>
    <row r="53" spans="1:131" s="242" customFormat="1" ht="26.25" customHeight="1">
      <c r="A53" s="256">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54"/>
      <c r="AG53" s="855"/>
      <c r="AH53" s="855"/>
      <c r="AI53" s="855"/>
      <c r="AJ53" s="856"/>
      <c r="AK53" s="920"/>
      <c r="AL53" s="918"/>
      <c r="AM53" s="918"/>
      <c r="AN53" s="918"/>
      <c r="AO53" s="918"/>
      <c r="AP53" s="918"/>
      <c r="AQ53" s="918"/>
      <c r="AR53" s="918"/>
      <c r="AS53" s="918"/>
      <c r="AT53" s="918"/>
      <c r="AU53" s="918"/>
      <c r="AV53" s="918"/>
      <c r="AW53" s="918"/>
      <c r="AX53" s="918"/>
      <c r="AY53" s="918"/>
      <c r="AZ53" s="921"/>
      <c r="BA53" s="921"/>
      <c r="BB53" s="921"/>
      <c r="BC53" s="921"/>
      <c r="BD53" s="921"/>
      <c r="BE53" s="909"/>
      <c r="BF53" s="909"/>
      <c r="BG53" s="909"/>
      <c r="BH53" s="909"/>
      <c r="BI53" s="910"/>
      <c r="BJ53" s="247"/>
      <c r="BK53" s="247"/>
      <c r="BL53" s="247"/>
      <c r="BM53" s="247"/>
      <c r="BN53" s="247"/>
      <c r="BO53" s="260"/>
      <c r="BP53" s="260"/>
      <c r="BQ53" s="257">
        <v>47</v>
      </c>
      <c r="BR53" s="258"/>
      <c r="BS53" s="859"/>
      <c r="BT53" s="860"/>
      <c r="BU53" s="860"/>
      <c r="BV53" s="860"/>
      <c r="BW53" s="860"/>
      <c r="BX53" s="860"/>
      <c r="BY53" s="860"/>
      <c r="BZ53" s="860"/>
      <c r="CA53" s="860"/>
      <c r="CB53" s="860"/>
      <c r="CC53" s="860"/>
      <c r="CD53" s="860"/>
      <c r="CE53" s="860"/>
      <c r="CF53" s="860"/>
      <c r="CG53" s="861"/>
      <c r="CH53" s="830"/>
      <c r="CI53" s="831"/>
      <c r="CJ53" s="831"/>
      <c r="CK53" s="831"/>
      <c r="CL53" s="832"/>
      <c r="CM53" s="830"/>
      <c r="CN53" s="831"/>
      <c r="CO53" s="831"/>
      <c r="CP53" s="831"/>
      <c r="CQ53" s="832"/>
      <c r="CR53" s="830"/>
      <c r="CS53" s="831"/>
      <c r="CT53" s="831"/>
      <c r="CU53" s="831"/>
      <c r="CV53" s="832"/>
      <c r="CW53" s="830"/>
      <c r="CX53" s="831"/>
      <c r="CY53" s="831"/>
      <c r="CZ53" s="831"/>
      <c r="DA53" s="832"/>
      <c r="DB53" s="830"/>
      <c r="DC53" s="831"/>
      <c r="DD53" s="831"/>
      <c r="DE53" s="831"/>
      <c r="DF53" s="832"/>
      <c r="DG53" s="830"/>
      <c r="DH53" s="831"/>
      <c r="DI53" s="831"/>
      <c r="DJ53" s="831"/>
      <c r="DK53" s="832"/>
      <c r="DL53" s="830"/>
      <c r="DM53" s="831"/>
      <c r="DN53" s="831"/>
      <c r="DO53" s="831"/>
      <c r="DP53" s="832"/>
      <c r="DQ53" s="830"/>
      <c r="DR53" s="831"/>
      <c r="DS53" s="831"/>
      <c r="DT53" s="831"/>
      <c r="DU53" s="832"/>
      <c r="DV53" s="833"/>
      <c r="DW53" s="834"/>
      <c r="DX53" s="834"/>
      <c r="DY53" s="834"/>
      <c r="DZ53" s="835"/>
      <c r="EA53" s="241"/>
    </row>
    <row r="54" spans="1:131" s="242" customFormat="1" ht="26.25" customHeight="1">
      <c r="A54" s="256">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54"/>
      <c r="AG54" s="855"/>
      <c r="AH54" s="855"/>
      <c r="AI54" s="855"/>
      <c r="AJ54" s="856"/>
      <c r="AK54" s="920"/>
      <c r="AL54" s="918"/>
      <c r="AM54" s="918"/>
      <c r="AN54" s="918"/>
      <c r="AO54" s="918"/>
      <c r="AP54" s="918"/>
      <c r="AQ54" s="918"/>
      <c r="AR54" s="918"/>
      <c r="AS54" s="918"/>
      <c r="AT54" s="918"/>
      <c r="AU54" s="918"/>
      <c r="AV54" s="918"/>
      <c r="AW54" s="918"/>
      <c r="AX54" s="918"/>
      <c r="AY54" s="918"/>
      <c r="AZ54" s="921"/>
      <c r="BA54" s="921"/>
      <c r="BB54" s="921"/>
      <c r="BC54" s="921"/>
      <c r="BD54" s="921"/>
      <c r="BE54" s="909"/>
      <c r="BF54" s="909"/>
      <c r="BG54" s="909"/>
      <c r="BH54" s="909"/>
      <c r="BI54" s="910"/>
      <c r="BJ54" s="247"/>
      <c r="BK54" s="247"/>
      <c r="BL54" s="247"/>
      <c r="BM54" s="247"/>
      <c r="BN54" s="247"/>
      <c r="BO54" s="260"/>
      <c r="BP54" s="260"/>
      <c r="BQ54" s="257">
        <v>48</v>
      </c>
      <c r="BR54" s="258"/>
      <c r="BS54" s="859"/>
      <c r="BT54" s="860"/>
      <c r="BU54" s="860"/>
      <c r="BV54" s="860"/>
      <c r="BW54" s="860"/>
      <c r="BX54" s="860"/>
      <c r="BY54" s="860"/>
      <c r="BZ54" s="860"/>
      <c r="CA54" s="860"/>
      <c r="CB54" s="860"/>
      <c r="CC54" s="860"/>
      <c r="CD54" s="860"/>
      <c r="CE54" s="860"/>
      <c r="CF54" s="860"/>
      <c r="CG54" s="861"/>
      <c r="CH54" s="830"/>
      <c r="CI54" s="831"/>
      <c r="CJ54" s="831"/>
      <c r="CK54" s="831"/>
      <c r="CL54" s="832"/>
      <c r="CM54" s="830"/>
      <c r="CN54" s="831"/>
      <c r="CO54" s="831"/>
      <c r="CP54" s="831"/>
      <c r="CQ54" s="832"/>
      <c r="CR54" s="830"/>
      <c r="CS54" s="831"/>
      <c r="CT54" s="831"/>
      <c r="CU54" s="831"/>
      <c r="CV54" s="832"/>
      <c r="CW54" s="830"/>
      <c r="CX54" s="831"/>
      <c r="CY54" s="831"/>
      <c r="CZ54" s="831"/>
      <c r="DA54" s="832"/>
      <c r="DB54" s="830"/>
      <c r="DC54" s="831"/>
      <c r="DD54" s="831"/>
      <c r="DE54" s="831"/>
      <c r="DF54" s="832"/>
      <c r="DG54" s="830"/>
      <c r="DH54" s="831"/>
      <c r="DI54" s="831"/>
      <c r="DJ54" s="831"/>
      <c r="DK54" s="832"/>
      <c r="DL54" s="830"/>
      <c r="DM54" s="831"/>
      <c r="DN54" s="831"/>
      <c r="DO54" s="831"/>
      <c r="DP54" s="832"/>
      <c r="DQ54" s="830"/>
      <c r="DR54" s="831"/>
      <c r="DS54" s="831"/>
      <c r="DT54" s="831"/>
      <c r="DU54" s="832"/>
      <c r="DV54" s="833"/>
      <c r="DW54" s="834"/>
      <c r="DX54" s="834"/>
      <c r="DY54" s="834"/>
      <c r="DZ54" s="835"/>
      <c r="EA54" s="241"/>
    </row>
    <row r="55" spans="1:131" s="242" customFormat="1" ht="26.25" customHeight="1">
      <c r="A55" s="256">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54"/>
      <c r="AG55" s="855"/>
      <c r="AH55" s="855"/>
      <c r="AI55" s="855"/>
      <c r="AJ55" s="856"/>
      <c r="AK55" s="920"/>
      <c r="AL55" s="918"/>
      <c r="AM55" s="918"/>
      <c r="AN55" s="918"/>
      <c r="AO55" s="918"/>
      <c r="AP55" s="918"/>
      <c r="AQ55" s="918"/>
      <c r="AR55" s="918"/>
      <c r="AS55" s="918"/>
      <c r="AT55" s="918"/>
      <c r="AU55" s="918"/>
      <c r="AV55" s="918"/>
      <c r="AW55" s="918"/>
      <c r="AX55" s="918"/>
      <c r="AY55" s="918"/>
      <c r="AZ55" s="921"/>
      <c r="BA55" s="921"/>
      <c r="BB55" s="921"/>
      <c r="BC55" s="921"/>
      <c r="BD55" s="921"/>
      <c r="BE55" s="909"/>
      <c r="BF55" s="909"/>
      <c r="BG55" s="909"/>
      <c r="BH55" s="909"/>
      <c r="BI55" s="910"/>
      <c r="BJ55" s="247"/>
      <c r="BK55" s="247"/>
      <c r="BL55" s="247"/>
      <c r="BM55" s="247"/>
      <c r="BN55" s="247"/>
      <c r="BO55" s="260"/>
      <c r="BP55" s="260"/>
      <c r="BQ55" s="257">
        <v>49</v>
      </c>
      <c r="BR55" s="258"/>
      <c r="BS55" s="859"/>
      <c r="BT55" s="860"/>
      <c r="BU55" s="860"/>
      <c r="BV55" s="860"/>
      <c r="BW55" s="860"/>
      <c r="BX55" s="860"/>
      <c r="BY55" s="860"/>
      <c r="BZ55" s="860"/>
      <c r="CA55" s="860"/>
      <c r="CB55" s="860"/>
      <c r="CC55" s="860"/>
      <c r="CD55" s="860"/>
      <c r="CE55" s="860"/>
      <c r="CF55" s="860"/>
      <c r="CG55" s="861"/>
      <c r="CH55" s="830"/>
      <c r="CI55" s="831"/>
      <c r="CJ55" s="831"/>
      <c r="CK55" s="831"/>
      <c r="CL55" s="832"/>
      <c r="CM55" s="830"/>
      <c r="CN55" s="831"/>
      <c r="CO55" s="831"/>
      <c r="CP55" s="831"/>
      <c r="CQ55" s="832"/>
      <c r="CR55" s="830"/>
      <c r="CS55" s="831"/>
      <c r="CT55" s="831"/>
      <c r="CU55" s="831"/>
      <c r="CV55" s="832"/>
      <c r="CW55" s="830"/>
      <c r="CX55" s="831"/>
      <c r="CY55" s="831"/>
      <c r="CZ55" s="831"/>
      <c r="DA55" s="832"/>
      <c r="DB55" s="830"/>
      <c r="DC55" s="831"/>
      <c r="DD55" s="831"/>
      <c r="DE55" s="831"/>
      <c r="DF55" s="832"/>
      <c r="DG55" s="830"/>
      <c r="DH55" s="831"/>
      <c r="DI55" s="831"/>
      <c r="DJ55" s="831"/>
      <c r="DK55" s="832"/>
      <c r="DL55" s="830"/>
      <c r="DM55" s="831"/>
      <c r="DN55" s="831"/>
      <c r="DO55" s="831"/>
      <c r="DP55" s="832"/>
      <c r="DQ55" s="830"/>
      <c r="DR55" s="831"/>
      <c r="DS55" s="831"/>
      <c r="DT55" s="831"/>
      <c r="DU55" s="832"/>
      <c r="DV55" s="833"/>
      <c r="DW55" s="834"/>
      <c r="DX55" s="834"/>
      <c r="DY55" s="834"/>
      <c r="DZ55" s="835"/>
      <c r="EA55" s="241"/>
    </row>
    <row r="56" spans="1:131" s="242" customFormat="1" ht="26.25" customHeight="1">
      <c r="A56" s="256">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54"/>
      <c r="AG56" s="855"/>
      <c r="AH56" s="855"/>
      <c r="AI56" s="855"/>
      <c r="AJ56" s="856"/>
      <c r="AK56" s="920"/>
      <c r="AL56" s="918"/>
      <c r="AM56" s="918"/>
      <c r="AN56" s="918"/>
      <c r="AO56" s="918"/>
      <c r="AP56" s="918"/>
      <c r="AQ56" s="918"/>
      <c r="AR56" s="918"/>
      <c r="AS56" s="918"/>
      <c r="AT56" s="918"/>
      <c r="AU56" s="918"/>
      <c r="AV56" s="918"/>
      <c r="AW56" s="918"/>
      <c r="AX56" s="918"/>
      <c r="AY56" s="918"/>
      <c r="AZ56" s="921"/>
      <c r="BA56" s="921"/>
      <c r="BB56" s="921"/>
      <c r="BC56" s="921"/>
      <c r="BD56" s="921"/>
      <c r="BE56" s="909"/>
      <c r="BF56" s="909"/>
      <c r="BG56" s="909"/>
      <c r="BH56" s="909"/>
      <c r="BI56" s="910"/>
      <c r="BJ56" s="247"/>
      <c r="BK56" s="247"/>
      <c r="BL56" s="247"/>
      <c r="BM56" s="247"/>
      <c r="BN56" s="247"/>
      <c r="BO56" s="260"/>
      <c r="BP56" s="260"/>
      <c r="BQ56" s="257">
        <v>50</v>
      </c>
      <c r="BR56" s="258"/>
      <c r="BS56" s="859"/>
      <c r="BT56" s="860"/>
      <c r="BU56" s="860"/>
      <c r="BV56" s="860"/>
      <c r="BW56" s="860"/>
      <c r="BX56" s="860"/>
      <c r="BY56" s="860"/>
      <c r="BZ56" s="860"/>
      <c r="CA56" s="860"/>
      <c r="CB56" s="860"/>
      <c r="CC56" s="860"/>
      <c r="CD56" s="860"/>
      <c r="CE56" s="860"/>
      <c r="CF56" s="860"/>
      <c r="CG56" s="861"/>
      <c r="CH56" s="830"/>
      <c r="CI56" s="831"/>
      <c r="CJ56" s="831"/>
      <c r="CK56" s="831"/>
      <c r="CL56" s="832"/>
      <c r="CM56" s="830"/>
      <c r="CN56" s="831"/>
      <c r="CO56" s="831"/>
      <c r="CP56" s="831"/>
      <c r="CQ56" s="832"/>
      <c r="CR56" s="830"/>
      <c r="CS56" s="831"/>
      <c r="CT56" s="831"/>
      <c r="CU56" s="831"/>
      <c r="CV56" s="832"/>
      <c r="CW56" s="830"/>
      <c r="CX56" s="831"/>
      <c r="CY56" s="831"/>
      <c r="CZ56" s="831"/>
      <c r="DA56" s="832"/>
      <c r="DB56" s="830"/>
      <c r="DC56" s="831"/>
      <c r="DD56" s="831"/>
      <c r="DE56" s="831"/>
      <c r="DF56" s="832"/>
      <c r="DG56" s="830"/>
      <c r="DH56" s="831"/>
      <c r="DI56" s="831"/>
      <c r="DJ56" s="831"/>
      <c r="DK56" s="832"/>
      <c r="DL56" s="830"/>
      <c r="DM56" s="831"/>
      <c r="DN56" s="831"/>
      <c r="DO56" s="831"/>
      <c r="DP56" s="832"/>
      <c r="DQ56" s="830"/>
      <c r="DR56" s="831"/>
      <c r="DS56" s="831"/>
      <c r="DT56" s="831"/>
      <c r="DU56" s="832"/>
      <c r="DV56" s="833"/>
      <c r="DW56" s="834"/>
      <c r="DX56" s="834"/>
      <c r="DY56" s="834"/>
      <c r="DZ56" s="835"/>
      <c r="EA56" s="241"/>
    </row>
    <row r="57" spans="1:131" s="242" customFormat="1" ht="26.25" customHeight="1">
      <c r="A57" s="256">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54"/>
      <c r="AG57" s="855"/>
      <c r="AH57" s="855"/>
      <c r="AI57" s="855"/>
      <c r="AJ57" s="856"/>
      <c r="AK57" s="920"/>
      <c r="AL57" s="918"/>
      <c r="AM57" s="918"/>
      <c r="AN57" s="918"/>
      <c r="AO57" s="918"/>
      <c r="AP57" s="918"/>
      <c r="AQ57" s="918"/>
      <c r="AR57" s="918"/>
      <c r="AS57" s="918"/>
      <c r="AT57" s="918"/>
      <c r="AU57" s="918"/>
      <c r="AV57" s="918"/>
      <c r="AW57" s="918"/>
      <c r="AX57" s="918"/>
      <c r="AY57" s="918"/>
      <c r="AZ57" s="921"/>
      <c r="BA57" s="921"/>
      <c r="BB57" s="921"/>
      <c r="BC57" s="921"/>
      <c r="BD57" s="921"/>
      <c r="BE57" s="909"/>
      <c r="BF57" s="909"/>
      <c r="BG57" s="909"/>
      <c r="BH57" s="909"/>
      <c r="BI57" s="910"/>
      <c r="BJ57" s="247"/>
      <c r="BK57" s="247"/>
      <c r="BL57" s="247"/>
      <c r="BM57" s="247"/>
      <c r="BN57" s="247"/>
      <c r="BO57" s="260"/>
      <c r="BP57" s="260"/>
      <c r="BQ57" s="257">
        <v>51</v>
      </c>
      <c r="BR57" s="258"/>
      <c r="BS57" s="859"/>
      <c r="BT57" s="860"/>
      <c r="BU57" s="860"/>
      <c r="BV57" s="860"/>
      <c r="BW57" s="860"/>
      <c r="BX57" s="860"/>
      <c r="BY57" s="860"/>
      <c r="BZ57" s="860"/>
      <c r="CA57" s="860"/>
      <c r="CB57" s="860"/>
      <c r="CC57" s="860"/>
      <c r="CD57" s="860"/>
      <c r="CE57" s="860"/>
      <c r="CF57" s="860"/>
      <c r="CG57" s="861"/>
      <c r="CH57" s="830"/>
      <c r="CI57" s="831"/>
      <c r="CJ57" s="831"/>
      <c r="CK57" s="831"/>
      <c r="CL57" s="832"/>
      <c r="CM57" s="830"/>
      <c r="CN57" s="831"/>
      <c r="CO57" s="831"/>
      <c r="CP57" s="831"/>
      <c r="CQ57" s="832"/>
      <c r="CR57" s="830"/>
      <c r="CS57" s="831"/>
      <c r="CT57" s="831"/>
      <c r="CU57" s="831"/>
      <c r="CV57" s="832"/>
      <c r="CW57" s="830"/>
      <c r="CX57" s="831"/>
      <c r="CY57" s="831"/>
      <c r="CZ57" s="831"/>
      <c r="DA57" s="832"/>
      <c r="DB57" s="830"/>
      <c r="DC57" s="831"/>
      <c r="DD57" s="831"/>
      <c r="DE57" s="831"/>
      <c r="DF57" s="832"/>
      <c r="DG57" s="830"/>
      <c r="DH57" s="831"/>
      <c r="DI57" s="831"/>
      <c r="DJ57" s="831"/>
      <c r="DK57" s="832"/>
      <c r="DL57" s="830"/>
      <c r="DM57" s="831"/>
      <c r="DN57" s="831"/>
      <c r="DO57" s="831"/>
      <c r="DP57" s="832"/>
      <c r="DQ57" s="830"/>
      <c r="DR57" s="831"/>
      <c r="DS57" s="831"/>
      <c r="DT57" s="831"/>
      <c r="DU57" s="832"/>
      <c r="DV57" s="833"/>
      <c r="DW57" s="834"/>
      <c r="DX57" s="834"/>
      <c r="DY57" s="834"/>
      <c r="DZ57" s="835"/>
      <c r="EA57" s="241"/>
    </row>
    <row r="58" spans="1:131" s="242" customFormat="1" ht="26.25" customHeight="1">
      <c r="A58" s="256">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54"/>
      <c r="AG58" s="855"/>
      <c r="AH58" s="855"/>
      <c r="AI58" s="855"/>
      <c r="AJ58" s="856"/>
      <c r="AK58" s="920"/>
      <c r="AL58" s="918"/>
      <c r="AM58" s="918"/>
      <c r="AN58" s="918"/>
      <c r="AO58" s="918"/>
      <c r="AP58" s="918"/>
      <c r="AQ58" s="918"/>
      <c r="AR58" s="918"/>
      <c r="AS58" s="918"/>
      <c r="AT58" s="918"/>
      <c r="AU58" s="918"/>
      <c r="AV58" s="918"/>
      <c r="AW58" s="918"/>
      <c r="AX58" s="918"/>
      <c r="AY58" s="918"/>
      <c r="AZ58" s="921"/>
      <c r="BA58" s="921"/>
      <c r="BB58" s="921"/>
      <c r="BC58" s="921"/>
      <c r="BD58" s="921"/>
      <c r="BE58" s="909"/>
      <c r="BF58" s="909"/>
      <c r="BG58" s="909"/>
      <c r="BH58" s="909"/>
      <c r="BI58" s="910"/>
      <c r="BJ58" s="247"/>
      <c r="BK58" s="247"/>
      <c r="BL58" s="247"/>
      <c r="BM58" s="247"/>
      <c r="BN58" s="247"/>
      <c r="BO58" s="260"/>
      <c r="BP58" s="260"/>
      <c r="BQ58" s="257">
        <v>52</v>
      </c>
      <c r="BR58" s="258"/>
      <c r="BS58" s="859"/>
      <c r="BT58" s="860"/>
      <c r="BU58" s="860"/>
      <c r="BV58" s="860"/>
      <c r="BW58" s="860"/>
      <c r="BX58" s="860"/>
      <c r="BY58" s="860"/>
      <c r="BZ58" s="860"/>
      <c r="CA58" s="860"/>
      <c r="CB58" s="860"/>
      <c r="CC58" s="860"/>
      <c r="CD58" s="860"/>
      <c r="CE58" s="860"/>
      <c r="CF58" s="860"/>
      <c r="CG58" s="861"/>
      <c r="CH58" s="830"/>
      <c r="CI58" s="831"/>
      <c r="CJ58" s="831"/>
      <c r="CK58" s="831"/>
      <c r="CL58" s="832"/>
      <c r="CM58" s="830"/>
      <c r="CN58" s="831"/>
      <c r="CO58" s="831"/>
      <c r="CP58" s="831"/>
      <c r="CQ58" s="832"/>
      <c r="CR58" s="830"/>
      <c r="CS58" s="831"/>
      <c r="CT58" s="831"/>
      <c r="CU58" s="831"/>
      <c r="CV58" s="832"/>
      <c r="CW58" s="830"/>
      <c r="CX58" s="831"/>
      <c r="CY58" s="831"/>
      <c r="CZ58" s="831"/>
      <c r="DA58" s="832"/>
      <c r="DB58" s="830"/>
      <c r="DC58" s="831"/>
      <c r="DD58" s="831"/>
      <c r="DE58" s="831"/>
      <c r="DF58" s="832"/>
      <c r="DG58" s="830"/>
      <c r="DH58" s="831"/>
      <c r="DI58" s="831"/>
      <c r="DJ58" s="831"/>
      <c r="DK58" s="832"/>
      <c r="DL58" s="830"/>
      <c r="DM58" s="831"/>
      <c r="DN58" s="831"/>
      <c r="DO58" s="831"/>
      <c r="DP58" s="832"/>
      <c r="DQ58" s="830"/>
      <c r="DR58" s="831"/>
      <c r="DS58" s="831"/>
      <c r="DT58" s="831"/>
      <c r="DU58" s="832"/>
      <c r="DV58" s="833"/>
      <c r="DW58" s="834"/>
      <c r="DX58" s="834"/>
      <c r="DY58" s="834"/>
      <c r="DZ58" s="835"/>
      <c r="EA58" s="241"/>
    </row>
    <row r="59" spans="1:131" s="242" customFormat="1" ht="26.25" customHeight="1">
      <c r="A59" s="256">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54"/>
      <c r="AG59" s="855"/>
      <c r="AH59" s="855"/>
      <c r="AI59" s="855"/>
      <c r="AJ59" s="856"/>
      <c r="AK59" s="920"/>
      <c r="AL59" s="918"/>
      <c r="AM59" s="918"/>
      <c r="AN59" s="918"/>
      <c r="AO59" s="918"/>
      <c r="AP59" s="918"/>
      <c r="AQ59" s="918"/>
      <c r="AR59" s="918"/>
      <c r="AS59" s="918"/>
      <c r="AT59" s="918"/>
      <c r="AU59" s="918"/>
      <c r="AV59" s="918"/>
      <c r="AW59" s="918"/>
      <c r="AX59" s="918"/>
      <c r="AY59" s="918"/>
      <c r="AZ59" s="921"/>
      <c r="BA59" s="921"/>
      <c r="BB59" s="921"/>
      <c r="BC59" s="921"/>
      <c r="BD59" s="921"/>
      <c r="BE59" s="909"/>
      <c r="BF59" s="909"/>
      <c r="BG59" s="909"/>
      <c r="BH59" s="909"/>
      <c r="BI59" s="910"/>
      <c r="BJ59" s="247"/>
      <c r="BK59" s="247"/>
      <c r="BL59" s="247"/>
      <c r="BM59" s="247"/>
      <c r="BN59" s="247"/>
      <c r="BO59" s="260"/>
      <c r="BP59" s="260"/>
      <c r="BQ59" s="257">
        <v>53</v>
      </c>
      <c r="BR59" s="258"/>
      <c r="BS59" s="859"/>
      <c r="BT59" s="860"/>
      <c r="BU59" s="860"/>
      <c r="BV59" s="860"/>
      <c r="BW59" s="860"/>
      <c r="BX59" s="860"/>
      <c r="BY59" s="860"/>
      <c r="BZ59" s="860"/>
      <c r="CA59" s="860"/>
      <c r="CB59" s="860"/>
      <c r="CC59" s="860"/>
      <c r="CD59" s="860"/>
      <c r="CE59" s="860"/>
      <c r="CF59" s="860"/>
      <c r="CG59" s="861"/>
      <c r="CH59" s="830"/>
      <c r="CI59" s="831"/>
      <c r="CJ59" s="831"/>
      <c r="CK59" s="831"/>
      <c r="CL59" s="832"/>
      <c r="CM59" s="830"/>
      <c r="CN59" s="831"/>
      <c r="CO59" s="831"/>
      <c r="CP59" s="831"/>
      <c r="CQ59" s="832"/>
      <c r="CR59" s="830"/>
      <c r="CS59" s="831"/>
      <c r="CT59" s="831"/>
      <c r="CU59" s="831"/>
      <c r="CV59" s="832"/>
      <c r="CW59" s="830"/>
      <c r="CX59" s="831"/>
      <c r="CY59" s="831"/>
      <c r="CZ59" s="831"/>
      <c r="DA59" s="832"/>
      <c r="DB59" s="830"/>
      <c r="DC59" s="831"/>
      <c r="DD59" s="831"/>
      <c r="DE59" s="831"/>
      <c r="DF59" s="832"/>
      <c r="DG59" s="830"/>
      <c r="DH59" s="831"/>
      <c r="DI59" s="831"/>
      <c r="DJ59" s="831"/>
      <c r="DK59" s="832"/>
      <c r="DL59" s="830"/>
      <c r="DM59" s="831"/>
      <c r="DN59" s="831"/>
      <c r="DO59" s="831"/>
      <c r="DP59" s="832"/>
      <c r="DQ59" s="830"/>
      <c r="DR59" s="831"/>
      <c r="DS59" s="831"/>
      <c r="DT59" s="831"/>
      <c r="DU59" s="832"/>
      <c r="DV59" s="833"/>
      <c r="DW59" s="834"/>
      <c r="DX59" s="834"/>
      <c r="DY59" s="834"/>
      <c r="DZ59" s="835"/>
      <c r="EA59" s="241"/>
    </row>
    <row r="60" spans="1:131" s="242" customFormat="1" ht="26.25" customHeight="1">
      <c r="A60" s="256">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54"/>
      <c r="AG60" s="855"/>
      <c r="AH60" s="855"/>
      <c r="AI60" s="855"/>
      <c r="AJ60" s="856"/>
      <c r="AK60" s="920"/>
      <c r="AL60" s="918"/>
      <c r="AM60" s="918"/>
      <c r="AN60" s="918"/>
      <c r="AO60" s="918"/>
      <c r="AP60" s="918"/>
      <c r="AQ60" s="918"/>
      <c r="AR60" s="918"/>
      <c r="AS60" s="918"/>
      <c r="AT60" s="918"/>
      <c r="AU60" s="918"/>
      <c r="AV60" s="918"/>
      <c r="AW60" s="918"/>
      <c r="AX60" s="918"/>
      <c r="AY60" s="918"/>
      <c r="AZ60" s="921"/>
      <c r="BA60" s="921"/>
      <c r="BB60" s="921"/>
      <c r="BC60" s="921"/>
      <c r="BD60" s="921"/>
      <c r="BE60" s="909"/>
      <c r="BF60" s="909"/>
      <c r="BG60" s="909"/>
      <c r="BH60" s="909"/>
      <c r="BI60" s="910"/>
      <c r="BJ60" s="247"/>
      <c r="BK60" s="247"/>
      <c r="BL60" s="247"/>
      <c r="BM60" s="247"/>
      <c r="BN60" s="247"/>
      <c r="BO60" s="260"/>
      <c r="BP60" s="260"/>
      <c r="BQ60" s="257">
        <v>54</v>
      </c>
      <c r="BR60" s="258"/>
      <c r="BS60" s="859"/>
      <c r="BT60" s="860"/>
      <c r="BU60" s="860"/>
      <c r="BV60" s="860"/>
      <c r="BW60" s="860"/>
      <c r="BX60" s="860"/>
      <c r="BY60" s="860"/>
      <c r="BZ60" s="860"/>
      <c r="CA60" s="860"/>
      <c r="CB60" s="860"/>
      <c r="CC60" s="860"/>
      <c r="CD60" s="860"/>
      <c r="CE60" s="860"/>
      <c r="CF60" s="860"/>
      <c r="CG60" s="861"/>
      <c r="CH60" s="830"/>
      <c r="CI60" s="831"/>
      <c r="CJ60" s="831"/>
      <c r="CK60" s="831"/>
      <c r="CL60" s="832"/>
      <c r="CM60" s="830"/>
      <c r="CN60" s="831"/>
      <c r="CO60" s="831"/>
      <c r="CP60" s="831"/>
      <c r="CQ60" s="832"/>
      <c r="CR60" s="830"/>
      <c r="CS60" s="831"/>
      <c r="CT60" s="831"/>
      <c r="CU60" s="831"/>
      <c r="CV60" s="832"/>
      <c r="CW60" s="830"/>
      <c r="CX60" s="831"/>
      <c r="CY60" s="831"/>
      <c r="CZ60" s="831"/>
      <c r="DA60" s="832"/>
      <c r="DB60" s="830"/>
      <c r="DC60" s="831"/>
      <c r="DD60" s="831"/>
      <c r="DE60" s="831"/>
      <c r="DF60" s="832"/>
      <c r="DG60" s="830"/>
      <c r="DH60" s="831"/>
      <c r="DI60" s="831"/>
      <c r="DJ60" s="831"/>
      <c r="DK60" s="832"/>
      <c r="DL60" s="830"/>
      <c r="DM60" s="831"/>
      <c r="DN60" s="831"/>
      <c r="DO60" s="831"/>
      <c r="DP60" s="832"/>
      <c r="DQ60" s="830"/>
      <c r="DR60" s="831"/>
      <c r="DS60" s="831"/>
      <c r="DT60" s="831"/>
      <c r="DU60" s="832"/>
      <c r="DV60" s="833"/>
      <c r="DW60" s="834"/>
      <c r="DX60" s="834"/>
      <c r="DY60" s="834"/>
      <c r="DZ60" s="835"/>
      <c r="EA60" s="241"/>
    </row>
    <row r="61" spans="1:131" s="242" customFormat="1" ht="26.25" customHeight="1" thickBot="1">
      <c r="A61" s="256">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54"/>
      <c r="AG61" s="855"/>
      <c r="AH61" s="855"/>
      <c r="AI61" s="855"/>
      <c r="AJ61" s="856"/>
      <c r="AK61" s="920"/>
      <c r="AL61" s="918"/>
      <c r="AM61" s="918"/>
      <c r="AN61" s="918"/>
      <c r="AO61" s="918"/>
      <c r="AP61" s="918"/>
      <c r="AQ61" s="918"/>
      <c r="AR61" s="918"/>
      <c r="AS61" s="918"/>
      <c r="AT61" s="918"/>
      <c r="AU61" s="918"/>
      <c r="AV61" s="918"/>
      <c r="AW61" s="918"/>
      <c r="AX61" s="918"/>
      <c r="AY61" s="918"/>
      <c r="AZ61" s="921"/>
      <c r="BA61" s="921"/>
      <c r="BB61" s="921"/>
      <c r="BC61" s="921"/>
      <c r="BD61" s="921"/>
      <c r="BE61" s="909"/>
      <c r="BF61" s="909"/>
      <c r="BG61" s="909"/>
      <c r="BH61" s="909"/>
      <c r="BI61" s="910"/>
      <c r="BJ61" s="247"/>
      <c r="BK61" s="247"/>
      <c r="BL61" s="247"/>
      <c r="BM61" s="247"/>
      <c r="BN61" s="247"/>
      <c r="BO61" s="260"/>
      <c r="BP61" s="260"/>
      <c r="BQ61" s="257">
        <v>55</v>
      </c>
      <c r="BR61" s="258"/>
      <c r="BS61" s="859"/>
      <c r="BT61" s="860"/>
      <c r="BU61" s="860"/>
      <c r="BV61" s="860"/>
      <c r="BW61" s="860"/>
      <c r="BX61" s="860"/>
      <c r="BY61" s="860"/>
      <c r="BZ61" s="860"/>
      <c r="CA61" s="860"/>
      <c r="CB61" s="860"/>
      <c r="CC61" s="860"/>
      <c r="CD61" s="860"/>
      <c r="CE61" s="860"/>
      <c r="CF61" s="860"/>
      <c r="CG61" s="861"/>
      <c r="CH61" s="830"/>
      <c r="CI61" s="831"/>
      <c r="CJ61" s="831"/>
      <c r="CK61" s="831"/>
      <c r="CL61" s="832"/>
      <c r="CM61" s="830"/>
      <c r="CN61" s="831"/>
      <c r="CO61" s="831"/>
      <c r="CP61" s="831"/>
      <c r="CQ61" s="832"/>
      <c r="CR61" s="830"/>
      <c r="CS61" s="831"/>
      <c r="CT61" s="831"/>
      <c r="CU61" s="831"/>
      <c r="CV61" s="832"/>
      <c r="CW61" s="830"/>
      <c r="CX61" s="831"/>
      <c r="CY61" s="831"/>
      <c r="CZ61" s="831"/>
      <c r="DA61" s="832"/>
      <c r="DB61" s="830"/>
      <c r="DC61" s="831"/>
      <c r="DD61" s="831"/>
      <c r="DE61" s="831"/>
      <c r="DF61" s="832"/>
      <c r="DG61" s="830"/>
      <c r="DH61" s="831"/>
      <c r="DI61" s="831"/>
      <c r="DJ61" s="831"/>
      <c r="DK61" s="832"/>
      <c r="DL61" s="830"/>
      <c r="DM61" s="831"/>
      <c r="DN61" s="831"/>
      <c r="DO61" s="831"/>
      <c r="DP61" s="832"/>
      <c r="DQ61" s="830"/>
      <c r="DR61" s="831"/>
      <c r="DS61" s="831"/>
      <c r="DT61" s="831"/>
      <c r="DU61" s="832"/>
      <c r="DV61" s="833"/>
      <c r="DW61" s="834"/>
      <c r="DX61" s="834"/>
      <c r="DY61" s="834"/>
      <c r="DZ61" s="835"/>
      <c r="EA61" s="241"/>
    </row>
    <row r="62" spans="1:131" s="242" customFormat="1" ht="26.25" customHeight="1">
      <c r="A62" s="256">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54"/>
      <c r="AG62" s="855"/>
      <c r="AH62" s="855"/>
      <c r="AI62" s="855"/>
      <c r="AJ62" s="856"/>
      <c r="AK62" s="920"/>
      <c r="AL62" s="918"/>
      <c r="AM62" s="918"/>
      <c r="AN62" s="918"/>
      <c r="AO62" s="918"/>
      <c r="AP62" s="918"/>
      <c r="AQ62" s="918"/>
      <c r="AR62" s="918"/>
      <c r="AS62" s="918"/>
      <c r="AT62" s="918"/>
      <c r="AU62" s="918"/>
      <c r="AV62" s="918"/>
      <c r="AW62" s="918"/>
      <c r="AX62" s="918"/>
      <c r="AY62" s="918"/>
      <c r="AZ62" s="921"/>
      <c r="BA62" s="921"/>
      <c r="BB62" s="921"/>
      <c r="BC62" s="921"/>
      <c r="BD62" s="921"/>
      <c r="BE62" s="909"/>
      <c r="BF62" s="909"/>
      <c r="BG62" s="909"/>
      <c r="BH62" s="909"/>
      <c r="BI62" s="910"/>
      <c r="BJ62" s="929" t="s">
        <v>421</v>
      </c>
      <c r="BK62" s="890"/>
      <c r="BL62" s="890"/>
      <c r="BM62" s="890"/>
      <c r="BN62" s="891"/>
      <c r="BO62" s="260"/>
      <c r="BP62" s="260"/>
      <c r="BQ62" s="257">
        <v>56</v>
      </c>
      <c r="BR62" s="258"/>
      <c r="BS62" s="859"/>
      <c r="BT62" s="860"/>
      <c r="BU62" s="860"/>
      <c r="BV62" s="860"/>
      <c r="BW62" s="860"/>
      <c r="BX62" s="860"/>
      <c r="BY62" s="860"/>
      <c r="BZ62" s="860"/>
      <c r="CA62" s="860"/>
      <c r="CB62" s="860"/>
      <c r="CC62" s="860"/>
      <c r="CD62" s="860"/>
      <c r="CE62" s="860"/>
      <c r="CF62" s="860"/>
      <c r="CG62" s="861"/>
      <c r="CH62" s="830"/>
      <c r="CI62" s="831"/>
      <c r="CJ62" s="831"/>
      <c r="CK62" s="831"/>
      <c r="CL62" s="832"/>
      <c r="CM62" s="830"/>
      <c r="CN62" s="831"/>
      <c r="CO62" s="831"/>
      <c r="CP62" s="831"/>
      <c r="CQ62" s="832"/>
      <c r="CR62" s="830"/>
      <c r="CS62" s="831"/>
      <c r="CT62" s="831"/>
      <c r="CU62" s="831"/>
      <c r="CV62" s="832"/>
      <c r="CW62" s="830"/>
      <c r="CX62" s="831"/>
      <c r="CY62" s="831"/>
      <c r="CZ62" s="831"/>
      <c r="DA62" s="832"/>
      <c r="DB62" s="830"/>
      <c r="DC62" s="831"/>
      <c r="DD62" s="831"/>
      <c r="DE62" s="831"/>
      <c r="DF62" s="832"/>
      <c r="DG62" s="830"/>
      <c r="DH62" s="831"/>
      <c r="DI62" s="831"/>
      <c r="DJ62" s="831"/>
      <c r="DK62" s="832"/>
      <c r="DL62" s="830"/>
      <c r="DM62" s="831"/>
      <c r="DN62" s="831"/>
      <c r="DO62" s="831"/>
      <c r="DP62" s="832"/>
      <c r="DQ62" s="830"/>
      <c r="DR62" s="831"/>
      <c r="DS62" s="831"/>
      <c r="DT62" s="831"/>
      <c r="DU62" s="832"/>
      <c r="DV62" s="833"/>
      <c r="DW62" s="834"/>
      <c r="DX62" s="834"/>
      <c r="DY62" s="834"/>
      <c r="DZ62" s="835"/>
      <c r="EA62" s="241"/>
    </row>
    <row r="63" spans="1:131" s="242" customFormat="1" ht="26.25" customHeight="1" thickBot="1">
      <c r="A63" s="259" t="s">
        <v>397</v>
      </c>
      <c r="B63" s="874" t="s">
        <v>422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339</v>
      </c>
      <c r="AG63" s="926"/>
      <c r="AH63" s="926"/>
      <c r="AI63" s="926"/>
      <c r="AJ63" s="927"/>
      <c r="AK63" s="928"/>
      <c r="AL63" s="923"/>
      <c r="AM63" s="923"/>
      <c r="AN63" s="923"/>
      <c r="AO63" s="923"/>
      <c r="AP63" s="926">
        <v>2869</v>
      </c>
      <c r="AQ63" s="926"/>
      <c r="AR63" s="926"/>
      <c r="AS63" s="926"/>
      <c r="AT63" s="926"/>
      <c r="AU63" s="926">
        <v>1829</v>
      </c>
      <c r="AV63" s="926"/>
      <c r="AW63" s="926"/>
      <c r="AX63" s="926"/>
      <c r="AY63" s="926"/>
      <c r="AZ63" s="930"/>
      <c r="BA63" s="930"/>
      <c r="BB63" s="930"/>
      <c r="BC63" s="930"/>
      <c r="BD63" s="930"/>
      <c r="BE63" s="931"/>
      <c r="BF63" s="931"/>
      <c r="BG63" s="931"/>
      <c r="BH63" s="931"/>
      <c r="BI63" s="932"/>
      <c r="BJ63" s="933" t="s">
        <v>423</v>
      </c>
      <c r="BK63" s="934"/>
      <c r="BL63" s="934"/>
      <c r="BM63" s="934"/>
      <c r="BN63" s="935"/>
      <c r="BO63" s="260"/>
      <c r="BP63" s="260"/>
      <c r="BQ63" s="257">
        <v>57</v>
      </c>
      <c r="BR63" s="258"/>
      <c r="BS63" s="859"/>
      <c r="BT63" s="860"/>
      <c r="BU63" s="860"/>
      <c r="BV63" s="860"/>
      <c r="BW63" s="860"/>
      <c r="BX63" s="860"/>
      <c r="BY63" s="860"/>
      <c r="BZ63" s="860"/>
      <c r="CA63" s="860"/>
      <c r="CB63" s="860"/>
      <c r="CC63" s="860"/>
      <c r="CD63" s="860"/>
      <c r="CE63" s="860"/>
      <c r="CF63" s="860"/>
      <c r="CG63" s="861"/>
      <c r="CH63" s="830"/>
      <c r="CI63" s="831"/>
      <c r="CJ63" s="831"/>
      <c r="CK63" s="831"/>
      <c r="CL63" s="832"/>
      <c r="CM63" s="830"/>
      <c r="CN63" s="831"/>
      <c r="CO63" s="831"/>
      <c r="CP63" s="831"/>
      <c r="CQ63" s="832"/>
      <c r="CR63" s="830"/>
      <c r="CS63" s="831"/>
      <c r="CT63" s="831"/>
      <c r="CU63" s="831"/>
      <c r="CV63" s="832"/>
      <c r="CW63" s="830"/>
      <c r="CX63" s="831"/>
      <c r="CY63" s="831"/>
      <c r="CZ63" s="831"/>
      <c r="DA63" s="832"/>
      <c r="DB63" s="830"/>
      <c r="DC63" s="831"/>
      <c r="DD63" s="831"/>
      <c r="DE63" s="831"/>
      <c r="DF63" s="832"/>
      <c r="DG63" s="830"/>
      <c r="DH63" s="831"/>
      <c r="DI63" s="831"/>
      <c r="DJ63" s="831"/>
      <c r="DK63" s="832"/>
      <c r="DL63" s="830"/>
      <c r="DM63" s="831"/>
      <c r="DN63" s="831"/>
      <c r="DO63" s="831"/>
      <c r="DP63" s="832"/>
      <c r="DQ63" s="830"/>
      <c r="DR63" s="831"/>
      <c r="DS63" s="831"/>
      <c r="DT63" s="831"/>
      <c r="DU63" s="832"/>
      <c r="DV63" s="833"/>
      <c r="DW63" s="834"/>
      <c r="DX63" s="834"/>
      <c r="DY63" s="834"/>
      <c r="DZ63" s="835"/>
      <c r="EA63" s="241"/>
    </row>
    <row r="64" spans="1:131" s="242" customFormat="1" ht="26.25" customHeight="1">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859"/>
      <c r="BT64" s="860"/>
      <c r="BU64" s="860"/>
      <c r="BV64" s="860"/>
      <c r="BW64" s="860"/>
      <c r="BX64" s="860"/>
      <c r="BY64" s="860"/>
      <c r="BZ64" s="860"/>
      <c r="CA64" s="860"/>
      <c r="CB64" s="860"/>
      <c r="CC64" s="860"/>
      <c r="CD64" s="860"/>
      <c r="CE64" s="860"/>
      <c r="CF64" s="860"/>
      <c r="CG64" s="861"/>
      <c r="CH64" s="830"/>
      <c r="CI64" s="831"/>
      <c r="CJ64" s="831"/>
      <c r="CK64" s="831"/>
      <c r="CL64" s="832"/>
      <c r="CM64" s="830"/>
      <c r="CN64" s="831"/>
      <c r="CO64" s="831"/>
      <c r="CP64" s="831"/>
      <c r="CQ64" s="832"/>
      <c r="CR64" s="830"/>
      <c r="CS64" s="831"/>
      <c r="CT64" s="831"/>
      <c r="CU64" s="831"/>
      <c r="CV64" s="832"/>
      <c r="CW64" s="830"/>
      <c r="CX64" s="831"/>
      <c r="CY64" s="831"/>
      <c r="CZ64" s="831"/>
      <c r="DA64" s="832"/>
      <c r="DB64" s="830"/>
      <c r="DC64" s="831"/>
      <c r="DD64" s="831"/>
      <c r="DE64" s="831"/>
      <c r="DF64" s="832"/>
      <c r="DG64" s="830"/>
      <c r="DH64" s="831"/>
      <c r="DI64" s="831"/>
      <c r="DJ64" s="831"/>
      <c r="DK64" s="832"/>
      <c r="DL64" s="830"/>
      <c r="DM64" s="831"/>
      <c r="DN64" s="831"/>
      <c r="DO64" s="831"/>
      <c r="DP64" s="832"/>
      <c r="DQ64" s="830"/>
      <c r="DR64" s="831"/>
      <c r="DS64" s="831"/>
      <c r="DT64" s="831"/>
      <c r="DU64" s="832"/>
      <c r="DV64" s="833"/>
      <c r="DW64" s="834"/>
      <c r="DX64" s="834"/>
      <c r="DY64" s="834"/>
      <c r="DZ64" s="835"/>
      <c r="EA64" s="241"/>
    </row>
    <row r="65" spans="1:131" s="242" customFormat="1" ht="26.25" customHeight="1" thickBot="1">
      <c r="A65" s="247" t="s">
        <v>424</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859"/>
      <c r="BT65" s="860"/>
      <c r="BU65" s="860"/>
      <c r="BV65" s="860"/>
      <c r="BW65" s="860"/>
      <c r="BX65" s="860"/>
      <c r="BY65" s="860"/>
      <c r="BZ65" s="860"/>
      <c r="CA65" s="860"/>
      <c r="CB65" s="860"/>
      <c r="CC65" s="860"/>
      <c r="CD65" s="860"/>
      <c r="CE65" s="860"/>
      <c r="CF65" s="860"/>
      <c r="CG65" s="861"/>
      <c r="CH65" s="830"/>
      <c r="CI65" s="831"/>
      <c r="CJ65" s="831"/>
      <c r="CK65" s="831"/>
      <c r="CL65" s="832"/>
      <c r="CM65" s="830"/>
      <c r="CN65" s="831"/>
      <c r="CO65" s="831"/>
      <c r="CP65" s="831"/>
      <c r="CQ65" s="832"/>
      <c r="CR65" s="830"/>
      <c r="CS65" s="831"/>
      <c r="CT65" s="831"/>
      <c r="CU65" s="831"/>
      <c r="CV65" s="832"/>
      <c r="CW65" s="830"/>
      <c r="CX65" s="831"/>
      <c r="CY65" s="831"/>
      <c r="CZ65" s="831"/>
      <c r="DA65" s="832"/>
      <c r="DB65" s="830"/>
      <c r="DC65" s="831"/>
      <c r="DD65" s="831"/>
      <c r="DE65" s="831"/>
      <c r="DF65" s="832"/>
      <c r="DG65" s="830"/>
      <c r="DH65" s="831"/>
      <c r="DI65" s="831"/>
      <c r="DJ65" s="831"/>
      <c r="DK65" s="832"/>
      <c r="DL65" s="830"/>
      <c r="DM65" s="831"/>
      <c r="DN65" s="831"/>
      <c r="DO65" s="831"/>
      <c r="DP65" s="832"/>
      <c r="DQ65" s="830"/>
      <c r="DR65" s="831"/>
      <c r="DS65" s="831"/>
      <c r="DT65" s="831"/>
      <c r="DU65" s="832"/>
      <c r="DV65" s="833"/>
      <c r="DW65" s="834"/>
      <c r="DX65" s="834"/>
      <c r="DY65" s="834"/>
      <c r="DZ65" s="835"/>
      <c r="EA65" s="241"/>
    </row>
    <row r="66" spans="1:131" s="242" customFormat="1" ht="26.25" customHeight="1">
      <c r="A66" s="824" t="s">
        <v>425</v>
      </c>
      <c r="B66" s="825"/>
      <c r="C66" s="825"/>
      <c r="D66" s="825"/>
      <c r="E66" s="825"/>
      <c r="F66" s="825"/>
      <c r="G66" s="825"/>
      <c r="H66" s="825"/>
      <c r="I66" s="825"/>
      <c r="J66" s="825"/>
      <c r="K66" s="825"/>
      <c r="L66" s="825"/>
      <c r="M66" s="825"/>
      <c r="N66" s="825"/>
      <c r="O66" s="825"/>
      <c r="P66" s="826"/>
      <c r="Q66" s="801" t="s">
        <v>426</v>
      </c>
      <c r="R66" s="802"/>
      <c r="S66" s="802"/>
      <c r="T66" s="802"/>
      <c r="U66" s="803"/>
      <c r="V66" s="801" t="s">
        <v>427</v>
      </c>
      <c r="W66" s="802"/>
      <c r="X66" s="802"/>
      <c r="Y66" s="802"/>
      <c r="Z66" s="803"/>
      <c r="AA66" s="801" t="s">
        <v>428</v>
      </c>
      <c r="AB66" s="802"/>
      <c r="AC66" s="802"/>
      <c r="AD66" s="802"/>
      <c r="AE66" s="803"/>
      <c r="AF66" s="936" t="s">
        <v>429</v>
      </c>
      <c r="AG66" s="897"/>
      <c r="AH66" s="897"/>
      <c r="AI66" s="897"/>
      <c r="AJ66" s="937"/>
      <c r="AK66" s="801" t="s">
        <v>430</v>
      </c>
      <c r="AL66" s="825"/>
      <c r="AM66" s="825"/>
      <c r="AN66" s="825"/>
      <c r="AO66" s="826"/>
      <c r="AP66" s="801" t="s">
        <v>407</v>
      </c>
      <c r="AQ66" s="802"/>
      <c r="AR66" s="802"/>
      <c r="AS66" s="802"/>
      <c r="AT66" s="803"/>
      <c r="AU66" s="801" t="s">
        <v>431</v>
      </c>
      <c r="AV66" s="802"/>
      <c r="AW66" s="802"/>
      <c r="AX66" s="802"/>
      <c r="AY66" s="803"/>
      <c r="AZ66" s="801" t="s">
        <v>382</v>
      </c>
      <c r="BA66" s="802"/>
      <c r="BB66" s="802"/>
      <c r="BC66" s="802"/>
      <c r="BD66" s="813"/>
      <c r="BE66" s="260"/>
      <c r="BF66" s="260"/>
      <c r="BG66" s="260"/>
      <c r="BH66" s="260"/>
      <c r="BI66" s="260"/>
      <c r="BJ66" s="260"/>
      <c r="BK66" s="260"/>
      <c r="BL66" s="260"/>
      <c r="BM66" s="260"/>
      <c r="BN66" s="260"/>
      <c r="BO66" s="260"/>
      <c r="BP66" s="260"/>
      <c r="BQ66" s="257">
        <v>60</v>
      </c>
      <c r="BR66" s="262"/>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1"/>
    </row>
    <row r="67" spans="1:131" s="242"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0"/>
      <c r="BF67" s="260"/>
      <c r="BG67" s="260"/>
      <c r="BH67" s="260"/>
      <c r="BI67" s="260"/>
      <c r="BJ67" s="260"/>
      <c r="BK67" s="260"/>
      <c r="BL67" s="260"/>
      <c r="BM67" s="260"/>
      <c r="BN67" s="260"/>
      <c r="BO67" s="260"/>
      <c r="BP67" s="260"/>
      <c r="BQ67" s="257">
        <v>61</v>
      </c>
      <c r="BR67" s="262"/>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1"/>
    </row>
    <row r="68" spans="1:131" s="242" customFormat="1" ht="26.25" customHeight="1" thickTop="1">
      <c r="A68" s="253">
        <v>1</v>
      </c>
      <c r="B68" s="1198" t="s">
        <v>597</v>
      </c>
      <c r="C68" s="1199"/>
      <c r="D68" s="1199"/>
      <c r="E68" s="1199"/>
      <c r="F68" s="1199"/>
      <c r="G68" s="1199"/>
      <c r="H68" s="1199"/>
      <c r="I68" s="1199"/>
      <c r="J68" s="1199"/>
      <c r="K68" s="1199"/>
      <c r="L68" s="1199"/>
      <c r="M68" s="1199"/>
      <c r="N68" s="1199"/>
      <c r="O68" s="1199"/>
      <c r="P68" s="1200"/>
      <c r="Q68" s="953">
        <v>401</v>
      </c>
      <c r="R68" s="950"/>
      <c r="S68" s="950"/>
      <c r="T68" s="950"/>
      <c r="U68" s="950"/>
      <c r="V68" s="950">
        <v>400</v>
      </c>
      <c r="W68" s="950"/>
      <c r="X68" s="950"/>
      <c r="Y68" s="950"/>
      <c r="Z68" s="950"/>
      <c r="AA68" s="950">
        <v>1</v>
      </c>
      <c r="AB68" s="950"/>
      <c r="AC68" s="950"/>
      <c r="AD68" s="950"/>
      <c r="AE68" s="950"/>
      <c r="AF68" s="950">
        <v>1</v>
      </c>
      <c r="AG68" s="950"/>
      <c r="AH68" s="950"/>
      <c r="AI68" s="950"/>
      <c r="AJ68" s="950"/>
      <c r="AK68" s="950" t="s">
        <v>535</v>
      </c>
      <c r="AL68" s="950"/>
      <c r="AM68" s="950"/>
      <c r="AN68" s="950"/>
      <c r="AO68" s="950"/>
      <c r="AP68" s="950">
        <v>56</v>
      </c>
      <c r="AQ68" s="950"/>
      <c r="AR68" s="950"/>
      <c r="AS68" s="950"/>
      <c r="AT68" s="950"/>
      <c r="AU68" s="950">
        <v>19</v>
      </c>
      <c r="AV68" s="950"/>
      <c r="AW68" s="950"/>
      <c r="AX68" s="950"/>
      <c r="AY68" s="950"/>
      <c r="AZ68" s="951"/>
      <c r="BA68" s="951"/>
      <c r="BB68" s="951"/>
      <c r="BC68" s="951"/>
      <c r="BD68" s="952"/>
      <c r="BE68" s="260"/>
      <c r="BF68" s="260"/>
      <c r="BG68" s="260"/>
      <c r="BH68" s="260"/>
      <c r="BI68" s="260"/>
      <c r="BJ68" s="260"/>
      <c r="BK68" s="260"/>
      <c r="BL68" s="260"/>
      <c r="BM68" s="260"/>
      <c r="BN68" s="260"/>
      <c r="BO68" s="260"/>
      <c r="BP68" s="260"/>
      <c r="BQ68" s="257">
        <v>62</v>
      </c>
      <c r="BR68" s="262"/>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1"/>
    </row>
    <row r="69" spans="1:131" s="242" customFormat="1" ht="26.25" customHeight="1">
      <c r="A69" s="256">
        <v>2</v>
      </c>
      <c r="B69" s="957" t="s">
        <v>598</v>
      </c>
      <c r="C69" s="958"/>
      <c r="D69" s="958"/>
      <c r="E69" s="958"/>
      <c r="F69" s="958"/>
      <c r="G69" s="958"/>
      <c r="H69" s="958"/>
      <c r="I69" s="958"/>
      <c r="J69" s="958"/>
      <c r="K69" s="958"/>
      <c r="L69" s="958"/>
      <c r="M69" s="958"/>
      <c r="N69" s="958"/>
      <c r="O69" s="958"/>
      <c r="P69" s="959"/>
      <c r="Q69" s="954">
        <v>277</v>
      </c>
      <c r="R69" s="912"/>
      <c r="S69" s="912"/>
      <c r="T69" s="912"/>
      <c r="U69" s="912"/>
      <c r="V69" s="912">
        <v>277</v>
      </c>
      <c r="W69" s="912"/>
      <c r="X69" s="912"/>
      <c r="Y69" s="912"/>
      <c r="Z69" s="912"/>
      <c r="AA69" s="912" t="s">
        <v>605</v>
      </c>
      <c r="AB69" s="912"/>
      <c r="AC69" s="912"/>
      <c r="AD69" s="912"/>
      <c r="AE69" s="912"/>
      <c r="AF69" s="912" t="s">
        <v>605</v>
      </c>
      <c r="AG69" s="912"/>
      <c r="AH69" s="912"/>
      <c r="AI69" s="912"/>
      <c r="AJ69" s="912"/>
      <c r="AK69" s="912" t="s">
        <v>605</v>
      </c>
      <c r="AL69" s="912"/>
      <c r="AM69" s="912"/>
      <c r="AN69" s="912"/>
      <c r="AO69" s="912"/>
      <c r="AP69" s="912">
        <v>135</v>
      </c>
      <c r="AQ69" s="912"/>
      <c r="AR69" s="912"/>
      <c r="AS69" s="912"/>
      <c r="AT69" s="912"/>
      <c r="AU69" s="912">
        <v>67</v>
      </c>
      <c r="AV69" s="912"/>
      <c r="AW69" s="912"/>
      <c r="AX69" s="912"/>
      <c r="AY69" s="912"/>
      <c r="AZ69" s="955"/>
      <c r="BA69" s="955"/>
      <c r="BB69" s="955"/>
      <c r="BC69" s="955"/>
      <c r="BD69" s="956"/>
      <c r="BE69" s="260"/>
      <c r="BF69" s="260"/>
      <c r="BG69" s="260"/>
      <c r="BH69" s="260"/>
      <c r="BI69" s="260"/>
      <c r="BJ69" s="260"/>
      <c r="BK69" s="260"/>
      <c r="BL69" s="260"/>
      <c r="BM69" s="260"/>
      <c r="BN69" s="260"/>
      <c r="BO69" s="260"/>
      <c r="BP69" s="260"/>
      <c r="BQ69" s="257">
        <v>63</v>
      </c>
      <c r="BR69" s="262"/>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1"/>
    </row>
    <row r="70" spans="1:131" s="242" customFormat="1" ht="26.25" customHeight="1">
      <c r="A70" s="256">
        <v>3</v>
      </c>
      <c r="B70" s="957" t="s">
        <v>599</v>
      </c>
      <c r="C70" s="958"/>
      <c r="D70" s="958"/>
      <c r="E70" s="958"/>
      <c r="F70" s="958"/>
      <c r="G70" s="958"/>
      <c r="H70" s="958"/>
      <c r="I70" s="958"/>
      <c r="J70" s="958"/>
      <c r="K70" s="958"/>
      <c r="L70" s="958"/>
      <c r="M70" s="958"/>
      <c r="N70" s="958"/>
      <c r="O70" s="958"/>
      <c r="P70" s="959"/>
      <c r="Q70" s="954">
        <v>2</v>
      </c>
      <c r="R70" s="912"/>
      <c r="S70" s="912"/>
      <c r="T70" s="912"/>
      <c r="U70" s="912"/>
      <c r="V70" s="912">
        <v>2</v>
      </c>
      <c r="W70" s="912"/>
      <c r="X70" s="912"/>
      <c r="Y70" s="912"/>
      <c r="Z70" s="912"/>
      <c r="AA70" s="912" t="s">
        <v>606</v>
      </c>
      <c r="AB70" s="912"/>
      <c r="AC70" s="912"/>
      <c r="AD70" s="912"/>
      <c r="AE70" s="912"/>
      <c r="AF70" s="912" t="s">
        <v>605</v>
      </c>
      <c r="AG70" s="912"/>
      <c r="AH70" s="912"/>
      <c r="AI70" s="912"/>
      <c r="AJ70" s="912"/>
      <c r="AK70" s="912">
        <v>2</v>
      </c>
      <c r="AL70" s="912"/>
      <c r="AM70" s="912"/>
      <c r="AN70" s="912"/>
      <c r="AO70" s="912"/>
      <c r="AP70" s="912" t="s">
        <v>605</v>
      </c>
      <c r="AQ70" s="912"/>
      <c r="AR70" s="912"/>
      <c r="AS70" s="912"/>
      <c r="AT70" s="912"/>
      <c r="AU70" s="912" t="s">
        <v>605</v>
      </c>
      <c r="AV70" s="912"/>
      <c r="AW70" s="912"/>
      <c r="AX70" s="912"/>
      <c r="AY70" s="912"/>
      <c r="AZ70" s="955"/>
      <c r="BA70" s="955"/>
      <c r="BB70" s="955"/>
      <c r="BC70" s="955"/>
      <c r="BD70" s="956"/>
      <c r="BE70" s="260"/>
      <c r="BF70" s="260"/>
      <c r="BG70" s="260"/>
      <c r="BH70" s="260"/>
      <c r="BI70" s="260"/>
      <c r="BJ70" s="260"/>
      <c r="BK70" s="260"/>
      <c r="BL70" s="260"/>
      <c r="BM70" s="260"/>
      <c r="BN70" s="260"/>
      <c r="BO70" s="260"/>
      <c r="BP70" s="260"/>
      <c r="BQ70" s="257">
        <v>64</v>
      </c>
      <c r="BR70" s="262"/>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1"/>
    </row>
    <row r="71" spans="1:131" s="242" customFormat="1" ht="26.25" customHeight="1">
      <c r="A71" s="256">
        <v>4</v>
      </c>
      <c r="B71" s="957" t="s">
        <v>600</v>
      </c>
      <c r="C71" s="958"/>
      <c r="D71" s="958"/>
      <c r="E71" s="958"/>
      <c r="F71" s="958"/>
      <c r="G71" s="958"/>
      <c r="H71" s="958"/>
      <c r="I71" s="958"/>
      <c r="J71" s="958"/>
      <c r="K71" s="958"/>
      <c r="L71" s="958"/>
      <c r="M71" s="958"/>
      <c r="N71" s="958"/>
      <c r="O71" s="958"/>
      <c r="P71" s="959"/>
      <c r="Q71" s="954">
        <v>93</v>
      </c>
      <c r="R71" s="912"/>
      <c r="S71" s="912"/>
      <c r="T71" s="912"/>
      <c r="U71" s="912"/>
      <c r="V71" s="912">
        <v>90</v>
      </c>
      <c r="W71" s="912"/>
      <c r="X71" s="912"/>
      <c r="Y71" s="912"/>
      <c r="Z71" s="912"/>
      <c r="AA71" s="912">
        <v>4</v>
      </c>
      <c r="AB71" s="912"/>
      <c r="AC71" s="912"/>
      <c r="AD71" s="912"/>
      <c r="AE71" s="912"/>
      <c r="AF71" s="912">
        <v>27</v>
      </c>
      <c r="AG71" s="912"/>
      <c r="AH71" s="912"/>
      <c r="AI71" s="912"/>
      <c r="AJ71" s="912"/>
      <c r="AK71" s="912">
        <v>46</v>
      </c>
      <c r="AL71" s="912"/>
      <c r="AM71" s="912"/>
      <c r="AN71" s="912"/>
      <c r="AO71" s="912"/>
      <c r="AP71" s="912" t="s">
        <v>605</v>
      </c>
      <c r="AQ71" s="912"/>
      <c r="AR71" s="912"/>
      <c r="AS71" s="912"/>
      <c r="AT71" s="912"/>
      <c r="AU71" s="912" t="s">
        <v>605</v>
      </c>
      <c r="AV71" s="912"/>
      <c r="AW71" s="912"/>
      <c r="AX71" s="912"/>
      <c r="AY71" s="912"/>
      <c r="AZ71" s="955"/>
      <c r="BA71" s="955"/>
      <c r="BB71" s="955"/>
      <c r="BC71" s="955"/>
      <c r="BD71" s="956"/>
      <c r="BE71" s="260"/>
      <c r="BF71" s="260"/>
      <c r="BG71" s="260"/>
      <c r="BH71" s="260"/>
      <c r="BI71" s="260"/>
      <c r="BJ71" s="260"/>
      <c r="BK71" s="260"/>
      <c r="BL71" s="260"/>
      <c r="BM71" s="260"/>
      <c r="BN71" s="260"/>
      <c r="BO71" s="260"/>
      <c r="BP71" s="260"/>
      <c r="BQ71" s="257">
        <v>65</v>
      </c>
      <c r="BR71" s="262"/>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1"/>
    </row>
    <row r="72" spans="1:131" s="242" customFormat="1" ht="26.25" customHeight="1">
      <c r="A72" s="256">
        <v>5</v>
      </c>
      <c r="B72" s="957" t="s">
        <v>601</v>
      </c>
      <c r="C72" s="958"/>
      <c r="D72" s="958"/>
      <c r="E72" s="958"/>
      <c r="F72" s="958"/>
      <c r="G72" s="958"/>
      <c r="H72" s="958"/>
      <c r="I72" s="958"/>
      <c r="J72" s="958"/>
      <c r="K72" s="958"/>
      <c r="L72" s="958"/>
      <c r="M72" s="958"/>
      <c r="N72" s="958"/>
      <c r="O72" s="958"/>
      <c r="P72" s="959"/>
      <c r="Q72" s="954">
        <v>13074</v>
      </c>
      <c r="R72" s="912"/>
      <c r="S72" s="912"/>
      <c r="T72" s="912"/>
      <c r="U72" s="912"/>
      <c r="V72" s="912">
        <v>12698</v>
      </c>
      <c r="W72" s="912"/>
      <c r="X72" s="912"/>
      <c r="Y72" s="912"/>
      <c r="Z72" s="912"/>
      <c r="AA72" s="912">
        <v>376</v>
      </c>
      <c r="AB72" s="912"/>
      <c r="AC72" s="912"/>
      <c r="AD72" s="912"/>
      <c r="AE72" s="912"/>
      <c r="AF72" s="912">
        <v>376</v>
      </c>
      <c r="AG72" s="912"/>
      <c r="AH72" s="912"/>
      <c r="AI72" s="912"/>
      <c r="AJ72" s="912"/>
      <c r="AK72" s="912">
        <v>251</v>
      </c>
      <c r="AL72" s="912"/>
      <c r="AM72" s="912"/>
      <c r="AN72" s="912"/>
      <c r="AO72" s="912"/>
      <c r="AP72" s="912" t="s">
        <v>605</v>
      </c>
      <c r="AQ72" s="912"/>
      <c r="AR72" s="912"/>
      <c r="AS72" s="912"/>
      <c r="AT72" s="912"/>
      <c r="AU72" s="912" t="s">
        <v>605</v>
      </c>
      <c r="AV72" s="912"/>
      <c r="AW72" s="912"/>
      <c r="AX72" s="912"/>
      <c r="AY72" s="912"/>
      <c r="AZ72" s="955"/>
      <c r="BA72" s="955"/>
      <c r="BB72" s="955"/>
      <c r="BC72" s="955"/>
      <c r="BD72" s="956"/>
      <c r="BE72" s="260"/>
      <c r="BF72" s="260"/>
      <c r="BG72" s="260"/>
      <c r="BH72" s="260"/>
      <c r="BI72" s="260"/>
      <c r="BJ72" s="260"/>
      <c r="BK72" s="260"/>
      <c r="BL72" s="260"/>
      <c r="BM72" s="260"/>
      <c r="BN72" s="260"/>
      <c r="BO72" s="260"/>
      <c r="BP72" s="260"/>
      <c r="BQ72" s="257">
        <v>66</v>
      </c>
      <c r="BR72" s="262"/>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1"/>
    </row>
    <row r="73" spans="1:131" s="242" customFormat="1" ht="26.25" customHeight="1">
      <c r="A73" s="256">
        <v>6</v>
      </c>
      <c r="B73" s="957" t="s">
        <v>602</v>
      </c>
      <c r="C73" s="958"/>
      <c r="D73" s="958"/>
      <c r="E73" s="958"/>
      <c r="F73" s="958"/>
      <c r="G73" s="958"/>
      <c r="H73" s="958"/>
      <c r="I73" s="958"/>
      <c r="J73" s="958"/>
      <c r="K73" s="958"/>
      <c r="L73" s="958"/>
      <c r="M73" s="958"/>
      <c r="N73" s="958"/>
      <c r="O73" s="958"/>
      <c r="P73" s="959"/>
      <c r="Q73" s="954">
        <v>450</v>
      </c>
      <c r="R73" s="912"/>
      <c r="S73" s="912"/>
      <c r="T73" s="912"/>
      <c r="U73" s="912"/>
      <c r="V73" s="912">
        <v>426</v>
      </c>
      <c r="W73" s="912"/>
      <c r="X73" s="912"/>
      <c r="Y73" s="912"/>
      <c r="Z73" s="912"/>
      <c r="AA73" s="912">
        <v>24</v>
      </c>
      <c r="AB73" s="912"/>
      <c r="AC73" s="912"/>
      <c r="AD73" s="912"/>
      <c r="AE73" s="912"/>
      <c r="AF73" s="912">
        <v>24</v>
      </c>
      <c r="AG73" s="912"/>
      <c r="AH73" s="912"/>
      <c r="AI73" s="912"/>
      <c r="AJ73" s="912"/>
      <c r="AK73" s="912">
        <v>16</v>
      </c>
      <c r="AL73" s="912"/>
      <c r="AM73" s="912"/>
      <c r="AN73" s="912"/>
      <c r="AO73" s="912"/>
      <c r="AP73" s="912" t="s">
        <v>605</v>
      </c>
      <c r="AQ73" s="912"/>
      <c r="AR73" s="912"/>
      <c r="AS73" s="912"/>
      <c r="AT73" s="912"/>
      <c r="AU73" s="912" t="s">
        <v>605</v>
      </c>
      <c r="AV73" s="912"/>
      <c r="AW73" s="912"/>
      <c r="AX73" s="912"/>
      <c r="AY73" s="912"/>
      <c r="AZ73" s="955"/>
      <c r="BA73" s="955"/>
      <c r="BB73" s="955"/>
      <c r="BC73" s="955"/>
      <c r="BD73" s="956"/>
      <c r="BE73" s="260"/>
      <c r="BF73" s="260"/>
      <c r="BG73" s="260"/>
      <c r="BH73" s="260"/>
      <c r="BI73" s="260"/>
      <c r="BJ73" s="260"/>
      <c r="BK73" s="260"/>
      <c r="BL73" s="260"/>
      <c r="BM73" s="260"/>
      <c r="BN73" s="260"/>
      <c r="BO73" s="260"/>
      <c r="BP73" s="260"/>
      <c r="BQ73" s="257">
        <v>67</v>
      </c>
      <c r="BR73" s="262"/>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1"/>
    </row>
    <row r="74" spans="1:131" s="242" customFormat="1" ht="26.25" customHeight="1">
      <c r="A74" s="256">
        <v>7</v>
      </c>
      <c r="B74" s="957" t="s">
        <v>603</v>
      </c>
      <c r="C74" s="958"/>
      <c r="D74" s="958"/>
      <c r="E74" s="958"/>
      <c r="F74" s="958"/>
      <c r="G74" s="958"/>
      <c r="H74" s="958"/>
      <c r="I74" s="958"/>
      <c r="J74" s="958"/>
      <c r="K74" s="958"/>
      <c r="L74" s="958"/>
      <c r="M74" s="958"/>
      <c r="N74" s="958"/>
      <c r="O74" s="958"/>
      <c r="P74" s="959"/>
      <c r="Q74" s="954">
        <v>1069</v>
      </c>
      <c r="R74" s="912"/>
      <c r="S74" s="912"/>
      <c r="T74" s="912"/>
      <c r="U74" s="912"/>
      <c r="V74" s="912">
        <v>1064</v>
      </c>
      <c r="W74" s="912"/>
      <c r="X74" s="912"/>
      <c r="Y74" s="912"/>
      <c r="Z74" s="912"/>
      <c r="AA74" s="912">
        <v>5</v>
      </c>
      <c r="AB74" s="912"/>
      <c r="AC74" s="912"/>
      <c r="AD74" s="912"/>
      <c r="AE74" s="912"/>
      <c r="AF74" s="912">
        <v>5</v>
      </c>
      <c r="AG74" s="912"/>
      <c r="AH74" s="912"/>
      <c r="AI74" s="912"/>
      <c r="AJ74" s="912"/>
      <c r="AK74" s="912">
        <v>0</v>
      </c>
      <c r="AL74" s="912"/>
      <c r="AM74" s="912"/>
      <c r="AN74" s="912"/>
      <c r="AO74" s="912"/>
      <c r="AP74" s="912" t="s">
        <v>605</v>
      </c>
      <c r="AQ74" s="912"/>
      <c r="AR74" s="912"/>
      <c r="AS74" s="912"/>
      <c r="AT74" s="912"/>
      <c r="AU74" s="912" t="s">
        <v>605</v>
      </c>
      <c r="AV74" s="912"/>
      <c r="AW74" s="912"/>
      <c r="AX74" s="912"/>
      <c r="AY74" s="912"/>
      <c r="AZ74" s="955"/>
      <c r="BA74" s="955"/>
      <c r="BB74" s="955"/>
      <c r="BC74" s="955"/>
      <c r="BD74" s="956"/>
      <c r="BE74" s="260"/>
      <c r="BF74" s="260"/>
      <c r="BG74" s="260"/>
      <c r="BH74" s="260"/>
      <c r="BI74" s="260"/>
      <c r="BJ74" s="260"/>
      <c r="BK74" s="260"/>
      <c r="BL74" s="260"/>
      <c r="BM74" s="260"/>
      <c r="BN74" s="260"/>
      <c r="BO74" s="260"/>
      <c r="BP74" s="260"/>
      <c r="BQ74" s="257">
        <v>68</v>
      </c>
      <c r="BR74" s="262"/>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1"/>
    </row>
    <row r="75" spans="1:131" s="242" customFormat="1" ht="26.25" customHeight="1">
      <c r="A75" s="256">
        <v>8</v>
      </c>
      <c r="B75" s="957" t="s">
        <v>604</v>
      </c>
      <c r="C75" s="958"/>
      <c r="D75" s="958"/>
      <c r="E75" s="958"/>
      <c r="F75" s="958"/>
      <c r="G75" s="958"/>
      <c r="H75" s="958"/>
      <c r="I75" s="958"/>
      <c r="J75" s="958"/>
      <c r="K75" s="958"/>
      <c r="L75" s="958"/>
      <c r="M75" s="958"/>
      <c r="N75" s="958"/>
      <c r="O75" s="958"/>
      <c r="P75" s="959"/>
      <c r="Q75" s="960">
        <v>287396</v>
      </c>
      <c r="R75" s="961"/>
      <c r="S75" s="961"/>
      <c r="T75" s="961"/>
      <c r="U75" s="911"/>
      <c r="V75" s="962">
        <v>279979</v>
      </c>
      <c r="W75" s="961"/>
      <c r="X75" s="961"/>
      <c r="Y75" s="961"/>
      <c r="Z75" s="911"/>
      <c r="AA75" s="962">
        <v>7417</v>
      </c>
      <c r="AB75" s="961"/>
      <c r="AC75" s="961"/>
      <c r="AD75" s="961"/>
      <c r="AE75" s="911"/>
      <c r="AF75" s="962">
        <v>7417</v>
      </c>
      <c r="AG75" s="961"/>
      <c r="AH75" s="961"/>
      <c r="AI75" s="961"/>
      <c r="AJ75" s="911"/>
      <c r="AK75" s="962">
        <v>982</v>
      </c>
      <c r="AL75" s="961"/>
      <c r="AM75" s="961"/>
      <c r="AN75" s="961"/>
      <c r="AO75" s="911"/>
      <c r="AP75" s="912" t="s">
        <v>605</v>
      </c>
      <c r="AQ75" s="912"/>
      <c r="AR75" s="912"/>
      <c r="AS75" s="912"/>
      <c r="AT75" s="912"/>
      <c r="AU75" s="912" t="s">
        <v>605</v>
      </c>
      <c r="AV75" s="912"/>
      <c r="AW75" s="912"/>
      <c r="AX75" s="912"/>
      <c r="AY75" s="912"/>
      <c r="AZ75" s="955"/>
      <c r="BA75" s="955"/>
      <c r="BB75" s="955"/>
      <c r="BC75" s="955"/>
      <c r="BD75" s="956"/>
      <c r="BE75" s="260"/>
      <c r="BF75" s="260"/>
      <c r="BG75" s="260"/>
      <c r="BH75" s="260"/>
      <c r="BI75" s="260"/>
      <c r="BJ75" s="260"/>
      <c r="BK75" s="260"/>
      <c r="BL75" s="260"/>
      <c r="BM75" s="260"/>
      <c r="BN75" s="260"/>
      <c r="BO75" s="260"/>
      <c r="BP75" s="260"/>
      <c r="BQ75" s="257">
        <v>69</v>
      </c>
      <c r="BR75" s="262"/>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1"/>
    </row>
    <row r="76" spans="1:131" s="242" customFormat="1" ht="26.25" customHeight="1">
      <c r="A76" s="256">
        <v>9</v>
      </c>
      <c r="B76" s="957"/>
      <c r="C76" s="958"/>
      <c r="D76" s="958"/>
      <c r="E76" s="958"/>
      <c r="F76" s="958"/>
      <c r="G76" s="958"/>
      <c r="H76" s="958"/>
      <c r="I76" s="958"/>
      <c r="J76" s="958"/>
      <c r="K76" s="958"/>
      <c r="L76" s="958"/>
      <c r="M76" s="958"/>
      <c r="N76" s="958"/>
      <c r="O76" s="958"/>
      <c r="P76" s="959"/>
      <c r="Q76" s="960"/>
      <c r="R76" s="961"/>
      <c r="S76" s="961"/>
      <c r="T76" s="961"/>
      <c r="U76" s="911"/>
      <c r="V76" s="962"/>
      <c r="W76" s="961"/>
      <c r="X76" s="961"/>
      <c r="Y76" s="961"/>
      <c r="Z76" s="911"/>
      <c r="AA76" s="962"/>
      <c r="AB76" s="961"/>
      <c r="AC76" s="961"/>
      <c r="AD76" s="961"/>
      <c r="AE76" s="911"/>
      <c r="AF76" s="962"/>
      <c r="AG76" s="961"/>
      <c r="AH76" s="961"/>
      <c r="AI76" s="961"/>
      <c r="AJ76" s="911"/>
      <c r="AK76" s="962"/>
      <c r="AL76" s="961"/>
      <c r="AM76" s="961"/>
      <c r="AN76" s="961"/>
      <c r="AO76" s="911"/>
      <c r="AP76" s="962"/>
      <c r="AQ76" s="961"/>
      <c r="AR76" s="961"/>
      <c r="AS76" s="961"/>
      <c r="AT76" s="911"/>
      <c r="AU76" s="962"/>
      <c r="AV76" s="961"/>
      <c r="AW76" s="961"/>
      <c r="AX76" s="961"/>
      <c r="AY76" s="911"/>
      <c r="AZ76" s="955"/>
      <c r="BA76" s="955"/>
      <c r="BB76" s="955"/>
      <c r="BC76" s="955"/>
      <c r="BD76" s="956"/>
      <c r="BE76" s="260"/>
      <c r="BF76" s="260"/>
      <c r="BG76" s="260"/>
      <c r="BH76" s="260"/>
      <c r="BI76" s="260"/>
      <c r="BJ76" s="260"/>
      <c r="BK76" s="260"/>
      <c r="BL76" s="260"/>
      <c r="BM76" s="260"/>
      <c r="BN76" s="260"/>
      <c r="BO76" s="260"/>
      <c r="BP76" s="260"/>
      <c r="BQ76" s="257">
        <v>70</v>
      </c>
      <c r="BR76" s="262"/>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1"/>
    </row>
    <row r="77" spans="1:131" s="242" customFormat="1" ht="26.25" customHeight="1">
      <c r="A77" s="256">
        <v>10</v>
      </c>
      <c r="B77" s="957"/>
      <c r="C77" s="958"/>
      <c r="D77" s="958"/>
      <c r="E77" s="958"/>
      <c r="F77" s="958"/>
      <c r="G77" s="958"/>
      <c r="H77" s="958"/>
      <c r="I77" s="958"/>
      <c r="J77" s="958"/>
      <c r="K77" s="958"/>
      <c r="L77" s="958"/>
      <c r="M77" s="958"/>
      <c r="N77" s="958"/>
      <c r="O77" s="958"/>
      <c r="P77" s="959"/>
      <c r="Q77" s="960"/>
      <c r="R77" s="961"/>
      <c r="S77" s="961"/>
      <c r="T77" s="961"/>
      <c r="U77" s="911"/>
      <c r="V77" s="962"/>
      <c r="W77" s="961"/>
      <c r="X77" s="961"/>
      <c r="Y77" s="961"/>
      <c r="Z77" s="911"/>
      <c r="AA77" s="962"/>
      <c r="AB77" s="961"/>
      <c r="AC77" s="961"/>
      <c r="AD77" s="961"/>
      <c r="AE77" s="911"/>
      <c r="AF77" s="962"/>
      <c r="AG77" s="961"/>
      <c r="AH77" s="961"/>
      <c r="AI77" s="961"/>
      <c r="AJ77" s="911"/>
      <c r="AK77" s="962"/>
      <c r="AL77" s="961"/>
      <c r="AM77" s="961"/>
      <c r="AN77" s="961"/>
      <c r="AO77" s="911"/>
      <c r="AP77" s="962"/>
      <c r="AQ77" s="961"/>
      <c r="AR77" s="961"/>
      <c r="AS77" s="961"/>
      <c r="AT77" s="911"/>
      <c r="AU77" s="962"/>
      <c r="AV77" s="961"/>
      <c r="AW77" s="961"/>
      <c r="AX77" s="961"/>
      <c r="AY77" s="911"/>
      <c r="AZ77" s="955"/>
      <c r="BA77" s="955"/>
      <c r="BB77" s="955"/>
      <c r="BC77" s="955"/>
      <c r="BD77" s="956"/>
      <c r="BE77" s="260"/>
      <c r="BF77" s="260"/>
      <c r="BG77" s="260"/>
      <c r="BH77" s="260"/>
      <c r="BI77" s="260"/>
      <c r="BJ77" s="260"/>
      <c r="BK77" s="260"/>
      <c r="BL77" s="260"/>
      <c r="BM77" s="260"/>
      <c r="BN77" s="260"/>
      <c r="BO77" s="260"/>
      <c r="BP77" s="260"/>
      <c r="BQ77" s="257">
        <v>71</v>
      </c>
      <c r="BR77" s="262"/>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1"/>
    </row>
    <row r="78" spans="1:131" s="242" customFormat="1" ht="26.25" customHeight="1">
      <c r="A78" s="256">
        <v>11</v>
      </c>
      <c r="B78" s="957"/>
      <c r="C78" s="958"/>
      <c r="D78" s="958"/>
      <c r="E78" s="958"/>
      <c r="F78" s="958"/>
      <c r="G78" s="958"/>
      <c r="H78" s="958"/>
      <c r="I78" s="958"/>
      <c r="J78" s="958"/>
      <c r="K78" s="958"/>
      <c r="L78" s="958"/>
      <c r="M78" s="958"/>
      <c r="N78" s="958"/>
      <c r="O78" s="958"/>
      <c r="P78" s="959"/>
      <c r="Q78" s="954"/>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5"/>
      <c r="BA78" s="955"/>
      <c r="BB78" s="955"/>
      <c r="BC78" s="955"/>
      <c r="BD78" s="956"/>
      <c r="BE78" s="260"/>
      <c r="BF78" s="260"/>
      <c r="BG78" s="260"/>
      <c r="BH78" s="260"/>
      <c r="BI78" s="260"/>
      <c r="BJ78" s="263"/>
      <c r="BK78" s="263"/>
      <c r="BL78" s="263"/>
      <c r="BM78" s="263"/>
      <c r="BN78" s="263"/>
      <c r="BO78" s="260"/>
      <c r="BP78" s="260"/>
      <c r="BQ78" s="257">
        <v>72</v>
      </c>
      <c r="BR78" s="262"/>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1"/>
    </row>
    <row r="79" spans="1:131" s="242" customFormat="1" ht="26.25" customHeight="1">
      <c r="A79" s="256">
        <v>12</v>
      </c>
      <c r="B79" s="957"/>
      <c r="C79" s="958"/>
      <c r="D79" s="958"/>
      <c r="E79" s="958"/>
      <c r="F79" s="958"/>
      <c r="G79" s="958"/>
      <c r="H79" s="958"/>
      <c r="I79" s="958"/>
      <c r="J79" s="958"/>
      <c r="K79" s="958"/>
      <c r="L79" s="958"/>
      <c r="M79" s="958"/>
      <c r="N79" s="958"/>
      <c r="O79" s="958"/>
      <c r="P79" s="959"/>
      <c r="Q79" s="954"/>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5"/>
      <c r="BA79" s="955"/>
      <c r="BB79" s="955"/>
      <c r="BC79" s="955"/>
      <c r="BD79" s="956"/>
      <c r="BE79" s="260"/>
      <c r="BF79" s="260"/>
      <c r="BG79" s="260"/>
      <c r="BH79" s="260"/>
      <c r="BI79" s="260"/>
      <c r="BJ79" s="263"/>
      <c r="BK79" s="263"/>
      <c r="BL79" s="263"/>
      <c r="BM79" s="263"/>
      <c r="BN79" s="263"/>
      <c r="BO79" s="260"/>
      <c r="BP79" s="260"/>
      <c r="BQ79" s="257">
        <v>73</v>
      </c>
      <c r="BR79" s="262"/>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1"/>
    </row>
    <row r="80" spans="1:131" s="242" customFormat="1" ht="26.25" customHeight="1">
      <c r="A80" s="256">
        <v>13</v>
      </c>
      <c r="B80" s="957"/>
      <c r="C80" s="958"/>
      <c r="D80" s="958"/>
      <c r="E80" s="958"/>
      <c r="F80" s="958"/>
      <c r="G80" s="958"/>
      <c r="H80" s="958"/>
      <c r="I80" s="958"/>
      <c r="J80" s="958"/>
      <c r="K80" s="958"/>
      <c r="L80" s="958"/>
      <c r="M80" s="958"/>
      <c r="N80" s="958"/>
      <c r="O80" s="958"/>
      <c r="P80" s="959"/>
      <c r="Q80" s="954"/>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5"/>
      <c r="BA80" s="955"/>
      <c r="BB80" s="955"/>
      <c r="BC80" s="955"/>
      <c r="BD80" s="956"/>
      <c r="BE80" s="260"/>
      <c r="BF80" s="260"/>
      <c r="BG80" s="260"/>
      <c r="BH80" s="260"/>
      <c r="BI80" s="260"/>
      <c r="BJ80" s="260"/>
      <c r="BK80" s="260"/>
      <c r="BL80" s="260"/>
      <c r="BM80" s="260"/>
      <c r="BN80" s="260"/>
      <c r="BO80" s="260"/>
      <c r="BP80" s="260"/>
      <c r="BQ80" s="257">
        <v>74</v>
      </c>
      <c r="BR80" s="262"/>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1"/>
    </row>
    <row r="81" spans="1:131" s="242" customFormat="1" ht="26.25" customHeight="1">
      <c r="A81" s="256">
        <v>14</v>
      </c>
      <c r="B81" s="957"/>
      <c r="C81" s="958"/>
      <c r="D81" s="958"/>
      <c r="E81" s="958"/>
      <c r="F81" s="958"/>
      <c r="G81" s="958"/>
      <c r="H81" s="958"/>
      <c r="I81" s="958"/>
      <c r="J81" s="958"/>
      <c r="K81" s="958"/>
      <c r="L81" s="958"/>
      <c r="M81" s="958"/>
      <c r="N81" s="958"/>
      <c r="O81" s="958"/>
      <c r="P81" s="959"/>
      <c r="Q81" s="954"/>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5"/>
      <c r="BA81" s="955"/>
      <c r="BB81" s="955"/>
      <c r="BC81" s="955"/>
      <c r="BD81" s="956"/>
      <c r="BE81" s="260"/>
      <c r="BF81" s="260"/>
      <c r="BG81" s="260"/>
      <c r="BH81" s="260"/>
      <c r="BI81" s="260"/>
      <c r="BJ81" s="260"/>
      <c r="BK81" s="260"/>
      <c r="BL81" s="260"/>
      <c r="BM81" s="260"/>
      <c r="BN81" s="260"/>
      <c r="BO81" s="260"/>
      <c r="BP81" s="260"/>
      <c r="BQ81" s="257">
        <v>75</v>
      </c>
      <c r="BR81" s="262"/>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1"/>
    </row>
    <row r="82" spans="1:131" s="242" customFormat="1" ht="26.25" customHeight="1">
      <c r="A82" s="256">
        <v>15</v>
      </c>
      <c r="B82" s="957"/>
      <c r="C82" s="958"/>
      <c r="D82" s="958"/>
      <c r="E82" s="958"/>
      <c r="F82" s="958"/>
      <c r="G82" s="958"/>
      <c r="H82" s="958"/>
      <c r="I82" s="958"/>
      <c r="J82" s="958"/>
      <c r="K82" s="958"/>
      <c r="L82" s="958"/>
      <c r="M82" s="958"/>
      <c r="N82" s="958"/>
      <c r="O82" s="958"/>
      <c r="P82" s="959"/>
      <c r="Q82" s="954"/>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5"/>
      <c r="BA82" s="955"/>
      <c r="BB82" s="955"/>
      <c r="BC82" s="955"/>
      <c r="BD82" s="956"/>
      <c r="BE82" s="260"/>
      <c r="BF82" s="260"/>
      <c r="BG82" s="260"/>
      <c r="BH82" s="260"/>
      <c r="BI82" s="260"/>
      <c r="BJ82" s="260"/>
      <c r="BK82" s="260"/>
      <c r="BL82" s="260"/>
      <c r="BM82" s="260"/>
      <c r="BN82" s="260"/>
      <c r="BO82" s="260"/>
      <c r="BP82" s="260"/>
      <c r="BQ82" s="257">
        <v>76</v>
      </c>
      <c r="BR82" s="262"/>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1"/>
    </row>
    <row r="83" spans="1:131" s="242" customFormat="1" ht="26.25" customHeight="1">
      <c r="A83" s="256">
        <v>16</v>
      </c>
      <c r="B83" s="957"/>
      <c r="C83" s="958"/>
      <c r="D83" s="958"/>
      <c r="E83" s="958"/>
      <c r="F83" s="958"/>
      <c r="G83" s="958"/>
      <c r="H83" s="958"/>
      <c r="I83" s="958"/>
      <c r="J83" s="958"/>
      <c r="K83" s="958"/>
      <c r="L83" s="958"/>
      <c r="M83" s="958"/>
      <c r="N83" s="958"/>
      <c r="O83" s="958"/>
      <c r="P83" s="959"/>
      <c r="Q83" s="954"/>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5"/>
      <c r="BA83" s="955"/>
      <c r="BB83" s="955"/>
      <c r="BC83" s="955"/>
      <c r="BD83" s="956"/>
      <c r="BE83" s="260"/>
      <c r="BF83" s="260"/>
      <c r="BG83" s="260"/>
      <c r="BH83" s="260"/>
      <c r="BI83" s="260"/>
      <c r="BJ83" s="260"/>
      <c r="BK83" s="260"/>
      <c r="BL83" s="260"/>
      <c r="BM83" s="260"/>
      <c r="BN83" s="260"/>
      <c r="BO83" s="260"/>
      <c r="BP83" s="260"/>
      <c r="BQ83" s="257">
        <v>77</v>
      </c>
      <c r="BR83" s="262"/>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1"/>
    </row>
    <row r="84" spans="1:131" s="242" customFormat="1" ht="26.25" customHeight="1">
      <c r="A84" s="256">
        <v>17</v>
      </c>
      <c r="B84" s="957"/>
      <c r="C84" s="958"/>
      <c r="D84" s="958"/>
      <c r="E84" s="958"/>
      <c r="F84" s="958"/>
      <c r="G84" s="958"/>
      <c r="H84" s="958"/>
      <c r="I84" s="958"/>
      <c r="J84" s="958"/>
      <c r="K84" s="958"/>
      <c r="L84" s="958"/>
      <c r="M84" s="958"/>
      <c r="N84" s="958"/>
      <c r="O84" s="958"/>
      <c r="P84" s="959"/>
      <c r="Q84" s="954"/>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5"/>
      <c r="BA84" s="955"/>
      <c r="BB84" s="955"/>
      <c r="BC84" s="955"/>
      <c r="BD84" s="956"/>
      <c r="BE84" s="260"/>
      <c r="BF84" s="260"/>
      <c r="BG84" s="260"/>
      <c r="BH84" s="260"/>
      <c r="BI84" s="260"/>
      <c r="BJ84" s="260"/>
      <c r="BK84" s="260"/>
      <c r="BL84" s="260"/>
      <c r="BM84" s="260"/>
      <c r="BN84" s="260"/>
      <c r="BO84" s="260"/>
      <c r="BP84" s="260"/>
      <c r="BQ84" s="257">
        <v>78</v>
      </c>
      <c r="BR84" s="262"/>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1"/>
    </row>
    <row r="85" spans="1:131" s="242" customFormat="1" ht="26.25" customHeight="1">
      <c r="A85" s="256">
        <v>18</v>
      </c>
      <c r="B85" s="957"/>
      <c r="C85" s="958"/>
      <c r="D85" s="958"/>
      <c r="E85" s="958"/>
      <c r="F85" s="958"/>
      <c r="G85" s="958"/>
      <c r="H85" s="958"/>
      <c r="I85" s="958"/>
      <c r="J85" s="958"/>
      <c r="K85" s="958"/>
      <c r="L85" s="958"/>
      <c r="M85" s="958"/>
      <c r="N85" s="958"/>
      <c r="O85" s="958"/>
      <c r="P85" s="959"/>
      <c r="Q85" s="954"/>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5"/>
      <c r="BA85" s="955"/>
      <c r="BB85" s="955"/>
      <c r="BC85" s="955"/>
      <c r="BD85" s="956"/>
      <c r="BE85" s="260"/>
      <c r="BF85" s="260"/>
      <c r="BG85" s="260"/>
      <c r="BH85" s="260"/>
      <c r="BI85" s="260"/>
      <c r="BJ85" s="260"/>
      <c r="BK85" s="260"/>
      <c r="BL85" s="260"/>
      <c r="BM85" s="260"/>
      <c r="BN85" s="260"/>
      <c r="BO85" s="260"/>
      <c r="BP85" s="260"/>
      <c r="BQ85" s="257">
        <v>79</v>
      </c>
      <c r="BR85" s="262"/>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1"/>
    </row>
    <row r="86" spans="1:131" s="242" customFormat="1" ht="26.25" customHeight="1">
      <c r="A86" s="256">
        <v>19</v>
      </c>
      <c r="B86" s="957"/>
      <c r="C86" s="958"/>
      <c r="D86" s="958"/>
      <c r="E86" s="958"/>
      <c r="F86" s="958"/>
      <c r="G86" s="958"/>
      <c r="H86" s="958"/>
      <c r="I86" s="958"/>
      <c r="J86" s="958"/>
      <c r="K86" s="958"/>
      <c r="L86" s="958"/>
      <c r="M86" s="958"/>
      <c r="N86" s="958"/>
      <c r="O86" s="958"/>
      <c r="P86" s="959"/>
      <c r="Q86" s="954"/>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5"/>
      <c r="BA86" s="955"/>
      <c r="BB86" s="955"/>
      <c r="BC86" s="955"/>
      <c r="BD86" s="956"/>
      <c r="BE86" s="260"/>
      <c r="BF86" s="260"/>
      <c r="BG86" s="260"/>
      <c r="BH86" s="260"/>
      <c r="BI86" s="260"/>
      <c r="BJ86" s="260"/>
      <c r="BK86" s="260"/>
      <c r="BL86" s="260"/>
      <c r="BM86" s="260"/>
      <c r="BN86" s="260"/>
      <c r="BO86" s="260"/>
      <c r="BP86" s="260"/>
      <c r="BQ86" s="257">
        <v>80</v>
      </c>
      <c r="BR86" s="262"/>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1"/>
    </row>
    <row r="87" spans="1:131" s="242" customFormat="1" ht="26.25" customHeight="1">
      <c r="A87" s="264">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0"/>
      <c r="BF87" s="260"/>
      <c r="BG87" s="260"/>
      <c r="BH87" s="260"/>
      <c r="BI87" s="260"/>
      <c r="BJ87" s="260"/>
      <c r="BK87" s="260"/>
      <c r="BL87" s="260"/>
      <c r="BM87" s="260"/>
      <c r="BN87" s="260"/>
      <c r="BO87" s="260"/>
      <c r="BP87" s="260"/>
      <c r="BQ87" s="257">
        <v>81</v>
      </c>
      <c r="BR87" s="262"/>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1"/>
    </row>
    <row r="88" spans="1:131" s="242" customFormat="1" ht="26.25" customHeight="1" thickBot="1">
      <c r="A88" s="259" t="s">
        <v>397</v>
      </c>
      <c r="B88" s="874" t="s">
        <v>432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7849</v>
      </c>
      <c r="AG88" s="926"/>
      <c r="AH88" s="926"/>
      <c r="AI88" s="926"/>
      <c r="AJ88" s="926"/>
      <c r="AK88" s="923"/>
      <c r="AL88" s="923"/>
      <c r="AM88" s="923"/>
      <c r="AN88" s="923"/>
      <c r="AO88" s="923"/>
      <c r="AP88" s="926">
        <v>191</v>
      </c>
      <c r="AQ88" s="926"/>
      <c r="AR88" s="926"/>
      <c r="AS88" s="926"/>
      <c r="AT88" s="926"/>
      <c r="AU88" s="926">
        <v>86</v>
      </c>
      <c r="AV88" s="926"/>
      <c r="AW88" s="926"/>
      <c r="AX88" s="926"/>
      <c r="AY88" s="926"/>
      <c r="AZ88" s="931"/>
      <c r="BA88" s="931"/>
      <c r="BB88" s="931"/>
      <c r="BC88" s="931"/>
      <c r="BD88" s="932"/>
      <c r="BE88" s="260"/>
      <c r="BF88" s="260"/>
      <c r="BG88" s="260"/>
      <c r="BH88" s="260"/>
      <c r="BI88" s="260"/>
      <c r="BJ88" s="260"/>
      <c r="BK88" s="260"/>
      <c r="BL88" s="260"/>
      <c r="BM88" s="260"/>
      <c r="BN88" s="260"/>
      <c r="BO88" s="260"/>
      <c r="BP88" s="260"/>
      <c r="BQ88" s="257">
        <v>82</v>
      </c>
      <c r="BR88" s="262"/>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1"/>
    </row>
    <row r="89" spans="1:131" s="242" customFormat="1" ht="26.25" hidden="1" customHeight="1">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1"/>
    </row>
    <row r="90" spans="1:131" s="242" customFormat="1" ht="26.25" hidden="1" customHeight="1">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1"/>
    </row>
    <row r="91" spans="1:131" s="242" customFormat="1" ht="26.25" hidden="1" customHeight="1">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1"/>
    </row>
    <row r="92" spans="1:131" s="242" customFormat="1" ht="26.25" hidden="1" customHeight="1">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1"/>
    </row>
    <row r="93" spans="1:131" s="242" customFormat="1" ht="26.25" hidden="1" customHeight="1">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1"/>
    </row>
    <row r="94" spans="1:131" s="242" customFormat="1" ht="26.25" hidden="1" customHeight="1">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1"/>
    </row>
    <row r="95" spans="1:131" s="242" customFormat="1" ht="26.25" hidden="1" customHeight="1">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1"/>
    </row>
    <row r="96" spans="1:131" s="242" customFormat="1" ht="26.25" hidden="1" customHeight="1">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1"/>
    </row>
    <row r="97" spans="1:131" s="242" customFormat="1" ht="26.25" hidden="1" customHeight="1">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1"/>
    </row>
    <row r="98" spans="1:131" s="242" customFormat="1" ht="26.25" hidden="1" customHeight="1">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1"/>
    </row>
    <row r="99" spans="1:131" s="242" customFormat="1" ht="26.25" hidden="1" customHeight="1">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1"/>
    </row>
    <row r="100" spans="1:131" s="242" customFormat="1" ht="26.25" hidden="1" customHeight="1">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1"/>
    </row>
    <row r="101" spans="1:131" s="242" customFormat="1" ht="26.25" hidden="1" customHeight="1">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1"/>
    </row>
    <row r="102" spans="1:131" s="242" customFormat="1" ht="26.25" customHeight="1" thickBot="1">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397</v>
      </c>
      <c r="BR102" s="874" t="s">
        <v>433</v>
      </c>
      <c r="BS102" s="875"/>
      <c r="BT102" s="875"/>
      <c r="BU102" s="875"/>
      <c r="BV102" s="875"/>
      <c r="BW102" s="875"/>
      <c r="BX102" s="875"/>
      <c r="BY102" s="875"/>
      <c r="BZ102" s="875"/>
      <c r="CA102" s="875"/>
      <c r="CB102" s="875"/>
      <c r="CC102" s="875"/>
      <c r="CD102" s="875"/>
      <c r="CE102" s="875"/>
      <c r="CF102" s="875"/>
      <c r="CG102" s="876"/>
      <c r="CH102" s="970"/>
      <c r="CI102" s="971"/>
      <c r="CJ102" s="971"/>
      <c r="CK102" s="971"/>
      <c r="CL102" s="972"/>
      <c r="CM102" s="970"/>
      <c r="CN102" s="971"/>
      <c r="CO102" s="971"/>
      <c r="CP102" s="971"/>
      <c r="CQ102" s="972"/>
      <c r="CR102" s="973">
        <v>8</v>
      </c>
      <c r="CS102" s="934"/>
      <c r="CT102" s="934"/>
      <c r="CU102" s="934"/>
      <c r="CV102" s="974"/>
      <c r="CW102" s="973"/>
      <c r="CX102" s="934"/>
      <c r="CY102" s="934"/>
      <c r="CZ102" s="934"/>
      <c r="DA102" s="974"/>
      <c r="DB102" s="973"/>
      <c r="DC102" s="934"/>
      <c r="DD102" s="934"/>
      <c r="DE102" s="934"/>
      <c r="DF102" s="974"/>
      <c r="DG102" s="973"/>
      <c r="DH102" s="934"/>
      <c r="DI102" s="934"/>
      <c r="DJ102" s="934"/>
      <c r="DK102" s="974"/>
      <c r="DL102" s="973">
        <v>76</v>
      </c>
      <c r="DM102" s="934"/>
      <c r="DN102" s="934"/>
      <c r="DO102" s="934"/>
      <c r="DP102" s="974"/>
      <c r="DQ102" s="973">
        <v>68</v>
      </c>
      <c r="DR102" s="934"/>
      <c r="DS102" s="934"/>
      <c r="DT102" s="934"/>
      <c r="DU102" s="974"/>
      <c r="DV102" s="997"/>
      <c r="DW102" s="998"/>
      <c r="DX102" s="998"/>
      <c r="DY102" s="998"/>
      <c r="DZ102" s="999"/>
      <c r="EA102" s="241"/>
    </row>
    <row r="103" spans="1:131" s="242" customFormat="1" ht="26.25" customHeight="1">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00" t="s">
        <v>434</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1"/>
    </row>
    <row r="104" spans="1:131" s="242" customFormat="1" ht="26.25" customHeight="1">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01" t="s">
        <v>435</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1"/>
    </row>
    <row r="105" spans="1:131" s="242" customFormat="1" ht="11.25" customHeight="1">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c r="A107" s="270" t="s">
        <v>436</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437</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c r="A108" s="1002" t="s">
        <v>438</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439</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1" customFormat="1" ht="26.25" customHeight="1">
      <c r="A109" s="995" t="s">
        <v>440</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441</v>
      </c>
      <c r="AB109" s="976"/>
      <c r="AC109" s="976"/>
      <c r="AD109" s="976"/>
      <c r="AE109" s="977"/>
      <c r="AF109" s="975" t="s">
        <v>312</v>
      </c>
      <c r="AG109" s="976"/>
      <c r="AH109" s="976"/>
      <c r="AI109" s="976"/>
      <c r="AJ109" s="977"/>
      <c r="AK109" s="975" t="s">
        <v>311</v>
      </c>
      <c r="AL109" s="976"/>
      <c r="AM109" s="976"/>
      <c r="AN109" s="976"/>
      <c r="AO109" s="977"/>
      <c r="AP109" s="975" t="s">
        <v>442</v>
      </c>
      <c r="AQ109" s="976"/>
      <c r="AR109" s="976"/>
      <c r="AS109" s="976"/>
      <c r="AT109" s="978"/>
      <c r="AU109" s="995" t="s">
        <v>440</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441</v>
      </c>
      <c r="BR109" s="976"/>
      <c r="BS109" s="976"/>
      <c r="BT109" s="976"/>
      <c r="BU109" s="977"/>
      <c r="BV109" s="975" t="s">
        <v>312</v>
      </c>
      <c r="BW109" s="976"/>
      <c r="BX109" s="976"/>
      <c r="BY109" s="976"/>
      <c r="BZ109" s="977"/>
      <c r="CA109" s="975" t="s">
        <v>311</v>
      </c>
      <c r="CB109" s="976"/>
      <c r="CC109" s="976"/>
      <c r="CD109" s="976"/>
      <c r="CE109" s="977"/>
      <c r="CF109" s="996" t="s">
        <v>442</v>
      </c>
      <c r="CG109" s="996"/>
      <c r="CH109" s="996"/>
      <c r="CI109" s="996"/>
      <c r="CJ109" s="996"/>
      <c r="CK109" s="975" t="s">
        <v>443</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441</v>
      </c>
      <c r="DH109" s="976"/>
      <c r="DI109" s="976"/>
      <c r="DJ109" s="976"/>
      <c r="DK109" s="977"/>
      <c r="DL109" s="975" t="s">
        <v>312</v>
      </c>
      <c r="DM109" s="976"/>
      <c r="DN109" s="976"/>
      <c r="DO109" s="976"/>
      <c r="DP109" s="977"/>
      <c r="DQ109" s="975" t="s">
        <v>311</v>
      </c>
      <c r="DR109" s="976"/>
      <c r="DS109" s="976"/>
      <c r="DT109" s="976"/>
      <c r="DU109" s="977"/>
      <c r="DV109" s="975" t="s">
        <v>442</v>
      </c>
      <c r="DW109" s="976"/>
      <c r="DX109" s="976"/>
      <c r="DY109" s="976"/>
      <c r="DZ109" s="978"/>
    </row>
    <row r="110" spans="1:131" s="241" customFormat="1" ht="26.25" customHeight="1">
      <c r="A110" s="979" t="s">
        <v>444</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760797</v>
      </c>
      <c r="AB110" s="983"/>
      <c r="AC110" s="983"/>
      <c r="AD110" s="983"/>
      <c r="AE110" s="984"/>
      <c r="AF110" s="985">
        <v>814257</v>
      </c>
      <c r="AG110" s="983"/>
      <c r="AH110" s="983"/>
      <c r="AI110" s="983"/>
      <c r="AJ110" s="984"/>
      <c r="AK110" s="985">
        <v>827285</v>
      </c>
      <c r="AL110" s="983"/>
      <c r="AM110" s="983"/>
      <c r="AN110" s="983"/>
      <c r="AO110" s="984"/>
      <c r="AP110" s="986">
        <v>29</v>
      </c>
      <c r="AQ110" s="987"/>
      <c r="AR110" s="987"/>
      <c r="AS110" s="987"/>
      <c r="AT110" s="988"/>
      <c r="AU110" s="989" t="s">
        <v>74</v>
      </c>
      <c r="AV110" s="990"/>
      <c r="AW110" s="990"/>
      <c r="AX110" s="990"/>
      <c r="AY110" s="990"/>
      <c r="AZ110" s="1031" t="s">
        <v>445</v>
      </c>
      <c r="BA110" s="980"/>
      <c r="BB110" s="980"/>
      <c r="BC110" s="980"/>
      <c r="BD110" s="980"/>
      <c r="BE110" s="980"/>
      <c r="BF110" s="980"/>
      <c r="BG110" s="980"/>
      <c r="BH110" s="980"/>
      <c r="BI110" s="980"/>
      <c r="BJ110" s="980"/>
      <c r="BK110" s="980"/>
      <c r="BL110" s="980"/>
      <c r="BM110" s="980"/>
      <c r="BN110" s="980"/>
      <c r="BO110" s="980"/>
      <c r="BP110" s="981"/>
      <c r="BQ110" s="1017">
        <v>8303394</v>
      </c>
      <c r="BR110" s="1018"/>
      <c r="BS110" s="1018"/>
      <c r="BT110" s="1018"/>
      <c r="BU110" s="1018"/>
      <c r="BV110" s="1018">
        <v>8314434</v>
      </c>
      <c r="BW110" s="1018"/>
      <c r="BX110" s="1018"/>
      <c r="BY110" s="1018"/>
      <c r="BZ110" s="1018"/>
      <c r="CA110" s="1018">
        <v>8497437</v>
      </c>
      <c r="CB110" s="1018"/>
      <c r="CC110" s="1018"/>
      <c r="CD110" s="1018"/>
      <c r="CE110" s="1018"/>
      <c r="CF110" s="1032">
        <v>297.39999999999998</v>
      </c>
      <c r="CG110" s="1033"/>
      <c r="CH110" s="1033"/>
      <c r="CI110" s="1033"/>
      <c r="CJ110" s="1033"/>
      <c r="CK110" s="1034" t="s">
        <v>446</v>
      </c>
      <c r="CL110" s="1035"/>
      <c r="CM110" s="1014" t="s">
        <v>447</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448</v>
      </c>
      <c r="DH110" s="1018"/>
      <c r="DI110" s="1018"/>
      <c r="DJ110" s="1018"/>
      <c r="DK110" s="1018"/>
      <c r="DL110" s="1018" t="s">
        <v>449</v>
      </c>
      <c r="DM110" s="1018"/>
      <c r="DN110" s="1018"/>
      <c r="DO110" s="1018"/>
      <c r="DP110" s="1018"/>
      <c r="DQ110" s="1018" t="s">
        <v>448</v>
      </c>
      <c r="DR110" s="1018"/>
      <c r="DS110" s="1018"/>
      <c r="DT110" s="1018"/>
      <c r="DU110" s="1018"/>
      <c r="DV110" s="1019" t="s">
        <v>448</v>
      </c>
      <c r="DW110" s="1019"/>
      <c r="DX110" s="1019"/>
      <c r="DY110" s="1019"/>
      <c r="DZ110" s="1020"/>
    </row>
    <row r="111" spans="1:131" s="241" customFormat="1" ht="26.25" customHeight="1">
      <c r="A111" s="1021" t="s">
        <v>450</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448</v>
      </c>
      <c r="AB111" s="1025"/>
      <c r="AC111" s="1025"/>
      <c r="AD111" s="1025"/>
      <c r="AE111" s="1026"/>
      <c r="AF111" s="1027" t="s">
        <v>448</v>
      </c>
      <c r="AG111" s="1025"/>
      <c r="AH111" s="1025"/>
      <c r="AI111" s="1025"/>
      <c r="AJ111" s="1026"/>
      <c r="AK111" s="1027" t="s">
        <v>449</v>
      </c>
      <c r="AL111" s="1025"/>
      <c r="AM111" s="1025"/>
      <c r="AN111" s="1025"/>
      <c r="AO111" s="1026"/>
      <c r="AP111" s="1028" t="s">
        <v>448</v>
      </c>
      <c r="AQ111" s="1029"/>
      <c r="AR111" s="1029"/>
      <c r="AS111" s="1029"/>
      <c r="AT111" s="1030"/>
      <c r="AU111" s="991"/>
      <c r="AV111" s="992"/>
      <c r="AW111" s="992"/>
      <c r="AX111" s="992"/>
      <c r="AY111" s="992"/>
      <c r="AZ111" s="1040" t="s">
        <v>451</v>
      </c>
      <c r="BA111" s="1041"/>
      <c r="BB111" s="1041"/>
      <c r="BC111" s="1041"/>
      <c r="BD111" s="1041"/>
      <c r="BE111" s="1041"/>
      <c r="BF111" s="1041"/>
      <c r="BG111" s="1041"/>
      <c r="BH111" s="1041"/>
      <c r="BI111" s="1041"/>
      <c r="BJ111" s="1041"/>
      <c r="BK111" s="1041"/>
      <c r="BL111" s="1041"/>
      <c r="BM111" s="1041"/>
      <c r="BN111" s="1041"/>
      <c r="BO111" s="1041"/>
      <c r="BP111" s="1042"/>
      <c r="BQ111" s="1010" t="s">
        <v>448</v>
      </c>
      <c r="BR111" s="1011"/>
      <c r="BS111" s="1011"/>
      <c r="BT111" s="1011"/>
      <c r="BU111" s="1011"/>
      <c r="BV111" s="1011" t="s">
        <v>448</v>
      </c>
      <c r="BW111" s="1011"/>
      <c r="BX111" s="1011"/>
      <c r="BY111" s="1011"/>
      <c r="BZ111" s="1011"/>
      <c r="CA111" s="1011" t="s">
        <v>448</v>
      </c>
      <c r="CB111" s="1011"/>
      <c r="CC111" s="1011"/>
      <c r="CD111" s="1011"/>
      <c r="CE111" s="1011"/>
      <c r="CF111" s="1005" t="s">
        <v>452</v>
      </c>
      <c r="CG111" s="1006"/>
      <c r="CH111" s="1006"/>
      <c r="CI111" s="1006"/>
      <c r="CJ111" s="1006"/>
      <c r="CK111" s="1036"/>
      <c r="CL111" s="1037"/>
      <c r="CM111" s="1007" t="s">
        <v>453</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452</v>
      </c>
      <c r="DH111" s="1011"/>
      <c r="DI111" s="1011"/>
      <c r="DJ111" s="1011"/>
      <c r="DK111" s="1011"/>
      <c r="DL111" s="1011" t="s">
        <v>448</v>
      </c>
      <c r="DM111" s="1011"/>
      <c r="DN111" s="1011"/>
      <c r="DO111" s="1011"/>
      <c r="DP111" s="1011"/>
      <c r="DQ111" s="1011" t="s">
        <v>448</v>
      </c>
      <c r="DR111" s="1011"/>
      <c r="DS111" s="1011"/>
      <c r="DT111" s="1011"/>
      <c r="DU111" s="1011"/>
      <c r="DV111" s="1012" t="s">
        <v>448</v>
      </c>
      <c r="DW111" s="1012"/>
      <c r="DX111" s="1012"/>
      <c r="DY111" s="1012"/>
      <c r="DZ111" s="1013"/>
    </row>
    <row r="112" spans="1:131" s="241" customFormat="1" ht="26.25" customHeight="1">
      <c r="A112" s="1046" t="s">
        <v>454</v>
      </c>
      <c r="B112" s="1047"/>
      <c r="C112" s="1041" t="s">
        <v>455</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52" t="s">
        <v>448</v>
      </c>
      <c r="AB112" s="1053"/>
      <c r="AC112" s="1053"/>
      <c r="AD112" s="1053"/>
      <c r="AE112" s="1054"/>
      <c r="AF112" s="1055" t="s">
        <v>448</v>
      </c>
      <c r="AG112" s="1053"/>
      <c r="AH112" s="1053"/>
      <c r="AI112" s="1053"/>
      <c r="AJ112" s="1054"/>
      <c r="AK112" s="1055" t="s">
        <v>448</v>
      </c>
      <c r="AL112" s="1053"/>
      <c r="AM112" s="1053"/>
      <c r="AN112" s="1053"/>
      <c r="AO112" s="1054"/>
      <c r="AP112" s="1043" t="s">
        <v>448</v>
      </c>
      <c r="AQ112" s="1044"/>
      <c r="AR112" s="1044"/>
      <c r="AS112" s="1044"/>
      <c r="AT112" s="1045"/>
      <c r="AU112" s="991"/>
      <c r="AV112" s="992"/>
      <c r="AW112" s="992"/>
      <c r="AX112" s="992"/>
      <c r="AY112" s="992"/>
      <c r="AZ112" s="1040" t="s">
        <v>456</v>
      </c>
      <c r="BA112" s="1041"/>
      <c r="BB112" s="1041"/>
      <c r="BC112" s="1041"/>
      <c r="BD112" s="1041"/>
      <c r="BE112" s="1041"/>
      <c r="BF112" s="1041"/>
      <c r="BG112" s="1041"/>
      <c r="BH112" s="1041"/>
      <c r="BI112" s="1041"/>
      <c r="BJ112" s="1041"/>
      <c r="BK112" s="1041"/>
      <c r="BL112" s="1041"/>
      <c r="BM112" s="1041"/>
      <c r="BN112" s="1041"/>
      <c r="BO112" s="1041"/>
      <c r="BP112" s="1042"/>
      <c r="BQ112" s="1010">
        <v>2126092</v>
      </c>
      <c r="BR112" s="1011"/>
      <c r="BS112" s="1011"/>
      <c r="BT112" s="1011"/>
      <c r="BU112" s="1011"/>
      <c r="BV112" s="1011">
        <v>1931566</v>
      </c>
      <c r="BW112" s="1011"/>
      <c r="BX112" s="1011"/>
      <c r="BY112" s="1011"/>
      <c r="BZ112" s="1011"/>
      <c r="CA112" s="1011">
        <v>1828189</v>
      </c>
      <c r="CB112" s="1011"/>
      <c r="CC112" s="1011"/>
      <c r="CD112" s="1011"/>
      <c r="CE112" s="1011"/>
      <c r="CF112" s="1005">
        <v>64</v>
      </c>
      <c r="CG112" s="1006"/>
      <c r="CH112" s="1006"/>
      <c r="CI112" s="1006"/>
      <c r="CJ112" s="1006"/>
      <c r="CK112" s="1036"/>
      <c r="CL112" s="1037"/>
      <c r="CM112" s="1007" t="s">
        <v>457</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448</v>
      </c>
      <c r="DH112" s="1011"/>
      <c r="DI112" s="1011"/>
      <c r="DJ112" s="1011"/>
      <c r="DK112" s="1011"/>
      <c r="DL112" s="1011" t="s">
        <v>448</v>
      </c>
      <c r="DM112" s="1011"/>
      <c r="DN112" s="1011"/>
      <c r="DO112" s="1011"/>
      <c r="DP112" s="1011"/>
      <c r="DQ112" s="1011" t="s">
        <v>448</v>
      </c>
      <c r="DR112" s="1011"/>
      <c r="DS112" s="1011"/>
      <c r="DT112" s="1011"/>
      <c r="DU112" s="1011"/>
      <c r="DV112" s="1012" t="s">
        <v>452</v>
      </c>
      <c r="DW112" s="1012"/>
      <c r="DX112" s="1012"/>
      <c r="DY112" s="1012"/>
      <c r="DZ112" s="1013"/>
    </row>
    <row r="113" spans="1:130" s="241" customFormat="1" ht="26.25" customHeight="1">
      <c r="A113" s="1048"/>
      <c r="B113" s="1049"/>
      <c r="C113" s="1041" t="s">
        <v>458</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140590</v>
      </c>
      <c r="AB113" s="1025"/>
      <c r="AC113" s="1025"/>
      <c r="AD113" s="1025"/>
      <c r="AE113" s="1026"/>
      <c r="AF113" s="1027">
        <v>167663</v>
      </c>
      <c r="AG113" s="1025"/>
      <c r="AH113" s="1025"/>
      <c r="AI113" s="1025"/>
      <c r="AJ113" s="1026"/>
      <c r="AK113" s="1027">
        <v>160756</v>
      </c>
      <c r="AL113" s="1025"/>
      <c r="AM113" s="1025"/>
      <c r="AN113" s="1025"/>
      <c r="AO113" s="1026"/>
      <c r="AP113" s="1028">
        <v>5.6</v>
      </c>
      <c r="AQ113" s="1029"/>
      <c r="AR113" s="1029"/>
      <c r="AS113" s="1029"/>
      <c r="AT113" s="1030"/>
      <c r="AU113" s="991"/>
      <c r="AV113" s="992"/>
      <c r="AW113" s="992"/>
      <c r="AX113" s="992"/>
      <c r="AY113" s="992"/>
      <c r="AZ113" s="1040" t="s">
        <v>459</v>
      </c>
      <c r="BA113" s="1041"/>
      <c r="BB113" s="1041"/>
      <c r="BC113" s="1041"/>
      <c r="BD113" s="1041"/>
      <c r="BE113" s="1041"/>
      <c r="BF113" s="1041"/>
      <c r="BG113" s="1041"/>
      <c r="BH113" s="1041"/>
      <c r="BI113" s="1041"/>
      <c r="BJ113" s="1041"/>
      <c r="BK113" s="1041"/>
      <c r="BL113" s="1041"/>
      <c r="BM113" s="1041"/>
      <c r="BN113" s="1041"/>
      <c r="BO113" s="1041"/>
      <c r="BP113" s="1042"/>
      <c r="BQ113" s="1010">
        <v>105778</v>
      </c>
      <c r="BR113" s="1011"/>
      <c r="BS113" s="1011"/>
      <c r="BT113" s="1011"/>
      <c r="BU113" s="1011"/>
      <c r="BV113" s="1011">
        <v>85702</v>
      </c>
      <c r="BW113" s="1011"/>
      <c r="BX113" s="1011"/>
      <c r="BY113" s="1011"/>
      <c r="BZ113" s="1011"/>
      <c r="CA113" s="1011">
        <v>86894</v>
      </c>
      <c r="CB113" s="1011"/>
      <c r="CC113" s="1011"/>
      <c r="CD113" s="1011"/>
      <c r="CE113" s="1011"/>
      <c r="CF113" s="1005">
        <v>3</v>
      </c>
      <c r="CG113" s="1006"/>
      <c r="CH113" s="1006"/>
      <c r="CI113" s="1006"/>
      <c r="CJ113" s="1006"/>
      <c r="CK113" s="1036"/>
      <c r="CL113" s="1037"/>
      <c r="CM113" s="1007" t="s">
        <v>460</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52" t="s">
        <v>448</v>
      </c>
      <c r="DH113" s="1053"/>
      <c r="DI113" s="1053"/>
      <c r="DJ113" s="1053"/>
      <c r="DK113" s="1054"/>
      <c r="DL113" s="1055" t="s">
        <v>448</v>
      </c>
      <c r="DM113" s="1053"/>
      <c r="DN113" s="1053"/>
      <c r="DO113" s="1053"/>
      <c r="DP113" s="1054"/>
      <c r="DQ113" s="1055" t="s">
        <v>448</v>
      </c>
      <c r="DR113" s="1053"/>
      <c r="DS113" s="1053"/>
      <c r="DT113" s="1053"/>
      <c r="DU113" s="1054"/>
      <c r="DV113" s="1043" t="s">
        <v>448</v>
      </c>
      <c r="DW113" s="1044"/>
      <c r="DX113" s="1044"/>
      <c r="DY113" s="1044"/>
      <c r="DZ113" s="1045"/>
    </row>
    <row r="114" spans="1:130" s="241" customFormat="1" ht="26.25" customHeight="1">
      <c r="A114" s="1048"/>
      <c r="B114" s="1049"/>
      <c r="C114" s="1041" t="s">
        <v>461</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52">
        <v>10206</v>
      </c>
      <c r="AB114" s="1053"/>
      <c r="AC114" s="1053"/>
      <c r="AD114" s="1053"/>
      <c r="AE114" s="1054"/>
      <c r="AF114" s="1055">
        <v>10368</v>
      </c>
      <c r="AG114" s="1053"/>
      <c r="AH114" s="1053"/>
      <c r="AI114" s="1053"/>
      <c r="AJ114" s="1054"/>
      <c r="AK114" s="1055">
        <v>9892</v>
      </c>
      <c r="AL114" s="1053"/>
      <c r="AM114" s="1053"/>
      <c r="AN114" s="1053"/>
      <c r="AO114" s="1054"/>
      <c r="AP114" s="1043">
        <v>0.3</v>
      </c>
      <c r="AQ114" s="1044"/>
      <c r="AR114" s="1044"/>
      <c r="AS114" s="1044"/>
      <c r="AT114" s="1045"/>
      <c r="AU114" s="991"/>
      <c r="AV114" s="992"/>
      <c r="AW114" s="992"/>
      <c r="AX114" s="992"/>
      <c r="AY114" s="992"/>
      <c r="AZ114" s="1040" t="s">
        <v>462</v>
      </c>
      <c r="BA114" s="1041"/>
      <c r="BB114" s="1041"/>
      <c r="BC114" s="1041"/>
      <c r="BD114" s="1041"/>
      <c r="BE114" s="1041"/>
      <c r="BF114" s="1041"/>
      <c r="BG114" s="1041"/>
      <c r="BH114" s="1041"/>
      <c r="BI114" s="1041"/>
      <c r="BJ114" s="1041"/>
      <c r="BK114" s="1041"/>
      <c r="BL114" s="1041"/>
      <c r="BM114" s="1041"/>
      <c r="BN114" s="1041"/>
      <c r="BO114" s="1041"/>
      <c r="BP114" s="1042"/>
      <c r="BQ114" s="1010">
        <v>557411</v>
      </c>
      <c r="BR114" s="1011"/>
      <c r="BS114" s="1011"/>
      <c r="BT114" s="1011"/>
      <c r="BU114" s="1011"/>
      <c r="BV114" s="1011">
        <v>491401</v>
      </c>
      <c r="BW114" s="1011"/>
      <c r="BX114" s="1011"/>
      <c r="BY114" s="1011"/>
      <c r="BZ114" s="1011"/>
      <c r="CA114" s="1011">
        <v>467588</v>
      </c>
      <c r="CB114" s="1011"/>
      <c r="CC114" s="1011"/>
      <c r="CD114" s="1011"/>
      <c r="CE114" s="1011"/>
      <c r="CF114" s="1005">
        <v>16.399999999999999</v>
      </c>
      <c r="CG114" s="1006"/>
      <c r="CH114" s="1006"/>
      <c r="CI114" s="1006"/>
      <c r="CJ114" s="1006"/>
      <c r="CK114" s="1036"/>
      <c r="CL114" s="1037"/>
      <c r="CM114" s="1007" t="s">
        <v>463</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52" t="s">
        <v>448</v>
      </c>
      <c r="DH114" s="1053"/>
      <c r="DI114" s="1053"/>
      <c r="DJ114" s="1053"/>
      <c r="DK114" s="1054"/>
      <c r="DL114" s="1055" t="s">
        <v>448</v>
      </c>
      <c r="DM114" s="1053"/>
      <c r="DN114" s="1053"/>
      <c r="DO114" s="1053"/>
      <c r="DP114" s="1054"/>
      <c r="DQ114" s="1055" t="s">
        <v>448</v>
      </c>
      <c r="DR114" s="1053"/>
      <c r="DS114" s="1053"/>
      <c r="DT114" s="1053"/>
      <c r="DU114" s="1054"/>
      <c r="DV114" s="1043" t="s">
        <v>448</v>
      </c>
      <c r="DW114" s="1044"/>
      <c r="DX114" s="1044"/>
      <c r="DY114" s="1044"/>
      <c r="DZ114" s="1045"/>
    </row>
    <row r="115" spans="1:130" s="241" customFormat="1" ht="26.25" customHeight="1">
      <c r="A115" s="1048"/>
      <c r="B115" s="1049"/>
      <c r="C115" s="1041" t="s">
        <v>464</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572</v>
      </c>
      <c r="AB115" s="1025"/>
      <c r="AC115" s="1025"/>
      <c r="AD115" s="1025"/>
      <c r="AE115" s="1026"/>
      <c r="AF115" s="1027">
        <v>583</v>
      </c>
      <c r="AG115" s="1025"/>
      <c r="AH115" s="1025"/>
      <c r="AI115" s="1025"/>
      <c r="AJ115" s="1026"/>
      <c r="AK115" s="1027">
        <v>190</v>
      </c>
      <c r="AL115" s="1025"/>
      <c r="AM115" s="1025"/>
      <c r="AN115" s="1025"/>
      <c r="AO115" s="1026"/>
      <c r="AP115" s="1028">
        <v>0</v>
      </c>
      <c r="AQ115" s="1029"/>
      <c r="AR115" s="1029"/>
      <c r="AS115" s="1029"/>
      <c r="AT115" s="1030"/>
      <c r="AU115" s="991"/>
      <c r="AV115" s="992"/>
      <c r="AW115" s="992"/>
      <c r="AX115" s="992"/>
      <c r="AY115" s="992"/>
      <c r="AZ115" s="1040" t="s">
        <v>465</v>
      </c>
      <c r="BA115" s="1041"/>
      <c r="BB115" s="1041"/>
      <c r="BC115" s="1041"/>
      <c r="BD115" s="1041"/>
      <c r="BE115" s="1041"/>
      <c r="BF115" s="1041"/>
      <c r="BG115" s="1041"/>
      <c r="BH115" s="1041"/>
      <c r="BI115" s="1041"/>
      <c r="BJ115" s="1041"/>
      <c r="BK115" s="1041"/>
      <c r="BL115" s="1041"/>
      <c r="BM115" s="1041"/>
      <c r="BN115" s="1041"/>
      <c r="BO115" s="1041"/>
      <c r="BP115" s="1042"/>
      <c r="BQ115" s="1010">
        <v>65984</v>
      </c>
      <c r="BR115" s="1011"/>
      <c r="BS115" s="1011"/>
      <c r="BT115" s="1011"/>
      <c r="BU115" s="1011"/>
      <c r="BV115" s="1011">
        <v>64800</v>
      </c>
      <c r="BW115" s="1011"/>
      <c r="BX115" s="1011"/>
      <c r="BY115" s="1011"/>
      <c r="BZ115" s="1011"/>
      <c r="CA115" s="1011">
        <v>68400</v>
      </c>
      <c r="CB115" s="1011"/>
      <c r="CC115" s="1011"/>
      <c r="CD115" s="1011"/>
      <c r="CE115" s="1011"/>
      <c r="CF115" s="1005">
        <v>2.4</v>
      </c>
      <c r="CG115" s="1006"/>
      <c r="CH115" s="1006"/>
      <c r="CI115" s="1006"/>
      <c r="CJ115" s="1006"/>
      <c r="CK115" s="1036"/>
      <c r="CL115" s="1037"/>
      <c r="CM115" s="1040" t="s">
        <v>466</v>
      </c>
      <c r="CN115" s="1056"/>
      <c r="CO115" s="1056"/>
      <c r="CP115" s="1056"/>
      <c r="CQ115" s="1056"/>
      <c r="CR115" s="1056"/>
      <c r="CS115" s="1056"/>
      <c r="CT115" s="1056"/>
      <c r="CU115" s="1056"/>
      <c r="CV115" s="1056"/>
      <c r="CW115" s="1056"/>
      <c r="CX115" s="1056"/>
      <c r="CY115" s="1056"/>
      <c r="CZ115" s="1056"/>
      <c r="DA115" s="1056"/>
      <c r="DB115" s="1056"/>
      <c r="DC115" s="1056"/>
      <c r="DD115" s="1056"/>
      <c r="DE115" s="1056"/>
      <c r="DF115" s="1042"/>
      <c r="DG115" s="1052" t="s">
        <v>448</v>
      </c>
      <c r="DH115" s="1053"/>
      <c r="DI115" s="1053"/>
      <c r="DJ115" s="1053"/>
      <c r="DK115" s="1054"/>
      <c r="DL115" s="1055" t="s">
        <v>448</v>
      </c>
      <c r="DM115" s="1053"/>
      <c r="DN115" s="1053"/>
      <c r="DO115" s="1053"/>
      <c r="DP115" s="1054"/>
      <c r="DQ115" s="1055" t="s">
        <v>452</v>
      </c>
      <c r="DR115" s="1053"/>
      <c r="DS115" s="1053"/>
      <c r="DT115" s="1053"/>
      <c r="DU115" s="1054"/>
      <c r="DV115" s="1043" t="s">
        <v>448</v>
      </c>
      <c r="DW115" s="1044"/>
      <c r="DX115" s="1044"/>
      <c r="DY115" s="1044"/>
      <c r="DZ115" s="1045"/>
    </row>
    <row r="116" spans="1:130" s="241" customFormat="1" ht="26.25" customHeight="1">
      <c r="A116" s="1050"/>
      <c r="B116" s="1051"/>
      <c r="C116" s="1061" t="s">
        <v>467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2">
        <v>113</v>
      </c>
      <c r="AB116" s="1053"/>
      <c r="AC116" s="1053"/>
      <c r="AD116" s="1053"/>
      <c r="AE116" s="1054"/>
      <c r="AF116" s="1055">
        <v>77</v>
      </c>
      <c r="AG116" s="1053"/>
      <c r="AH116" s="1053"/>
      <c r="AI116" s="1053"/>
      <c r="AJ116" s="1054"/>
      <c r="AK116" s="1055">
        <v>249</v>
      </c>
      <c r="AL116" s="1053"/>
      <c r="AM116" s="1053"/>
      <c r="AN116" s="1053"/>
      <c r="AO116" s="1054"/>
      <c r="AP116" s="1043">
        <v>0</v>
      </c>
      <c r="AQ116" s="1044"/>
      <c r="AR116" s="1044"/>
      <c r="AS116" s="1044"/>
      <c r="AT116" s="1045"/>
      <c r="AU116" s="991"/>
      <c r="AV116" s="992"/>
      <c r="AW116" s="992"/>
      <c r="AX116" s="992"/>
      <c r="AY116" s="992"/>
      <c r="AZ116" s="1063" t="s">
        <v>468</v>
      </c>
      <c r="BA116" s="1064"/>
      <c r="BB116" s="1064"/>
      <c r="BC116" s="1064"/>
      <c r="BD116" s="1064"/>
      <c r="BE116" s="1064"/>
      <c r="BF116" s="1064"/>
      <c r="BG116" s="1064"/>
      <c r="BH116" s="1064"/>
      <c r="BI116" s="1064"/>
      <c r="BJ116" s="1064"/>
      <c r="BK116" s="1064"/>
      <c r="BL116" s="1064"/>
      <c r="BM116" s="1064"/>
      <c r="BN116" s="1064"/>
      <c r="BO116" s="1064"/>
      <c r="BP116" s="1065"/>
      <c r="BQ116" s="1010" t="s">
        <v>452</v>
      </c>
      <c r="BR116" s="1011"/>
      <c r="BS116" s="1011"/>
      <c r="BT116" s="1011"/>
      <c r="BU116" s="1011"/>
      <c r="BV116" s="1011" t="s">
        <v>448</v>
      </c>
      <c r="BW116" s="1011"/>
      <c r="BX116" s="1011"/>
      <c r="BY116" s="1011"/>
      <c r="BZ116" s="1011"/>
      <c r="CA116" s="1011" t="s">
        <v>448</v>
      </c>
      <c r="CB116" s="1011"/>
      <c r="CC116" s="1011"/>
      <c r="CD116" s="1011"/>
      <c r="CE116" s="1011"/>
      <c r="CF116" s="1005" t="s">
        <v>448</v>
      </c>
      <c r="CG116" s="1006"/>
      <c r="CH116" s="1006"/>
      <c r="CI116" s="1006"/>
      <c r="CJ116" s="1006"/>
      <c r="CK116" s="1036"/>
      <c r="CL116" s="1037"/>
      <c r="CM116" s="1007" t="s">
        <v>469</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52" t="s">
        <v>448</v>
      </c>
      <c r="DH116" s="1053"/>
      <c r="DI116" s="1053"/>
      <c r="DJ116" s="1053"/>
      <c r="DK116" s="1054"/>
      <c r="DL116" s="1055" t="s">
        <v>448</v>
      </c>
      <c r="DM116" s="1053"/>
      <c r="DN116" s="1053"/>
      <c r="DO116" s="1053"/>
      <c r="DP116" s="1054"/>
      <c r="DQ116" s="1055" t="s">
        <v>448</v>
      </c>
      <c r="DR116" s="1053"/>
      <c r="DS116" s="1053"/>
      <c r="DT116" s="1053"/>
      <c r="DU116" s="1054"/>
      <c r="DV116" s="1043" t="s">
        <v>448</v>
      </c>
      <c r="DW116" s="1044"/>
      <c r="DX116" s="1044"/>
      <c r="DY116" s="1044"/>
      <c r="DZ116" s="1045"/>
    </row>
    <row r="117" spans="1:130" s="241" customFormat="1" ht="26.25" customHeight="1">
      <c r="A117" s="995" t="s">
        <v>191</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470</v>
      </c>
      <c r="Z117" s="977"/>
      <c r="AA117" s="1067">
        <v>912278</v>
      </c>
      <c r="AB117" s="1068"/>
      <c r="AC117" s="1068"/>
      <c r="AD117" s="1068"/>
      <c r="AE117" s="1069"/>
      <c r="AF117" s="1070">
        <v>992948</v>
      </c>
      <c r="AG117" s="1068"/>
      <c r="AH117" s="1068"/>
      <c r="AI117" s="1068"/>
      <c r="AJ117" s="1069"/>
      <c r="AK117" s="1070">
        <v>998372</v>
      </c>
      <c r="AL117" s="1068"/>
      <c r="AM117" s="1068"/>
      <c r="AN117" s="1068"/>
      <c r="AO117" s="1069"/>
      <c r="AP117" s="1071"/>
      <c r="AQ117" s="1072"/>
      <c r="AR117" s="1072"/>
      <c r="AS117" s="1072"/>
      <c r="AT117" s="1073"/>
      <c r="AU117" s="991"/>
      <c r="AV117" s="992"/>
      <c r="AW117" s="992"/>
      <c r="AX117" s="992"/>
      <c r="AY117" s="992"/>
      <c r="AZ117" s="1063" t="s">
        <v>471</v>
      </c>
      <c r="BA117" s="1064"/>
      <c r="BB117" s="1064"/>
      <c r="BC117" s="1064"/>
      <c r="BD117" s="1064"/>
      <c r="BE117" s="1064"/>
      <c r="BF117" s="1064"/>
      <c r="BG117" s="1064"/>
      <c r="BH117" s="1064"/>
      <c r="BI117" s="1064"/>
      <c r="BJ117" s="1064"/>
      <c r="BK117" s="1064"/>
      <c r="BL117" s="1064"/>
      <c r="BM117" s="1064"/>
      <c r="BN117" s="1064"/>
      <c r="BO117" s="1064"/>
      <c r="BP117" s="1065"/>
      <c r="BQ117" s="1010" t="s">
        <v>472</v>
      </c>
      <c r="BR117" s="1011"/>
      <c r="BS117" s="1011"/>
      <c r="BT117" s="1011"/>
      <c r="BU117" s="1011"/>
      <c r="BV117" s="1011" t="s">
        <v>473</v>
      </c>
      <c r="BW117" s="1011"/>
      <c r="BX117" s="1011"/>
      <c r="BY117" s="1011"/>
      <c r="BZ117" s="1011"/>
      <c r="CA117" s="1011" t="s">
        <v>474</v>
      </c>
      <c r="CB117" s="1011"/>
      <c r="CC117" s="1011"/>
      <c r="CD117" s="1011"/>
      <c r="CE117" s="1011"/>
      <c r="CF117" s="1005" t="s">
        <v>473</v>
      </c>
      <c r="CG117" s="1006"/>
      <c r="CH117" s="1006"/>
      <c r="CI117" s="1006"/>
      <c r="CJ117" s="1006"/>
      <c r="CK117" s="1036"/>
      <c r="CL117" s="1037"/>
      <c r="CM117" s="1007" t="s">
        <v>475</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52" t="s">
        <v>476</v>
      </c>
      <c r="DH117" s="1053"/>
      <c r="DI117" s="1053"/>
      <c r="DJ117" s="1053"/>
      <c r="DK117" s="1054"/>
      <c r="DL117" s="1055" t="s">
        <v>476</v>
      </c>
      <c r="DM117" s="1053"/>
      <c r="DN117" s="1053"/>
      <c r="DO117" s="1053"/>
      <c r="DP117" s="1054"/>
      <c r="DQ117" s="1055" t="s">
        <v>477</v>
      </c>
      <c r="DR117" s="1053"/>
      <c r="DS117" s="1053"/>
      <c r="DT117" s="1053"/>
      <c r="DU117" s="1054"/>
      <c r="DV117" s="1043" t="s">
        <v>476</v>
      </c>
      <c r="DW117" s="1044"/>
      <c r="DX117" s="1044"/>
      <c r="DY117" s="1044"/>
      <c r="DZ117" s="1045"/>
    </row>
    <row r="118" spans="1:130" s="241" customFormat="1" ht="26.25" customHeight="1">
      <c r="A118" s="995" t="s">
        <v>443</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441</v>
      </c>
      <c r="AB118" s="976"/>
      <c r="AC118" s="976"/>
      <c r="AD118" s="976"/>
      <c r="AE118" s="977"/>
      <c r="AF118" s="975" t="s">
        <v>312</v>
      </c>
      <c r="AG118" s="976"/>
      <c r="AH118" s="976"/>
      <c r="AI118" s="976"/>
      <c r="AJ118" s="977"/>
      <c r="AK118" s="975" t="s">
        <v>311</v>
      </c>
      <c r="AL118" s="976"/>
      <c r="AM118" s="976"/>
      <c r="AN118" s="976"/>
      <c r="AO118" s="977"/>
      <c r="AP118" s="1057" t="s">
        <v>442</v>
      </c>
      <c r="AQ118" s="1058"/>
      <c r="AR118" s="1058"/>
      <c r="AS118" s="1058"/>
      <c r="AT118" s="1059"/>
      <c r="AU118" s="991"/>
      <c r="AV118" s="992"/>
      <c r="AW118" s="992"/>
      <c r="AX118" s="992"/>
      <c r="AY118" s="992"/>
      <c r="AZ118" s="1060" t="s">
        <v>478</v>
      </c>
      <c r="BA118" s="1061"/>
      <c r="BB118" s="1061"/>
      <c r="BC118" s="1061"/>
      <c r="BD118" s="1061"/>
      <c r="BE118" s="1061"/>
      <c r="BF118" s="1061"/>
      <c r="BG118" s="1061"/>
      <c r="BH118" s="1061"/>
      <c r="BI118" s="1061"/>
      <c r="BJ118" s="1061"/>
      <c r="BK118" s="1061"/>
      <c r="BL118" s="1061"/>
      <c r="BM118" s="1061"/>
      <c r="BN118" s="1061"/>
      <c r="BO118" s="1061"/>
      <c r="BP118" s="1062"/>
      <c r="BQ118" s="1088" t="s">
        <v>473</v>
      </c>
      <c r="BR118" s="1089"/>
      <c r="BS118" s="1089"/>
      <c r="BT118" s="1089"/>
      <c r="BU118" s="1089"/>
      <c r="BV118" s="1089" t="s">
        <v>476</v>
      </c>
      <c r="BW118" s="1089"/>
      <c r="BX118" s="1089"/>
      <c r="BY118" s="1089"/>
      <c r="BZ118" s="1089"/>
      <c r="CA118" s="1089" t="s">
        <v>479</v>
      </c>
      <c r="CB118" s="1089"/>
      <c r="CC118" s="1089"/>
      <c r="CD118" s="1089"/>
      <c r="CE118" s="1089"/>
      <c r="CF118" s="1005" t="s">
        <v>480</v>
      </c>
      <c r="CG118" s="1006"/>
      <c r="CH118" s="1006"/>
      <c r="CI118" s="1006"/>
      <c r="CJ118" s="1006"/>
      <c r="CK118" s="1036"/>
      <c r="CL118" s="1037"/>
      <c r="CM118" s="1007" t="s">
        <v>481</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52" t="s">
        <v>476</v>
      </c>
      <c r="DH118" s="1053"/>
      <c r="DI118" s="1053"/>
      <c r="DJ118" s="1053"/>
      <c r="DK118" s="1054"/>
      <c r="DL118" s="1055" t="s">
        <v>474</v>
      </c>
      <c r="DM118" s="1053"/>
      <c r="DN118" s="1053"/>
      <c r="DO118" s="1053"/>
      <c r="DP118" s="1054"/>
      <c r="DQ118" s="1055" t="s">
        <v>474</v>
      </c>
      <c r="DR118" s="1053"/>
      <c r="DS118" s="1053"/>
      <c r="DT118" s="1053"/>
      <c r="DU118" s="1054"/>
      <c r="DV118" s="1043" t="s">
        <v>482</v>
      </c>
      <c r="DW118" s="1044"/>
      <c r="DX118" s="1044"/>
      <c r="DY118" s="1044"/>
      <c r="DZ118" s="1045"/>
    </row>
    <row r="119" spans="1:130" s="241" customFormat="1" ht="26.25" customHeight="1">
      <c r="A119" s="1145" t="s">
        <v>446</v>
      </c>
      <c r="B119" s="1035"/>
      <c r="C119" s="1014" t="s">
        <v>447</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479</v>
      </c>
      <c r="AB119" s="983"/>
      <c r="AC119" s="983"/>
      <c r="AD119" s="983"/>
      <c r="AE119" s="984"/>
      <c r="AF119" s="985" t="s">
        <v>473</v>
      </c>
      <c r="AG119" s="983"/>
      <c r="AH119" s="983"/>
      <c r="AI119" s="983"/>
      <c r="AJ119" s="984"/>
      <c r="AK119" s="985" t="s">
        <v>472</v>
      </c>
      <c r="AL119" s="983"/>
      <c r="AM119" s="983"/>
      <c r="AN119" s="983"/>
      <c r="AO119" s="984"/>
      <c r="AP119" s="986" t="s">
        <v>474</v>
      </c>
      <c r="AQ119" s="987"/>
      <c r="AR119" s="987"/>
      <c r="AS119" s="987"/>
      <c r="AT119" s="988"/>
      <c r="AU119" s="993"/>
      <c r="AV119" s="994"/>
      <c r="AW119" s="994"/>
      <c r="AX119" s="994"/>
      <c r="AY119" s="994"/>
      <c r="AZ119" s="272" t="s">
        <v>191</v>
      </c>
      <c r="BA119" s="272"/>
      <c r="BB119" s="272"/>
      <c r="BC119" s="272"/>
      <c r="BD119" s="272"/>
      <c r="BE119" s="272"/>
      <c r="BF119" s="272"/>
      <c r="BG119" s="272"/>
      <c r="BH119" s="272"/>
      <c r="BI119" s="272"/>
      <c r="BJ119" s="272"/>
      <c r="BK119" s="272"/>
      <c r="BL119" s="272"/>
      <c r="BM119" s="272"/>
      <c r="BN119" s="272"/>
      <c r="BO119" s="1066" t="s">
        <v>483</v>
      </c>
      <c r="BP119" s="1097"/>
      <c r="BQ119" s="1088">
        <v>11158659</v>
      </c>
      <c r="BR119" s="1089"/>
      <c r="BS119" s="1089"/>
      <c r="BT119" s="1089"/>
      <c r="BU119" s="1089"/>
      <c r="BV119" s="1089">
        <v>10887903</v>
      </c>
      <c r="BW119" s="1089"/>
      <c r="BX119" s="1089"/>
      <c r="BY119" s="1089"/>
      <c r="BZ119" s="1089"/>
      <c r="CA119" s="1089">
        <v>10948508</v>
      </c>
      <c r="CB119" s="1089"/>
      <c r="CC119" s="1089"/>
      <c r="CD119" s="1089"/>
      <c r="CE119" s="1089"/>
      <c r="CF119" s="1090"/>
      <c r="CG119" s="1091"/>
      <c r="CH119" s="1091"/>
      <c r="CI119" s="1091"/>
      <c r="CJ119" s="1092"/>
      <c r="CK119" s="1038"/>
      <c r="CL119" s="1039"/>
      <c r="CM119" s="1093" t="s">
        <v>484</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476</v>
      </c>
      <c r="DH119" s="1075"/>
      <c r="DI119" s="1075"/>
      <c r="DJ119" s="1075"/>
      <c r="DK119" s="1076"/>
      <c r="DL119" s="1074" t="s">
        <v>473</v>
      </c>
      <c r="DM119" s="1075"/>
      <c r="DN119" s="1075"/>
      <c r="DO119" s="1075"/>
      <c r="DP119" s="1076"/>
      <c r="DQ119" s="1074" t="s">
        <v>476</v>
      </c>
      <c r="DR119" s="1075"/>
      <c r="DS119" s="1075"/>
      <c r="DT119" s="1075"/>
      <c r="DU119" s="1076"/>
      <c r="DV119" s="1077" t="s">
        <v>485</v>
      </c>
      <c r="DW119" s="1078"/>
      <c r="DX119" s="1078"/>
      <c r="DY119" s="1078"/>
      <c r="DZ119" s="1079"/>
    </row>
    <row r="120" spans="1:130" s="241" customFormat="1" ht="26.25" customHeight="1">
      <c r="A120" s="1146"/>
      <c r="B120" s="1037"/>
      <c r="C120" s="1007" t="s">
        <v>453</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52" t="s">
        <v>486</v>
      </c>
      <c r="AB120" s="1053"/>
      <c r="AC120" s="1053"/>
      <c r="AD120" s="1053"/>
      <c r="AE120" s="1054"/>
      <c r="AF120" s="1055" t="s">
        <v>476</v>
      </c>
      <c r="AG120" s="1053"/>
      <c r="AH120" s="1053"/>
      <c r="AI120" s="1053"/>
      <c r="AJ120" s="1054"/>
      <c r="AK120" s="1055" t="s">
        <v>399</v>
      </c>
      <c r="AL120" s="1053"/>
      <c r="AM120" s="1053"/>
      <c r="AN120" s="1053"/>
      <c r="AO120" s="1054"/>
      <c r="AP120" s="1043" t="s">
        <v>476</v>
      </c>
      <c r="AQ120" s="1044"/>
      <c r="AR120" s="1044"/>
      <c r="AS120" s="1044"/>
      <c r="AT120" s="1045"/>
      <c r="AU120" s="1080" t="s">
        <v>487</v>
      </c>
      <c r="AV120" s="1081"/>
      <c r="AW120" s="1081"/>
      <c r="AX120" s="1081"/>
      <c r="AY120" s="1082"/>
      <c r="AZ120" s="1031" t="s">
        <v>488</v>
      </c>
      <c r="BA120" s="980"/>
      <c r="BB120" s="980"/>
      <c r="BC120" s="980"/>
      <c r="BD120" s="980"/>
      <c r="BE120" s="980"/>
      <c r="BF120" s="980"/>
      <c r="BG120" s="980"/>
      <c r="BH120" s="980"/>
      <c r="BI120" s="980"/>
      <c r="BJ120" s="980"/>
      <c r="BK120" s="980"/>
      <c r="BL120" s="980"/>
      <c r="BM120" s="980"/>
      <c r="BN120" s="980"/>
      <c r="BO120" s="980"/>
      <c r="BP120" s="981"/>
      <c r="BQ120" s="1017">
        <v>2195063</v>
      </c>
      <c r="BR120" s="1018"/>
      <c r="BS120" s="1018"/>
      <c r="BT120" s="1018"/>
      <c r="BU120" s="1018"/>
      <c r="BV120" s="1018">
        <v>2290914</v>
      </c>
      <c r="BW120" s="1018"/>
      <c r="BX120" s="1018"/>
      <c r="BY120" s="1018"/>
      <c r="BZ120" s="1018"/>
      <c r="CA120" s="1018">
        <v>2408706</v>
      </c>
      <c r="CB120" s="1018"/>
      <c r="CC120" s="1018"/>
      <c r="CD120" s="1018"/>
      <c r="CE120" s="1018"/>
      <c r="CF120" s="1032">
        <v>84.3</v>
      </c>
      <c r="CG120" s="1033"/>
      <c r="CH120" s="1033"/>
      <c r="CI120" s="1033"/>
      <c r="CJ120" s="1033"/>
      <c r="CK120" s="1098" t="s">
        <v>489</v>
      </c>
      <c r="CL120" s="1099"/>
      <c r="CM120" s="1099"/>
      <c r="CN120" s="1099"/>
      <c r="CO120" s="1100"/>
      <c r="CP120" s="1106" t="s">
        <v>417</v>
      </c>
      <c r="CQ120" s="1107"/>
      <c r="CR120" s="1107"/>
      <c r="CS120" s="1107"/>
      <c r="CT120" s="1107"/>
      <c r="CU120" s="1107"/>
      <c r="CV120" s="1107"/>
      <c r="CW120" s="1107"/>
      <c r="CX120" s="1107"/>
      <c r="CY120" s="1107"/>
      <c r="CZ120" s="1107"/>
      <c r="DA120" s="1107"/>
      <c r="DB120" s="1107"/>
      <c r="DC120" s="1107"/>
      <c r="DD120" s="1107"/>
      <c r="DE120" s="1107"/>
      <c r="DF120" s="1108"/>
      <c r="DG120" s="1017">
        <v>1323191</v>
      </c>
      <c r="DH120" s="1018"/>
      <c r="DI120" s="1018"/>
      <c r="DJ120" s="1018"/>
      <c r="DK120" s="1018"/>
      <c r="DL120" s="1018">
        <v>1269770</v>
      </c>
      <c r="DM120" s="1018"/>
      <c r="DN120" s="1018"/>
      <c r="DO120" s="1018"/>
      <c r="DP120" s="1018"/>
      <c r="DQ120" s="1018">
        <v>1218656</v>
      </c>
      <c r="DR120" s="1018"/>
      <c r="DS120" s="1018"/>
      <c r="DT120" s="1018"/>
      <c r="DU120" s="1018"/>
      <c r="DV120" s="1019">
        <v>42.7</v>
      </c>
      <c r="DW120" s="1019"/>
      <c r="DX120" s="1019"/>
      <c r="DY120" s="1019"/>
      <c r="DZ120" s="1020"/>
    </row>
    <row r="121" spans="1:130" s="241" customFormat="1" ht="26.25" customHeight="1">
      <c r="A121" s="1146"/>
      <c r="B121" s="1037"/>
      <c r="C121" s="1063" t="s">
        <v>490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2" t="s">
        <v>476</v>
      </c>
      <c r="AB121" s="1053"/>
      <c r="AC121" s="1053"/>
      <c r="AD121" s="1053"/>
      <c r="AE121" s="1054"/>
      <c r="AF121" s="1055" t="s">
        <v>479</v>
      </c>
      <c r="AG121" s="1053"/>
      <c r="AH121" s="1053"/>
      <c r="AI121" s="1053"/>
      <c r="AJ121" s="1054"/>
      <c r="AK121" s="1055" t="s">
        <v>486</v>
      </c>
      <c r="AL121" s="1053"/>
      <c r="AM121" s="1053"/>
      <c r="AN121" s="1053"/>
      <c r="AO121" s="1054"/>
      <c r="AP121" s="1043" t="s">
        <v>476</v>
      </c>
      <c r="AQ121" s="1044"/>
      <c r="AR121" s="1044"/>
      <c r="AS121" s="1044"/>
      <c r="AT121" s="1045"/>
      <c r="AU121" s="1083"/>
      <c r="AV121" s="1084"/>
      <c r="AW121" s="1084"/>
      <c r="AX121" s="1084"/>
      <c r="AY121" s="1085"/>
      <c r="AZ121" s="1040" t="s">
        <v>491</v>
      </c>
      <c r="BA121" s="1041"/>
      <c r="BB121" s="1041"/>
      <c r="BC121" s="1041"/>
      <c r="BD121" s="1041"/>
      <c r="BE121" s="1041"/>
      <c r="BF121" s="1041"/>
      <c r="BG121" s="1041"/>
      <c r="BH121" s="1041"/>
      <c r="BI121" s="1041"/>
      <c r="BJ121" s="1041"/>
      <c r="BK121" s="1041"/>
      <c r="BL121" s="1041"/>
      <c r="BM121" s="1041"/>
      <c r="BN121" s="1041"/>
      <c r="BO121" s="1041"/>
      <c r="BP121" s="1042"/>
      <c r="BQ121" s="1010">
        <v>326558</v>
      </c>
      <c r="BR121" s="1011"/>
      <c r="BS121" s="1011"/>
      <c r="BT121" s="1011"/>
      <c r="BU121" s="1011"/>
      <c r="BV121" s="1011">
        <v>353343</v>
      </c>
      <c r="BW121" s="1011"/>
      <c r="BX121" s="1011"/>
      <c r="BY121" s="1011"/>
      <c r="BZ121" s="1011"/>
      <c r="CA121" s="1011">
        <v>438903</v>
      </c>
      <c r="CB121" s="1011"/>
      <c r="CC121" s="1011"/>
      <c r="CD121" s="1011"/>
      <c r="CE121" s="1011"/>
      <c r="CF121" s="1005">
        <v>15.4</v>
      </c>
      <c r="CG121" s="1006"/>
      <c r="CH121" s="1006"/>
      <c r="CI121" s="1006"/>
      <c r="CJ121" s="1006"/>
      <c r="CK121" s="1101"/>
      <c r="CL121" s="1102"/>
      <c r="CM121" s="1102"/>
      <c r="CN121" s="1102"/>
      <c r="CO121" s="1103"/>
      <c r="CP121" s="1111" t="s">
        <v>492</v>
      </c>
      <c r="CQ121" s="1112"/>
      <c r="CR121" s="1112"/>
      <c r="CS121" s="1112"/>
      <c r="CT121" s="1112"/>
      <c r="CU121" s="1112"/>
      <c r="CV121" s="1112"/>
      <c r="CW121" s="1112"/>
      <c r="CX121" s="1112"/>
      <c r="CY121" s="1112"/>
      <c r="CZ121" s="1112"/>
      <c r="DA121" s="1112"/>
      <c r="DB121" s="1112"/>
      <c r="DC121" s="1112"/>
      <c r="DD121" s="1112"/>
      <c r="DE121" s="1112"/>
      <c r="DF121" s="1113"/>
      <c r="DG121" s="1010">
        <v>759835</v>
      </c>
      <c r="DH121" s="1011"/>
      <c r="DI121" s="1011"/>
      <c r="DJ121" s="1011"/>
      <c r="DK121" s="1011"/>
      <c r="DL121" s="1011">
        <v>614937</v>
      </c>
      <c r="DM121" s="1011"/>
      <c r="DN121" s="1011"/>
      <c r="DO121" s="1011"/>
      <c r="DP121" s="1011"/>
      <c r="DQ121" s="1011">
        <v>559775</v>
      </c>
      <c r="DR121" s="1011"/>
      <c r="DS121" s="1011"/>
      <c r="DT121" s="1011"/>
      <c r="DU121" s="1011"/>
      <c r="DV121" s="1012">
        <v>19.600000000000001</v>
      </c>
      <c r="DW121" s="1012"/>
      <c r="DX121" s="1012"/>
      <c r="DY121" s="1012"/>
      <c r="DZ121" s="1013"/>
    </row>
    <row r="122" spans="1:130" s="241" customFormat="1" ht="26.25" customHeight="1">
      <c r="A122" s="1146"/>
      <c r="B122" s="1037"/>
      <c r="C122" s="1007" t="s">
        <v>463</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52" t="s">
        <v>493</v>
      </c>
      <c r="AB122" s="1053"/>
      <c r="AC122" s="1053"/>
      <c r="AD122" s="1053"/>
      <c r="AE122" s="1054"/>
      <c r="AF122" s="1055" t="s">
        <v>476</v>
      </c>
      <c r="AG122" s="1053"/>
      <c r="AH122" s="1053"/>
      <c r="AI122" s="1053"/>
      <c r="AJ122" s="1054"/>
      <c r="AK122" s="1055" t="s">
        <v>476</v>
      </c>
      <c r="AL122" s="1053"/>
      <c r="AM122" s="1053"/>
      <c r="AN122" s="1053"/>
      <c r="AO122" s="1054"/>
      <c r="AP122" s="1043" t="s">
        <v>476</v>
      </c>
      <c r="AQ122" s="1044"/>
      <c r="AR122" s="1044"/>
      <c r="AS122" s="1044"/>
      <c r="AT122" s="1045"/>
      <c r="AU122" s="1083"/>
      <c r="AV122" s="1084"/>
      <c r="AW122" s="1084"/>
      <c r="AX122" s="1084"/>
      <c r="AY122" s="1085"/>
      <c r="AZ122" s="1060" t="s">
        <v>494</v>
      </c>
      <c r="BA122" s="1061"/>
      <c r="BB122" s="1061"/>
      <c r="BC122" s="1061"/>
      <c r="BD122" s="1061"/>
      <c r="BE122" s="1061"/>
      <c r="BF122" s="1061"/>
      <c r="BG122" s="1061"/>
      <c r="BH122" s="1061"/>
      <c r="BI122" s="1061"/>
      <c r="BJ122" s="1061"/>
      <c r="BK122" s="1061"/>
      <c r="BL122" s="1061"/>
      <c r="BM122" s="1061"/>
      <c r="BN122" s="1061"/>
      <c r="BO122" s="1061"/>
      <c r="BP122" s="1062"/>
      <c r="BQ122" s="1088">
        <v>6693776</v>
      </c>
      <c r="BR122" s="1089"/>
      <c r="BS122" s="1089"/>
      <c r="BT122" s="1089"/>
      <c r="BU122" s="1089"/>
      <c r="BV122" s="1089">
        <v>6541516</v>
      </c>
      <c r="BW122" s="1089"/>
      <c r="BX122" s="1089"/>
      <c r="BY122" s="1089"/>
      <c r="BZ122" s="1089"/>
      <c r="CA122" s="1089">
        <v>6438812</v>
      </c>
      <c r="CB122" s="1089"/>
      <c r="CC122" s="1089"/>
      <c r="CD122" s="1089"/>
      <c r="CE122" s="1089"/>
      <c r="CF122" s="1109">
        <v>225.4</v>
      </c>
      <c r="CG122" s="1110"/>
      <c r="CH122" s="1110"/>
      <c r="CI122" s="1110"/>
      <c r="CJ122" s="1110"/>
      <c r="CK122" s="1101"/>
      <c r="CL122" s="1102"/>
      <c r="CM122" s="1102"/>
      <c r="CN122" s="1102"/>
      <c r="CO122" s="1103"/>
      <c r="CP122" s="1111" t="s">
        <v>495</v>
      </c>
      <c r="CQ122" s="1112"/>
      <c r="CR122" s="1112"/>
      <c r="CS122" s="1112"/>
      <c r="CT122" s="1112"/>
      <c r="CU122" s="1112"/>
      <c r="CV122" s="1112"/>
      <c r="CW122" s="1112"/>
      <c r="CX122" s="1112"/>
      <c r="CY122" s="1112"/>
      <c r="CZ122" s="1112"/>
      <c r="DA122" s="1112"/>
      <c r="DB122" s="1112"/>
      <c r="DC122" s="1112"/>
      <c r="DD122" s="1112"/>
      <c r="DE122" s="1112"/>
      <c r="DF122" s="1113"/>
      <c r="DG122" s="1010">
        <v>42179</v>
      </c>
      <c r="DH122" s="1011"/>
      <c r="DI122" s="1011"/>
      <c r="DJ122" s="1011"/>
      <c r="DK122" s="1011"/>
      <c r="DL122" s="1011">
        <v>46023</v>
      </c>
      <c r="DM122" s="1011"/>
      <c r="DN122" s="1011"/>
      <c r="DO122" s="1011"/>
      <c r="DP122" s="1011"/>
      <c r="DQ122" s="1011">
        <v>48959</v>
      </c>
      <c r="DR122" s="1011"/>
      <c r="DS122" s="1011"/>
      <c r="DT122" s="1011"/>
      <c r="DU122" s="1011"/>
      <c r="DV122" s="1012">
        <v>1.7</v>
      </c>
      <c r="DW122" s="1012"/>
      <c r="DX122" s="1012"/>
      <c r="DY122" s="1012"/>
      <c r="DZ122" s="1013"/>
    </row>
    <row r="123" spans="1:130" s="241" customFormat="1" ht="26.25" customHeight="1">
      <c r="A123" s="1146"/>
      <c r="B123" s="1037"/>
      <c r="C123" s="1007" t="s">
        <v>469</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52" t="s">
        <v>479</v>
      </c>
      <c r="AB123" s="1053"/>
      <c r="AC123" s="1053"/>
      <c r="AD123" s="1053"/>
      <c r="AE123" s="1054"/>
      <c r="AF123" s="1055" t="s">
        <v>476</v>
      </c>
      <c r="AG123" s="1053"/>
      <c r="AH123" s="1053"/>
      <c r="AI123" s="1053"/>
      <c r="AJ123" s="1054"/>
      <c r="AK123" s="1055" t="s">
        <v>399</v>
      </c>
      <c r="AL123" s="1053"/>
      <c r="AM123" s="1053"/>
      <c r="AN123" s="1053"/>
      <c r="AO123" s="1054"/>
      <c r="AP123" s="1043" t="s">
        <v>399</v>
      </c>
      <c r="AQ123" s="1044"/>
      <c r="AR123" s="1044"/>
      <c r="AS123" s="1044"/>
      <c r="AT123" s="1045"/>
      <c r="AU123" s="1086"/>
      <c r="AV123" s="1087"/>
      <c r="AW123" s="1087"/>
      <c r="AX123" s="1087"/>
      <c r="AY123" s="1087"/>
      <c r="AZ123" s="272" t="s">
        <v>191</v>
      </c>
      <c r="BA123" s="272"/>
      <c r="BB123" s="272"/>
      <c r="BC123" s="272"/>
      <c r="BD123" s="272"/>
      <c r="BE123" s="272"/>
      <c r="BF123" s="272"/>
      <c r="BG123" s="272"/>
      <c r="BH123" s="272"/>
      <c r="BI123" s="272"/>
      <c r="BJ123" s="272"/>
      <c r="BK123" s="272"/>
      <c r="BL123" s="272"/>
      <c r="BM123" s="272"/>
      <c r="BN123" s="272"/>
      <c r="BO123" s="1066" t="s">
        <v>496</v>
      </c>
      <c r="BP123" s="1097"/>
      <c r="BQ123" s="1152">
        <v>9215397</v>
      </c>
      <c r="BR123" s="1153"/>
      <c r="BS123" s="1153"/>
      <c r="BT123" s="1153"/>
      <c r="BU123" s="1153"/>
      <c r="BV123" s="1153">
        <v>9185773</v>
      </c>
      <c r="BW123" s="1153"/>
      <c r="BX123" s="1153"/>
      <c r="BY123" s="1153"/>
      <c r="BZ123" s="1153"/>
      <c r="CA123" s="1153">
        <v>9286421</v>
      </c>
      <c r="CB123" s="1153"/>
      <c r="CC123" s="1153"/>
      <c r="CD123" s="1153"/>
      <c r="CE123" s="1153"/>
      <c r="CF123" s="1090"/>
      <c r="CG123" s="1091"/>
      <c r="CH123" s="1091"/>
      <c r="CI123" s="1091"/>
      <c r="CJ123" s="1092"/>
      <c r="CK123" s="1101"/>
      <c r="CL123" s="1102"/>
      <c r="CM123" s="1102"/>
      <c r="CN123" s="1102"/>
      <c r="CO123" s="1103"/>
      <c r="CP123" s="1111" t="s">
        <v>497</v>
      </c>
      <c r="CQ123" s="1112"/>
      <c r="CR123" s="1112"/>
      <c r="CS123" s="1112"/>
      <c r="CT123" s="1112"/>
      <c r="CU123" s="1112"/>
      <c r="CV123" s="1112"/>
      <c r="CW123" s="1112"/>
      <c r="CX123" s="1112"/>
      <c r="CY123" s="1112"/>
      <c r="CZ123" s="1112"/>
      <c r="DA123" s="1112"/>
      <c r="DB123" s="1112"/>
      <c r="DC123" s="1112"/>
      <c r="DD123" s="1112"/>
      <c r="DE123" s="1112"/>
      <c r="DF123" s="1113"/>
      <c r="DG123" s="1052">
        <v>887</v>
      </c>
      <c r="DH123" s="1053"/>
      <c r="DI123" s="1053"/>
      <c r="DJ123" s="1053"/>
      <c r="DK123" s="1054"/>
      <c r="DL123" s="1055">
        <v>836</v>
      </c>
      <c r="DM123" s="1053"/>
      <c r="DN123" s="1053"/>
      <c r="DO123" s="1053"/>
      <c r="DP123" s="1054"/>
      <c r="DQ123" s="1055">
        <v>799</v>
      </c>
      <c r="DR123" s="1053"/>
      <c r="DS123" s="1053"/>
      <c r="DT123" s="1053"/>
      <c r="DU123" s="1054"/>
      <c r="DV123" s="1043">
        <v>0</v>
      </c>
      <c r="DW123" s="1044"/>
      <c r="DX123" s="1044"/>
      <c r="DY123" s="1044"/>
      <c r="DZ123" s="1045"/>
    </row>
    <row r="124" spans="1:130" s="241" customFormat="1" ht="26.25" customHeight="1" thickBot="1">
      <c r="A124" s="1146"/>
      <c r="B124" s="1037"/>
      <c r="C124" s="1007" t="s">
        <v>475</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52" t="s">
        <v>480</v>
      </c>
      <c r="AB124" s="1053"/>
      <c r="AC124" s="1053"/>
      <c r="AD124" s="1053"/>
      <c r="AE124" s="1054"/>
      <c r="AF124" s="1055" t="s">
        <v>480</v>
      </c>
      <c r="AG124" s="1053"/>
      <c r="AH124" s="1053"/>
      <c r="AI124" s="1053"/>
      <c r="AJ124" s="1054"/>
      <c r="AK124" s="1055" t="s">
        <v>472</v>
      </c>
      <c r="AL124" s="1053"/>
      <c r="AM124" s="1053"/>
      <c r="AN124" s="1053"/>
      <c r="AO124" s="1054"/>
      <c r="AP124" s="1043" t="s">
        <v>480</v>
      </c>
      <c r="AQ124" s="1044"/>
      <c r="AR124" s="1044"/>
      <c r="AS124" s="1044"/>
      <c r="AT124" s="1045"/>
      <c r="AU124" s="1148" t="s">
        <v>498</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67.599999999999994</v>
      </c>
      <c r="BR124" s="1119"/>
      <c r="BS124" s="1119"/>
      <c r="BT124" s="1119"/>
      <c r="BU124" s="1119"/>
      <c r="BV124" s="1119">
        <v>59.3</v>
      </c>
      <c r="BW124" s="1119"/>
      <c r="BX124" s="1119"/>
      <c r="BY124" s="1119"/>
      <c r="BZ124" s="1119"/>
      <c r="CA124" s="1119">
        <v>58.1</v>
      </c>
      <c r="CB124" s="1119"/>
      <c r="CC124" s="1119"/>
      <c r="CD124" s="1119"/>
      <c r="CE124" s="1119"/>
      <c r="CF124" s="1120"/>
      <c r="CG124" s="1121"/>
      <c r="CH124" s="1121"/>
      <c r="CI124" s="1121"/>
      <c r="CJ124" s="1122"/>
      <c r="CK124" s="1104"/>
      <c r="CL124" s="1104"/>
      <c r="CM124" s="1104"/>
      <c r="CN124" s="1104"/>
      <c r="CO124" s="1105"/>
      <c r="CP124" s="1111" t="s">
        <v>499</v>
      </c>
      <c r="CQ124" s="1112"/>
      <c r="CR124" s="1112"/>
      <c r="CS124" s="1112"/>
      <c r="CT124" s="1112"/>
      <c r="CU124" s="1112"/>
      <c r="CV124" s="1112"/>
      <c r="CW124" s="1112"/>
      <c r="CX124" s="1112"/>
      <c r="CY124" s="1112"/>
      <c r="CZ124" s="1112"/>
      <c r="DA124" s="1112"/>
      <c r="DB124" s="1112"/>
      <c r="DC124" s="1112"/>
      <c r="DD124" s="1112"/>
      <c r="DE124" s="1112"/>
      <c r="DF124" s="1113"/>
      <c r="DG124" s="1096" t="s">
        <v>472</v>
      </c>
      <c r="DH124" s="1075"/>
      <c r="DI124" s="1075"/>
      <c r="DJ124" s="1075"/>
      <c r="DK124" s="1076"/>
      <c r="DL124" s="1074" t="s">
        <v>476</v>
      </c>
      <c r="DM124" s="1075"/>
      <c r="DN124" s="1075"/>
      <c r="DO124" s="1075"/>
      <c r="DP124" s="1076"/>
      <c r="DQ124" s="1074" t="s">
        <v>473</v>
      </c>
      <c r="DR124" s="1075"/>
      <c r="DS124" s="1075"/>
      <c r="DT124" s="1075"/>
      <c r="DU124" s="1076"/>
      <c r="DV124" s="1077" t="s">
        <v>476</v>
      </c>
      <c r="DW124" s="1078"/>
      <c r="DX124" s="1078"/>
      <c r="DY124" s="1078"/>
      <c r="DZ124" s="1079"/>
    </row>
    <row r="125" spans="1:130" s="241" customFormat="1" ht="26.25" customHeight="1">
      <c r="A125" s="1146"/>
      <c r="B125" s="1037"/>
      <c r="C125" s="1007" t="s">
        <v>481</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52" t="s">
        <v>479</v>
      </c>
      <c r="AB125" s="1053"/>
      <c r="AC125" s="1053"/>
      <c r="AD125" s="1053"/>
      <c r="AE125" s="1054"/>
      <c r="AF125" s="1055" t="s">
        <v>473</v>
      </c>
      <c r="AG125" s="1053"/>
      <c r="AH125" s="1053"/>
      <c r="AI125" s="1053"/>
      <c r="AJ125" s="1054"/>
      <c r="AK125" s="1055" t="s">
        <v>472</v>
      </c>
      <c r="AL125" s="1053"/>
      <c r="AM125" s="1053"/>
      <c r="AN125" s="1053"/>
      <c r="AO125" s="1054"/>
      <c r="AP125" s="1043" t="s">
        <v>472</v>
      </c>
      <c r="AQ125" s="1044"/>
      <c r="AR125" s="1044"/>
      <c r="AS125" s="1044"/>
      <c r="AT125" s="1045"/>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14" t="s">
        <v>500</v>
      </c>
      <c r="CL125" s="1099"/>
      <c r="CM125" s="1099"/>
      <c r="CN125" s="1099"/>
      <c r="CO125" s="1100"/>
      <c r="CP125" s="1031" t="s">
        <v>501</v>
      </c>
      <c r="CQ125" s="980"/>
      <c r="CR125" s="980"/>
      <c r="CS125" s="980"/>
      <c r="CT125" s="980"/>
      <c r="CU125" s="980"/>
      <c r="CV125" s="980"/>
      <c r="CW125" s="980"/>
      <c r="CX125" s="980"/>
      <c r="CY125" s="980"/>
      <c r="CZ125" s="980"/>
      <c r="DA125" s="980"/>
      <c r="DB125" s="980"/>
      <c r="DC125" s="980"/>
      <c r="DD125" s="980"/>
      <c r="DE125" s="980"/>
      <c r="DF125" s="981"/>
      <c r="DG125" s="1017" t="s">
        <v>472</v>
      </c>
      <c r="DH125" s="1018"/>
      <c r="DI125" s="1018"/>
      <c r="DJ125" s="1018"/>
      <c r="DK125" s="1018"/>
      <c r="DL125" s="1018" t="s">
        <v>472</v>
      </c>
      <c r="DM125" s="1018"/>
      <c r="DN125" s="1018"/>
      <c r="DO125" s="1018"/>
      <c r="DP125" s="1018"/>
      <c r="DQ125" s="1018" t="s">
        <v>473</v>
      </c>
      <c r="DR125" s="1018"/>
      <c r="DS125" s="1018"/>
      <c r="DT125" s="1018"/>
      <c r="DU125" s="1018"/>
      <c r="DV125" s="1019" t="s">
        <v>472</v>
      </c>
      <c r="DW125" s="1019"/>
      <c r="DX125" s="1019"/>
      <c r="DY125" s="1019"/>
      <c r="DZ125" s="1020"/>
    </row>
    <row r="126" spans="1:130" s="241" customFormat="1" ht="26.25" customHeight="1" thickBot="1">
      <c r="A126" s="1146"/>
      <c r="B126" s="1037"/>
      <c r="C126" s="1007" t="s">
        <v>484</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52" t="s">
        <v>472</v>
      </c>
      <c r="AB126" s="1053"/>
      <c r="AC126" s="1053"/>
      <c r="AD126" s="1053"/>
      <c r="AE126" s="1054"/>
      <c r="AF126" s="1055" t="s">
        <v>486</v>
      </c>
      <c r="AG126" s="1053"/>
      <c r="AH126" s="1053"/>
      <c r="AI126" s="1053"/>
      <c r="AJ126" s="1054"/>
      <c r="AK126" s="1055" t="s">
        <v>473</v>
      </c>
      <c r="AL126" s="1053"/>
      <c r="AM126" s="1053"/>
      <c r="AN126" s="1053"/>
      <c r="AO126" s="1054"/>
      <c r="AP126" s="1043" t="s">
        <v>473</v>
      </c>
      <c r="AQ126" s="1044"/>
      <c r="AR126" s="1044"/>
      <c r="AS126" s="1044"/>
      <c r="AT126" s="1045"/>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15"/>
      <c r="CL126" s="1102"/>
      <c r="CM126" s="1102"/>
      <c r="CN126" s="1102"/>
      <c r="CO126" s="1103"/>
      <c r="CP126" s="1040" t="s">
        <v>502</v>
      </c>
      <c r="CQ126" s="1041"/>
      <c r="CR126" s="1041"/>
      <c r="CS126" s="1041"/>
      <c r="CT126" s="1041"/>
      <c r="CU126" s="1041"/>
      <c r="CV126" s="1041"/>
      <c r="CW126" s="1041"/>
      <c r="CX126" s="1041"/>
      <c r="CY126" s="1041"/>
      <c r="CZ126" s="1041"/>
      <c r="DA126" s="1041"/>
      <c r="DB126" s="1041"/>
      <c r="DC126" s="1041"/>
      <c r="DD126" s="1041"/>
      <c r="DE126" s="1041"/>
      <c r="DF126" s="1042"/>
      <c r="DG126" s="1010" t="s">
        <v>472</v>
      </c>
      <c r="DH126" s="1011"/>
      <c r="DI126" s="1011"/>
      <c r="DJ126" s="1011"/>
      <c r="DK126" s="1011"/>
      <c r="DL126" s="1011" t="s">
        <v>472</v>
      </c>
      <c r="DM126" s="1011"/>
      <c r="DN126" s="1011"/>
      <c r="DO126" s="1011"/>
      <c r="DP126" s="1011"/>
      <c r="DQ126" s="1011" t="s">
        <v>472</v>
      </c>
      <c r="DR126" s="1011"/>
      <c r="DS126" s="1011"/>
      <c r="DT126" s="1011"/>
      <c r="DU126" s="1011"/>
      <c r="DV126" s="1012" t="s">
        <v>476</v>
      </c>
      <c r="DW126" s="1012"/>
      <c r="DX126" s="1012"/>
      <c r="DY126" s="1012"/>
      <c r="DZ126" s="1013"/>
    </row>
    <row r="127" spans="1:130" s="241" customFormat="1" ht="26.25" customHeight="1">
      <c r="A127" s="1147"/>
      <c r="B127" s="1039"/>
      <c r="C127" s="1093" t="s">
        <v>503</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52">
        <v>572</v>
      </c>
      <c r="AB127" s="1053"/>
      <c r="AC127" s="1053"/>
      <c r="AD127" s="1053"/>
      <c r="AE127" s="1054"/>
      <c r="AF127" s="1055">
        <v>583</v>
      </c>
      <c r="AG127" s="1053"/>
      <c r="AH127" s="1053"/>
      <c r="AI127" s="1053"/>
      <c r="AJ127" s="1054"/>
      <c r="AK127" s="1055">
        <v>190</v>
      </c>
      <c r="AL127" s="1053"/>
      <c r="AM127" s="1053"/>
      <c r="AN127" s="1053"/>
      <c r="AO127" s="1054"/>
      <c r="AP127" s="1043">
        <v>0</v>
      </c>
      <c r="AQ127" s="1044"/>
      <c r="AR127" s="1044"/>
      <c r="AS127" s="1044"/>
      <c r="AT127" s="1045"/>
      <c r="AU127" s="277"/>
      <c r="AV127" s="277"/>
      <c r="AW127" s="277"/>
      <c r="AX127" s="1123" t="s">
        <v>504</v>
      </c>
      <c r="AY127" s="1124"/>
      <c r="AZ127" s="1124"/>
      <c r="BA127" s="1124"/>
      <c r="BB127" s="1124"/>
      <c r="BC127" s="1124"/>
      <c r="BD127" s="1124"/>
      <c r="BE127" s="1125"/>
      <c r="BF127" s="1126" t="s">
        <v>505</v>
      </c>
      <c r="BG127" s="1124"/>
      <c r="BH127" s="1124"/>
      <c r="BI127" s="1124"/>
      <c r="BJ127" s="1124"/>
      <c r="BK127" s="1124"/>
      <c r="BL127" s="1125"/>
      <c r="BM127" s="1126" t="s">
        <v>506</v>
      </c>
      <c r="BN127" s="1124"/>
      <c r="BO127" s="1124"/>
      <c r="BP127" s="1124"/>
      <c r="BQ127" s="1124"/>
      <c r="BR127" s="1124"/>
      <c r="BS127" s="1125"/>
      <c r="BT127" s="1126" t="s">
        <v>507</v>
      </c>
      <c r="BU127" s="1124"/>
      <c r="BV127" s="1124"/>
      <c r="BW127" s="1124"/>
      <c r="BX127" s="1124"/>
      <c r="BY127" s="1124"/>
      <c r="BZ127" s="1144"/>
      <c r="CA127" s="277"/>
      <c r="CB127" s="277"/>
      <c r="CC127" s="277"/>
      <c r="CD127" s="278"/>
      <c r="CE127" s="278"/>
      <c r="CF127" s="278"/>
      <c r="CG127" s="275"/>
      <c r="CH127" s="275"/>
      <c r="CI127" s="275"/>
      <c r="CJ127" s="276"/>
      <c r="CK127" s="1115"/>
      <c r="CL127" s="1102"/>
      <c r="CM127" s="1102"/>
      <c r="CN127" s="1102"/>
      <c r="CO127" s="1103"/>
      <c r="CP127" s="1040" t="s">
        <v>508</v>
      </c>
      <c r="CQ127" s="1041"/>
      <c r="CR127" s="1041"/>
      <c r="CS127" s="1041"/>
      <c r="CT127" s="1041"/>
      <c r="CU127" s="1041"/>
      <c r="CV127" s="1041"/>
      <c r="CW127" s="1041"/>
      <c r="CX127" s="1041"/>
      <c r="CY127" s="1041"/>
      <c r="CZ127" s="1041"/>
      <c r="DA127" s="1041"/>
      <c r="DB127" s="1041"/>
      <c r="DC127" s="1041"/>
      <c r="DD127" s="1041"/>
      <c r="DE127" s="1041"/>
      <c r="DF127" s="1042"/>
      <c r="DG127" s="1010" t="s">
        <v>473</v>
      </c>
      <c r="DH127" s="1011"/>
      <c r="DI127" s="1011"/>
      <c r="DJ127" s="1011"/>
      <c r="DK127" s="1011"/>
      <c r="DL127" s="1011" t="s">
        <v>399</v>
      </c>
      <c r="DM127" s="1011"/>
      <c r="DN127" s="1011"/>
      <c r="DO127" s="1011"/>
      <c r="DP127" s="1011"/>
      <c r="DQ127" s="1011" t="s">
        <v>479</v>
      </c>
      <c r="DR127" s="1011"/>
      <c r="DS127" s="1011"/>
      <c r="DT127" s="1011"/>
      <c r="DU127" s="1011"/>
      <c r="DV127" s="1012" t="s">
        <v>479</v>
      </c>
      <c r="DW127" s="1012"/>
      <c r="DX127" s="1012"/>
      <c r="DY127" s="1012"/>
      <c r="DZ127" s="1013"/>
    </row>
    <row r="128" spans="1:130" s="241" customFormat="1" ht="26.25" customHeight="1" thickBot="1">
      <c r="A128" s="1130" t="s">
        <v>509</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510</v>
      </c>
      <c r="X128" s="1132"/>
      <c r="Y128" s="1132"/>
      <c r="Z128" s="1133"/>
      <c r="AA128" s="1134">
        <v>28692</v>
      </c>
      <c r="AB128" s="1135"/>
      <c r="AC128" s="1135"/>
      <c r="AD128" s="1135"/>
      <c r="AE128" s="1136"/>
      <c r="AF128" s="1137">
        <v>25639</v>
      </c>
      <c r="AG128" s="1135"/>
      <c r="AH128" s="1135"/>
      <c r="AI128" s="1135"/>
      <c r="AJ128" s="1136"/>
      <c r="AK128" s="1137">
        <v>25540</v>
      </c>
      <c r="AL128" s="1135"/>
      <c r="AM128" s="1135"/>
      <c r="AN128" s="1135"/>
      <c r="AO128" s="1136"/>
      <c r="AP128" s="1138"/>
      <c r="AQ128" s="1139"/>
      <c r="AR128" s="1139"/>
      <c r="AS128" s="1139"/>
      <c r="AT128" s="1140"/>
      <c r="AU128" s="277"/>
      <c r="AV128" s="277"/>
      <c r="AW128" s="277"/>
      <c r="AX128" s="979" t="s">
        <v>511</v>
      </c>
      <c r="AY128" s="980"/>
      <c r="AZ128" s="980"/>
      <c r="BA128" s="980"/>
      <c r="BB128" s="980"/>
      <c r="BC128" s="980"/>
      <c r="BD128" s="980"/>
      <c r="BE128" s="981"/>
      <c r="BF128" s="1141" t="s">
        <v>479</v>
      </c>
      <c r="BG128" s="1142"/>
      <c r="BH128" s="1142"/>
      <c r="BI128" s="1142"/>
      <c r="BJ128" s="1142"/>
      <c r="BK128" s="1142"/>
      <c r="BL128" s="1143"/>
      <c r="BM128" s="1141">
        <v>15</v>
      </c>
      <c r="BN128" s="1142"/>
      <c r="BO128" s="1142"/>
      <c r="BP128" s="1142"/>
      <c r="BQ128" s="1142"/>
      <c r="BR128" s="1142"/>
      <c r="BS128" s="1143"/>
      <c r="BT128" s="1141">
        <v>20</v>
      </c>
      <c r="BU128" s="1142"/>
      <c r="BV128" s="1142"/>
      <c r="BW128" s="1142"/>
      <c r="BX128" s="1142"/>
      <c r="BY128" s="1142"/>
      <c r="BZ128" s="1165"/>
      <c r="CA128" s="278"/>
      <c r="CB128" s="278"/>
      <c r="CC128" s="278"/>
      <c r="CD128" s="278"/>
      <c r="CE128" s="278"/>
      <c r="CF128" s="278"/>
      <c r="CG128" s="275"/>
      <c r="CH128" s="275"/>
      <c r="CI128" s="275"/>
      <c r="CJ128" s="276"/>
      <c r="CK128" s="1116"/>
      <c r="CL128" s="1117"/>
      <c r="CM128" s="1117"/>
      <c r="CN128" s="1117"/>
      <c r="CO128" s="1118"/>
      <c r="CP128" s="1166" t="s">
        <v>512</v>
      </c>
      <c r="CQ128" s="1167"/>
      <c r="CR128" s="1167"/>
      <c r="CS128" s="1167"/>
      <c r="CT128" s="1167"/>
      <c r="CU128" s="1167"/>
      <c r="CV128" s="1167"/>
      <c r="CW128" s="1167"/>
      <c r="CX128" s="1167"/>
      <c r="CY128" s="1167"/>
      <c r="CZ128" s="1167"/>
      <c r="DA128" s="1167"/>
      <c r="DB128" s="1167"/>
      <c r="DC128" s="1167"/>
      <c r="DD128" s="1167"/>
      <c r="DE128" s="1167"/>
      <c r="DF128" s="1168"/>
      <c r="DG128" s="1169">
        <v>65984</v>
      </c>
      <c r="DH128" s="1127"/>
      <c r="DI128" s="1127"/>
      <c r="DJ128" s="1127"/>
      <c r="DK128" s="1127"/>
      <c r="DL128" s="1127">
        <v>64800</v>
      </c>
      <c r="DM128" s="1127"/>
      <c r="DN128" s="1127"/>
      <c r="DO128" s="1127"/>
      <c r="DP128" s="1127"/>
      <c r="DQ128" s="1127">
        <v>68400</v>
      </c>
      <c r="DR128" s="1127"/>
      <c r="DS128" s="1127"/>
      <c r="DT128" s="1127"/>
      <c r="DU128" s="1127"/>
      <c r="DV128" s="1128">
        <v>2.4</v>
      </c>
      <c r="DW128" s="1128"/>
      <c r="DX128" s="1128"/>
      <c r="DY128" s="1128"/>
      <c r="DZ128" s="1129"/>
    </row>
    <row r="129" spans="1:131" s="241" customFormat="1" ht="26.25" customHeight="1">
      <c r="A129" s="1021" t="s">
        <v>108</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59" t="s">
        <v>513</v>
      </c>
      <c r="X129" s="1160"/>
      <c r="Y129" s="1160"/>
      <c r="Z129" s="1161"/>
      <c r="AA129" s="1052">
        <v>3446512</v>
      </c>
      <c r="AB129" s="1053"/>
      <c r="AC129" s="1053"/>
      <c r="AD129" s="1053"/>
      <c r="AE129" s="1054"/>
      <c r="AF129" s="1055">
        <v>3483707</v>
      </c>
      <c r="AG129" s="1053"/>
      <c r="AH129" s="1053"/>
      <c r="AI129" s="1053"/>
      <c r="AJ129" s="1054"/>
      <c r="AK129" s="1055">
        <v>3492947</v>
      </c>
      <c r="AL129" s="1053"/>
      <c r="AM129" s="1053"/>
      <c r="AN129" s="1053"/>
      <c r="AO129" s="1054"/>
      <c r="AP129" s="1162"/>
      <c r="AQ129" s="1163"/>
      <c r="AR129" s="1163"/>
      <c r="AS129" s="1163"/>
      <c r="AT129" s="1164"/>
      <c r="AU129" s="279"/>
      <c r="AV129" s="279"/>
      <c r="AW129" s="279"/>
      <c r="AX129" s="1184" t="s">
        <v>514</v>
      </c>
      <c r="AY129" s="1041"/>
      <c r="AZ129" s="1041"/>
      <c r="BA129" s="1041"/>
      <c r="BB129" s="1041"/>
      <c r="BC129" s="1041"/>
      <c r="BD129" s="1041"/>
      <c r="BE129" s="1042"/>
      <c r="BF129" s="1154" t="s">
        <v>472</v>
      </c>
      <c r="BG129" s="1155"/>
      <c r="BH129" s="1155"/>
      <c r="BI129" s="1155"/>
      <c r="BJ129" s="1155"/>
      <c r="BK129" s="1155"/>
      <c r="BL129" s="1156"/>
      <c r="BM129" s="1154">
        <v>20</v>
      </c>
      <c r="BN129" s="1155"/>
      <c r="BO129" s="1155"/>
      <c r="BP129" s="1155"/>
      <c r="BQ129" s="1155"/>
      <c r="BR129" s="1155"/>
      <c r="BS129" s="1156"/>
      <c r="BT129" s="1154">
        <v>30</v>
      </c>
      <c r="BU129" s="1157"/>
      <c r="BV129" s="1157"/>
      <c r="BW129" s="1157"/>
      <c r="BX129" s="1157"/>
      <c r="BY129" s="1157"/>
      <c r="BZ129" s="1158"/>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c r="A130" s="1021" t="s">
        <v>515</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59" t="s">
        <v>516</v>
      </c>
      <c r="X130" s="1160"/>
      <c r="Y130" s="1160"/>
      <c r="Z130" s="1161"/>
      <c r="AA130" s="1052">
        <v>575320</v>
      </c>
      <c r="AB130" s="1053"/>
      <c r="AC130" s="1053"/>
      <c r="AD130" s="1053"/>
      <c r="AE130" s="1054"/>
      <c r="AF130" s="1055">
        <v>616889</v>
      </c>
      <c r="AG130" s="1053"/>
      <c r="AH130" s="1053"/>
      <c r="AI130" s="1053"/>
      <c r="AJ130" s="1054"/>
      <c r="AK130" s="1055">
        <v>635836</v>
      </c>
      <c r="AL130" s="1053"/>
      <c r="AM130" s="1053"/>
      <c r="AN130" s="1053"/>
      <c r="AO130" s="1054"/>
      <c r="AP130" s="1162"/>
      <c r="AQ130" s="1163"/>
      <c r="AR130" s="1163"/>
      <c r="AS130" s="1163"/>
      <c r="AT130" s="1164"/>
      <c r="AU130" s="279"/>
      <c r="AV130" s="279"/>
      <c r="AW130" s="279"/>
      <c r="AX130" s="1184" t="s">
        <v>517</v>
      </c>
      <c r="AY130" s="1041"/>
      <c r="AZ130" s="1041"/>
      <c r="BA130" s="1041"/>
      <c r="BB130" s="1041"/>
      <c r="BC130" s="1041"/>
      <c r="BD130" s="1041"/>
      <c r="BE130" s="1042"/>
      <c r="BF130" s="1185">
        <v>11.5</v>
      </c>
      <c r="BG130" s="1186"/>
      <c r="BH130" s="1186"/>
      <c r="BI130" s="1186"/>
      <c r="BJ130" s="1186"/>
      <c r="BK130" s="1186"/>
      <c r="BL130" s="1187"/>
      <c r="BM130" s="1185">
        <v>25</v>
      </c>
      <c r="BN130" s="1186"/>
      <c r="BO130" s="1186"/>
      <c r="BP130" s="1186"/>
      <c r="BQ130" s="1186"/>
      <c r="BR130" s="1186"/>
      <c r="BS130" s="1187"/>
      <c r="BT130" s="1185">
        <v>35</v>
      </c>
      <c r="BU130" s="1188"/>
      <c r="BV130" s="1188"/>
      <c r="BW130" s="1188"/>
      <c r="BX130" s="1188"/>
      <c r="BY130" s="1188"/>
      <c r="BZ130" s="1189"/>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c r="A131" s="1190"/>
      <c r="B131" s="1191"/>
      <c r="C131" s="1191"/>
      <c r="D131" s="1191"/>
      <c r="E131" s="1191"/>
      <c r="F131" s="1191"/>
      <c r="G131" s="1191"/>
      <c r="H131" s="1191"/>
      <c r="I131" s="1191"/>
      <c r="J131" s="1191"/>
      <c r="K131" s="1191"/>
      <c r="L131" s="1191"/>
      <c r="M131" s="1191"/>
      <c r="N131" s="1191"/>
      <c r="O131" s="1191"/>
      <c r="P131" s="1191"/>
      <c r="Q131" s="1191"/>
      <c r="R131" s="1191"/>
      <c r="S131" s="1191"/>
      <c r="T131" s="1191"/>
      <c r="U131" s="1191"/>
      <c r="V131" s="1191"/>
      <c r="W131" s="1192" t="s">
        <v>518</v>
      </c>
      <c r="X131" s="1193"/>
      <c r="Y131" s="1193"/>
      <c r="Z131" s="1194"/>
      <c r="AA131" s="1096">
        <v>2871192</v>
      </c>
      <c r="AB131" s="1075"/>
      <c r="AC131" s="1075"/>
      <c r="AD131" s="1075"/>
      <c r="AE131" s="1076"/>
      <c r="AF131" s="1074">
        <v>2866818</v>
      </c>
      <c r="AG131" s="1075"/>
      <c r="AH131" s="1075"/>
      <c r="AI131" s="1075"/>
      <c r="AJ131" s="1076"/>
      <c r="AK131" s="1074">
        <v>2857111</v>
      </c>
      <c r="AL131" s="1075"/>
      <c r="AM131" s="1075"/>
      <c r="AN131" s="1075"/>
      <c r="AO131" s="1076"/>
      <c r="AP131" s="1195"/>
      <c r="AQ131" s="1196"/>
      <c r="AR131" s="1196"/>
      <c r="AS131" s="1196"/>
      <c r="AT131" s="1197"/>
      <c r="AU131" s="279"/>
      <c r="AV131" s="279"/>
      <c r="AW131" s="279"/>
      <c r="AX131" s="1207" t="s">
        <v>519</v>
      </c>
      <c r="AY131" s="1167"/>
      <c r="AZ131" s="1167"/>
      <c r="BA131" s="1167"/>
      <c r="BB131" s="1167"/>
      <c r="BC131" s="1167"/>
      <c r="BD131" s="1167"/>
      <c r="BE131" s="1168"/>
      <c r="BF131" s="1208">
        <v>58.1</v>
      </c>
      <c r="BG131" s="1209"/>
      <c r="BH131" s="1209"/>
      <c r="BI131" s="1209"/>
      <c r="BJ131" s="1209"/>
      <c r="BK131" s="1209"/>
      <c r="BL131" s="1210"/>
      <c r="BM131" s="1208">
        <v>350</v>
      </c>
      <c r="BN131" s="1209"/>
      <c r="BO131" s="1209"/>
      <c r="BP131" s="1209"/>
      <c r="BQ131" s="1209"/>
      <c r="BR131" s="1209"/>
      <c r="BS131" s="1210"/>
      <c r="BT131" s="1170"/>
      <c r="BU131" s="1171"/>
      <c r="BV131" s="1171"/>
      <c r="BW131" s="1171"/>
      <c r="BX131" s="1171"/>
      <c r="BY131" s="1171"/>
      <c r="BZ131" s="1172"/>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c r="A132" s="1173" t="s">
        <v>520</v>
      </c>
      <c r="B132" s="1174"/>
      <c r="C132" s="1174"/>
      <c r="D132" s="1174"/>
      <c r="E132" s="1174"/>
      <c r="F132" s="1174"/>
      <c r="G132" s="1174"/>
      <c r="H132" s="1174"/>
      <c r="I132" s="1174"/>
      <c r="J132" s="1174"/>
      <c r="K132" s="1174"/>
      <c r="L132" s="1174"/>
      <c r="M132" s="1174"/>
      <c r="N132" s="1174"/>
      <c r="O132" s="1174"/>
      <c r="P132" s="1174"/>
      <c r="Q132" s="1174"/>
      <c r="R132" s="1174"/>
      <c r="S132" s="1174"/>
      <c r="T132" s="1174"/>
      <c r="U132" s="1174"/>
      <c r="V132" s="1177" t="s">
        <v>521</v>
      </c>
      <c r="W132" s="1177"/>
      <c r="X132" s="1177"/>
      <c r="Y132" s="1177"/>
      <c r="Z132" s="1178"/>
      <c r="AA132" s="1179">
        <v>10.736516399999999</v>
      </c>
      <c r="AB132" s="1180"/>
      <c r="AC132" s="1180"/>
      <c r="AD132" s="1180"/>
      <c r="AE132" s="1181"/>
      <c r="AF132" s="1182">
        <v>12.223308210000001</v>
      </c>
      <c r="AG132" s="1180"/>
      <c r="AH132" s="1180"/>
      <c r="AI132" s="1180"/>
      <c r="AJ132" s="1181"/>
      <c r="AK132" s="1182">
        <v>11.794991509999999</v>
      </c>
      <c r="AL132" s="1180"/>
      <c r="AM132" s="1180"/>
      <c r="AN132" s="1180"/>
      <c r="AO132" s="1181"/>
      <c r="AP132" s="1090"/>
      <c r="AQ132" s="1091"/>
      <c r="AR132" s="1091"/>
      <c r="AS132" s="1091"/>
      <c r="AT132" s="1183"/>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c r="A133" s="1175"/>
      <c r="B133" s="1176"/>
      <c r="C133" s="1176"/>
      <c r="D133" s="1176"/>
      <c r="E133" s="1176"/>
      <c r="F133" s="1176"/>
      <c r="G133" s="1176"/>
      <c r="H133" s="1176"/>
      <c r="I133" s="1176"/>
      <c r="J133" s="1176"/>
      <c r="K133" s="1176"/>
      <c r="L133" s="1176"/>
      <c r="M133" s="1176"/>
      <c r="N133" s="1176"/>
      <c r="O133" s="1176"/>
      <c r="P133" s="1176"/>
      <c r="Q133" s="1176"/>
      <c r="R133" s="1176"/>
      <c r="S133" s="1176"/>
      <c r="T133" s="1176"/>
      <c r="U133" s="1176"/>
      <c r="V133" s="1201" t="s">
        <v>522</v>
      </c>
      <c r="W133" s="1201"/>
      <c r="X133" s="1201"/>
      <c r="Y133" s="1201"/>
      <c r="Z133" s="1202"/>
      <c r="AA133" s="1203">
        <v>11</v>
      </c>
      <c r="AB133" s="1204"/>
      <c r="AC133" s="1204"/>
      <c r="AD133" s="1204"/>
      <c r="AE133" s="1205"/>
      <c r="AF133" s="1203">
        <v>11.5</v>
      </c>
      <c r="AG133" s="1204"/>
      <c r="AH133" s="1204"/>
      <c r="AI133" s="1204"/>
      <c r="AJ133" s="1205"/>
      <c r="AK133" s="1203">
        <v>11.5</v>
      </c>
      <c r="AL133" s="1204"/>
      <c r="AM133" s="1204"/>
      <c r="AN133" s="1204"/>
      <c r="AO133" s="1205"/>
      <c r="AP133" s="1120"/>
      <c r="AQ133" s="1121"/>
      <c r="AR133" s="1121"/>
      <c r="AS133" s="1121"/>
      <c r="AT133" s="1206"/>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sheetData>
  <sheetProtection algorithmName="SHA-512" hashValue="TMkhqFMDEW3uXt1MupLFtxMj2jKGx4kbxVvg5c6DS6+0yG93qC24RU4zHbJQx/4T6wYprlX6EedwliIcyvZlEw==" saltValue="s/JBxEbtBn4oXdZ+bF/+9g==" spinCount="100000" sheet="1" objects="1" scenarios="1" formatRows="0"/>
  <mergeCells count="2033">
    <mergeCell ref="AP29:AT29"/>
    <mergeCell ref="AU29:AY29"/>
    <mergeCell ref="AU28:AY28"/>
    <mergeCell ref="AP28:AT28"/>
    <mergeCell ref="B75:P75"/>
    <mergeCell ref="B74:P74"/>
    <mergeCell ref="B73:P73"/>
    <mergeCell ref="B72:P72"/>
    <mergeCell ref="B71:P71"/>
    <mergeCell ref="B70:P70"/>
    <mergeCell ref="B69:P69"/>
    <mergeCell ref="B68:P68"/>
    <mergeCell ref="V133:Z133"/>
    <mergeCell ref="AA133:AE133"/>
    <mergeCell ref="AF133:AJ133"/>
    <mergeCell ref="AK133:AO133"/>
    <mergeCell ref="AP133:AT133"/>
    <mergeCell ref="AX131:BE131"/>
    <mergeCell ref="AX129:BE129"/>
    <mergeCell ref="C116:Z116"/>
    <mergeCell ref="AA116:AE116"/>
    <mergeCell ref="AF116:AJ116"/>
    <mergeCell ref="AK116:AO116"/>
    <mergeCell ref="AP116:AT116"/>
    <mergeCell ref="AZ116:BP116"/>
    <mergeCell ref="AA114:AE114"/>
    <mergeCell ref="AF114:AJ114"/>
    <mergeCell ref="AP88:AT88"/>
    <mergeCell ref="AU88:AY88"/>
    <mergeCell ref="AZ88:BD88"/>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DL65:DP65"/>
    <mergeCell ref="AF68:AJ68"/>
    <mergeCell ref="AK68:AO68"/>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Z30:BD30"/>
    <mergeCell ref="BE30:BI30"/>
    <mergeCell ref="BS30:CG30"/>
    <mergeCell ref="AP30:AT30"/>
    <mergeCell ref="AU30:AY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Z29:BD29"/>
    <mergeCell ref="CR28:CV28"/>
    <mergeCell ref="CW28:DA28"/>
    <mergeCell ref="DB28:DF28"/>
    <mergeCell ref="DG28:DK28"/>
    <mergeCell ref="DL28:DP28"/>
    <mergeCell ref="DQ28:DU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V9:Z9"/>
    <mergeCell ref="AA9:AE9"/>
    <mergeCell ref="AF9:AJ9"/>
    <mergeCell ref="CH8:CL8"/>
    <mergeCell ref="CM8:CQ8"/>
    <mergeCell ref="CR8:CV8"/>
    <mergeCell ref="CW8:DA8"/>
    <mergeCell ref="DB8:DF8"/>
    <mergeCell ref="DG8:DK8"/>
    <mergeCell ref="AP9:AT9"/>
    <mergeCell ref="AK8:AO8"/>
    <mergeCell ref="AP8:AT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U8:AY8"/>
    <mergeCell ref="BS8:CG8"/>
    <mergeCell ref="DL7:DP7"/>
    <mergeCell ref="DQ7:DU7"/>
    <mergeCell ref="AK7:AO7"/>
    <mergeCell ref="AP7:AT7"/>
    <mergeCell ref="AU7:AY7"/>
    <mergeCell ref="BS7:CG7"/>
    <mergeCell ref="CH7:CL7"/>
    <mergeCell ref="CM7:CQ7"/>
    <mergeCell ref="AK9:AO9"/>
    <mergeCell ref="AU9:AY9"/>
    <mergeCell ref="BS9:CG9"/>
    <mergeCell ref="CH9:CL9"/>
    <mergeCell ref="CM9:CQ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CR7:CV7"/>
    <mergeCell ref="CW7:DA7"/>
    <mergeCell ref="DB7:DF7"/>
    <mergeCell ref="DG7:DK7"/>
    <mergeCell ref="CR9:CV9"/>
    <mergeCell ref="CW9:DA9"/>
    <mergeCell ref="DL8:DP8"/>
    <mergeCell ref="DQ8:DU8"/>
    <mergeCell ref="DV8:DZ8"/>
    <mergeCell ref="B9:P9"/>
    <mergeCell ref="Q9:U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86" customWidth="1"/>
    <col min="121" max="121" width="0" style="285" hidden="1" customWidth="1"/>
    <col min="122" max="16384" width="9" style="285" hidden="1"/>
  </cols>
  <sheetData>
    <row r="1" spans="1:120">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row r="3" spans="1:120"/>
    <row r="4" spans="1:120"/>
    <row r="5" spans="1:120"/>
    <row r="6" spans="1:120"/>
    <row r="7" spans="1:120"/>
    <row r="8" spans="1:120"/>
    <row r="9" spans="1:120"/>
    <row r="10" spans="1:120"/>
    <row r="11" spans="1:120"/>
    <row r="12" spans="1:120"/>
    <row r="13" spans="1:120"/>
    <row r="14" spans="1:120"/>
    <row r="15" spans="1:120"/>
    <row r="16" spans="1:120">
      <c r="DP16" s="285"/>
    </row>
    <row r="17" spans="119:120">
      <c r="DP17" s="285"/>
    </row>
    <row r="18" spans="119:120"/>
    <row r="19" spans="119:120"/>
    <row r="20" spans="119:120">
      <c r="DO20" s="285"/>
      <c r="DP20" s="285"/>
    </row>
    <row r="21" spans="119:120">
      <c r="DP21" s="285"/>
    </row>
    <row r="22" spans="119:120"/>
    <row r="23" spans="119:120">
      <c r="DO23" s="285"/>
      <c r="DP23" s="285"/>
    </row>
    <row r="24" spans="119:120">
      <c r="DP24" s="285"/>
    </row>
    <row r="25" spans="119:120">
      <c r="DP25" s="285"/>
    </row>
    <row r="26" spans="119:120">
      <c r="DO26" s="285"/>
      <c r="DP26" s="285"/>
    </row>
    <row r="27" spans="119:120"/>
    <row r="28" spans="119:120">
      <c r="DO28" s="285"/>
      <c r="DP28" s="285"/>
    </row>
    <row r="29" spans="119:120">
      <c r="DP29" s="285"/>
    </row>
    <row r="30" spans="119:120"/>
    <row r="31" spans="119:120">
      <c r="DO31" s="285"/>
      <c r="DP31" s="285"/>
    </row>
    <row r="32" spans="119:120"/>
    <row r="33" spans="98:120">
      <c r="DO33" s="285"/>
      <c r="DP33" s="285"/>
    </row>
    <row r="34" spans="98:120">
      <c r="DM34" s="285"/>
    </row>
    <row r="35" spans="98:120">
      <c r="CT35" s="285"/>
      <c r="CU35" s="285"/>
      <c r="CV35" s="285"/>
      <c r="CY35" s="285"/>
      <c r="CZ35" s="285"/>
      <c r="DA35" s="285"/>
      <c r="DD35" s="285"/>
      <c r="DE35" s="285"/>
      <c r="DF35" s="285"/>
      <c r="DI35" s="285"/>
      <c r="DJ35" s="285"/>
      <c r="DK35" s="285"/>
      <c r="DM35" s="285"/>
      <c r="DN35" s="285"/>
      <c r="DO35" s="285"/>
      <c r="DP35" s="285"/>
    </row>
    <row r="36" spans="98:120"/>
    <row r="37" spans="98:120">
      <c r="CW37" s="285"/>
      <c r="DB37" s="285"/>
      <c r="DG37" s="285"/>
      <c r="DL37" s="285"/>
      <c r="DP37" s="285"/>
    </row>
    <row r="38" spans="98:120">
      <c r="CT38" s="285"/>
      <c r="CU38" s="285"/>
      <c r="CV38" s="285"/>
      <c r="CW38" s="285"/>
      <c r="CY38" s="285"/>
      <c r="CZ38" s="285"/>
      <c r="DA38" s="285"/>
      <c r="DB38" s="285"/>
      <c r="DD38" s="285"/>
      <c r="DE38" s="285"/>
      <c r="DF38" s="285"/>
      <c r="DG38" s="285"/>
      <c r="DI38" s="285"/>
      <c r="DJ38" s="285"/>
      <c r="DK38" s="285"/>
      <c r="DL38" s="285"/>
      <c r="DN38" s="285"/>
      <c r="DO38" s="285"/>
      <c r="DP38" s="285"/>
    </row>
    <row r="39" spans="98:120"/>
    <row r="40" spans="98:120"/>
    <row r="41" spans="98:120"/>
    <row r="42" spans="98:120"/>
    <row r="43" spans="98:120"/>
    <row r="44" spans="98:120"/>
    <row r="45" spans="98:120"/>
    <row r="46" spans="98:120"/>
    <row r="47" spans="98:120"/>
    <row r="48" spans="98:120"/>
    <row r="49" spans="22:120">
      <c r="DN49" s="285"/>
      <c r="DO49" s="285"/>
      <c r="DP49" s="28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5"/>
      <c r="CS63" s="285"/>
      <c r="CX63" s="285"/>
      <c r="DC63" s="285"/>
      <c r="DH63" s="285"/>
    </row>
    <row r="64" spans="22:120">
      <c r="V64" s="285"/>
    </row>
    <row r="65" spans="15:120">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c r="Q66" s="285"/>
      <c r="S66" s="285"/>
      <c r="U66" s="285"/>
      <c r="DM66" s="285"/>
    </row>
    <row r="67" spans="15:120">
      <c r="O67" s="285"/>
      <c r="P67" s="285"/>
      <c r="R67" s="285"/>
      <c r="T67" s="285"/>
      <c r="Y67" s="285"/>
      <c r="CT67" s="285"/>
      <c r="CV67" s="285"/>
      <c r="CW67" s="285"/>
      <c r="CY67" s="285"/>
      <c r="DA67" s="285"/>
      <c r="DB67" s="285"/>
      <c r="DD67" s="285"/>
      <c r="DF67" s="285"/>
      <c r="DG67" s="285"/>
      <c r="DI67" s="285"/>
      <c r="DK67" s="285"/>
      <c r="DL67" s="285"/>
      <c r="DN67" s="285"/>
      <c r="DO67" s="285"/>
      <c r="DP67" s="285"/>
    </row>
    <row r="68" spans="15:120"/>
    <row r="69" spans="15:120"/>
    <row r="70" spans="15:120"/>
    <row r="71" spans="15:120"/>
    <row r="72" spans="15:120">
      <c r="DP72" s="285"/>
    </row>
    <row r="73" spans="15:120">
      <c r="DP73" s="28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5"/>
      <c r="CX96" s="285"/>
      <c r="DC96" s="285"/>
      <c r="DH96" s="285"/>
    </row>
    <row r="97" spans="24:120">
      <c r="CS97" s="285"/>
      <c r="CX97" s="285"/>
      <c r="DC97" s="285"/>
      <c r="DH97" s="285"/>
      <c r="DP97" s="286" t="s">
        <v>523</v>
      </c>
    </row>
    <row r="98" spans="24:120" hidden="1">
      <c r="CS98" s="285"/>
      <c r="CX98" s="285"/>
      <c r="DC98" s="285"/>
      <c r="DH98" s="285"/>
    </row>
    <row r="99" spans="24:120" hidden="1">
      <c r="CS99" s="285"/>
      <c r="CX99" s="285"/>
      <c r="DC99" s="285"/>
      <c r="DH99" s="285"/>
    </row>
    <row r="101" spans="24:120" ht="12" hidden="1" customHeight="1">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c r="CU102" s="285"/>
      <c r="CZ102" s="285"/>
      <c r="DE102" s="285"/>
      <c r="DJ102" s="285"/>
      <c r="DM102" s="285"/>
    </row>
    <row r="103" spans="24:120" hidden="1">
      <c r="CT103" s="285"/>
      <c r="CV103" s="285"/>
      <c r="CW103" s="285"/>
      <c r="CY103" s="285"/>
      <c r="DA103" s="285"/>
      <c r="DB103" s="285"/>
      <c r="DD103" s="285"/>
      <c r="DF103" s="285"/>
      <c r="DG103" s="285"/>
      <c r="DI103" s="285"/>
      <c r="DK103" s="285"/>
      <c r="DL103" s="285"/>
      <c r="DM103" s="285"/>
      <c r="DN103" s="285"/>
      <c r="DO103" s="285"/>
      <c r="DP103" s="285"/>
    </row>
    <row r="104" spans="24:120" hidden="1">
      <c r="CV104" s="285"/>
      <c r="CW104" s="285"/>
      <c r="DA104" s="285"/>
      <c r="DB104" s="285"/>
      <c r="DF104" s="285"/>
      <c r="DG104" s="285"/>
      <c r="DK104" s="285"/>
      <c r="DL104" s="285"/>
      <c r="DN104" s="285"/>
      <c r="DO104" s="285"/>
      <c r="DP104" s="285"/>
    </row>
    <row r="105" spans="24:120" ht="12.75" hidden="1" customHeight="1"/>
  </sheetData>
  <sheetProtection algorithmName="SHA-512" hashValue="3RXGalU1uSBUDh/ra6AycQYe7jGud6dGuB9iHiAfxpzzVSIhYgwNiXt+3ZSshK9I0qg2+GnrouYIGhNpdLIrxw==" saltValue="OJKpMd9d+yVLjnp7UQzu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86" customWidth="1"/>
    <col min="117" max="16384" width="9" style="285" hidden="1"/>
  </cols>
  <sheetData>
    <row r="1" spans="2:116">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row r="3" spans="2:116"/>
    <row r="4" spans="2:116">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row r="7" spans="2:116"/>
    <row r="8" spans="2:116"/>
    <row r="9" spans="2:116"/>
    <row r="10" spans="2:116"/>
    <row r="11" spans="2:116"/>
    <row r="12" spans="2:116"/>
    <row r="13" spans="2:116"/>
    <row r="14" spans="2:116"/>
    <row r="15" spans="2:116"/>
    <row r="16" spans="2:116"/>
    <row r="17" spans="9:116"/>
    <row r="18" spans="9:116">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row r="20" spans="9:116"/>
    <row r="21" spans="9:116">
      <c r="DL21" s="285"/>
    </row>
    <row r="22" spans="9:116">
      <c r="DI22" s="285"/>
      <c r="DJ22" s="285"/>
      <c r="DK22" s="285"/>
      <c r="DL22" s="285"/>
    </row>
    <row r="23" spans="9:116">
      <c r="CY23" s="285"/>
      <c r="CZ23" s="285"/>
      <c r="DA23" s="285"/>
      <c r="DB23" s="285"/>
      <c r="DC23" s="285"/>
      <c r="DD23" s="285"/>
      <c r="DE23" s="285"/>
      <c r="DF23" s="285"/>
      <c r="DG23" s="285"/>
      <c r="DH23" s="285"/>
      <c r="DI23" s="285"/>
      <c r="DJ23" s="285"/>
      <c r="DK23" s="285"/>
      <c r="DL23" s="285"/>
    </row>
    <row r="24" spans="9:116"/>
    <row r="25" spans="9:116"/>
    <row r="26" spans="9:116"/>
    <row r="27" spans="9:116"/>
    <row r="28" spans="9:116"/>
    <row r="29" spans="9:116"/>
    <row r="30" spans="9:116"/>
    <row r="31" spans="9:116"/>
    <row r="32" spans="9:116"/>
    <row r="33" spans="15:116"/>
    <row r="34" spans="15:116"/>
    <row r="35" spans="15:116">
      <c r="CZ35" s="285"/>
      <c r="DA35" s="285"/>
      <c r="DB35" s="285"/>
      <c r="DC35" s="285"/>
      <c r="DD35" s="285"/>
      <c r="DE35" s="285"/>
      <c r="DF35" s="285"/>
      <c r="DG35" s="285"/>
      <c r="DH35" s="285"/>
      <c r="DI35" s="285"/>
      <c r="DJ35" s="285"/>
      <c r="DK35" s="285"/>
      <c r="DL35" s="285"/>
    </row>
    <row r="36" spans="15:116"/>
    <row r="37" spans="15:116">
      <c r="DL37" s="285"/>
    </row>
    <row r="38" spans="15:116">
      <c r="DI38" s="285"/>
      <c r="DJ38" s="285"/>
      <c r="DK38" s="285"/>
      <c r="DL38" s="285"/>
    </row>
    <row r="39" spans="15:116"/>
    <row r="40" spans="15:116"/>
    <row r="41" spans="15:116"/>
    <row r="42" spans="15:116"/>
    <row r="43" spans="15:116">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c r="DL44" s="285"/>
    </row>
    <row r="45" spans="15:116"/>
    <row r="46" spans="15:116">
      <c r="DA46" s="285"/>
      <c r="DB46" s="285"/>
      <c r="DC46" s="285"/>
      <c r="DD46" s="285"/>
      <c r="DE46" s="285"/>
      <c r="DF46" s="285"/>
      <c r="DG46" s="285"/>
      <c r="DH46" s="285"/>
      <c r="DI46" s="285"/>
      <c r="DJ46" s="285"/>
      <c r="DK46" s="285"/>
      <c r="DL46" s="285"/>
    </row>
    <row r="47" spans="15:116"/>
    <row r="48" spans="15:116"/>
    <row r="49" spans="104:116"/>
    <row r="50" spans="104:116">
      <c r="CZ50" s="285"/>
      <c r="DA50" s="285"/>
      <c r="DB50" s="285"/>
      <c r="DC50" s="285"/>
      <c r="DD50" s="285"/>
      <c r="DE50" s="285"/>
      <c r="DF50" s="285"/>
      <c r="DG50" s="285"/>
      <c r="DH50" s="285"/>
      <c r="DI50" s="285"/>
      <c r="DJ50" s="285"/>
      <c r="DK50" s="285"/>
      <c r="DL50" s="285"/>
    </row>
    <row r="51" spans="104:116"/>
    <row r="52" spans="104:116"/>
    <row r="53" spans="104:116">
      <c r="DL53" s="28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5"/>
      <c r="DD67" s="285"/>
      <c r="DE67" s="285"/>
      <c r="DF67" s="285"/>
      <c r="DG67" s="285"/>
      <c r="DH67" s="285"/>
      <c r="DI67" s="285"/>
      <c r="DJ67" s="285"/>
      <c r="DK67" s="285"/>
      <c r="DL67" s="28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SygPpJ7yUQOpHA69ppxtWD9b3BVkI73FJFT0msB7DodpDSQrzya7vbBzLlf9vScMm7WWNfyMQL1J6aRaMnypg==" saltValue="qcDhDIcwN2itXNOMwdRSq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c r="AS1" s="288"/>
      <c r="AT1" s="288"/>
    </row>
    <row r="2" spans="1:46">
      <c r="AS2" s="288"/>
      <c r="AT2" s="288"/>
    </row>
    <row r="3" spans="1:46">
      <c r="AS3" s="288"/>
      <c r="AT3" s="288"/>
    </row>
    <row r="4" spans="1:46">
      <c r="AS4" s="288"/>
      <c r="AT4" s="288"/>
    </row>
    <row r="5" spans="1:46" ht="17.25">
      <c r="A5" s="289" t="s">
        <v>524</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525</v>
      </c>
      <c r="AL6" s="293"/>
      <c r="AM6" s="293"/>
      <c r="AN6" s="293"/>
      <c r="AO6" s="288"/>
      <c r="AP6" s="288"/>
      <c r="AQ6" s="288"/>
      <c r="AR6" s="288"/>
    </row>
    <row r="7" spans="1:46">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4" t="s">
        <v>526</v>
      </c>
      <c r="AP7" s="298"/>
      <c r="AQ7" s="299" t="s">
        <v>527</v>
      </c>
      <c r="AR7" s="300"/>
    </row>
    <row r="8" spans="1:46">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5"/>
      <c r="AP8" s="304" t="s">
        <v>528</v>
      </c>
      <c r="AQ8" s="305" t="s">
        <v>529</v>
      </c>
      <c r="AR8" s="306" t="s">
        <v>530</v>
      </c>
    </row>
    <row r="9" spans="1:46">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16" t="s">
        <v>531</v>
      </c>
      <c r="AL9" s="1217"/>
      <c r="AM9" s="1217"/>
      <c r="AN9" s="1218"/>
      <c r="AO9" s="307">
        <v>1092173</v>
      </c>
      <c r="AP9" s="307">
        <v>186028</v>
      </c>
      <c r="AQ9" s="308">
        <v>140211</v>
      </c>
      <c r="AR9" s="309">
        <v>32.700000000000003</v>
      </c>
    </row>
    <row r="10" spans="1:46">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16" t="s">
        <v>532</v>
      </c>
      <c r="AL10" s="1217"/>
      <c r="AM10" s="1217"/>
      <c r="AN10" s="1218"/>
      <c r="AO10" s="310">
        <v>122634</v>
      </c>
      <c r="AP10" s="310">
        <v>20888</v>
      </c>
      <c r="AQ10" s="311">
        <v>17469</v>
      </c>
      <c r="AR10" s="312">
        <v>19.600000000000001</v>
      </c>
    </row>
    <row r="11" spans="1:46" ht="13.5" customHeight="1">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16" t="s">
        <v>533</v>
      </c>
      <c r="AL11" s="1217"/>
      <c r="AM11" s="1217"/>
      <c r="AN11" s="1218"/>
      <c r="AO11" s="310">
        <v>123064</v>
      </c>
      <c r="AP11" s="310">
        <v>20961</v>
      </c>
      <c r="AQ11" s="311">
        <v>23430</v>
      </c>
      <c r="AR11" s="312">
        <v>-10.5</v>
      </c>
    </row>
    <row r="12" spans="1:46" ht="13.5" customHeight="1">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16" t="s">
        <v>534</v>
      </c>
      <c r="AL12" s="1217"/>
      <c r="AM12" s="1217"/>
      <c r="AN12" s="1218"/>
      <c r="AO12" s="310" t="s">
        <v>535</v>
      </c>
      <c r="AP12" s="310" t="s">
        <v>535</v>
      </c>
      <c r="AQ12" s="311">
        <v>2927</v>
      </c>
      <c r="AR12" s="312" t="s">
        <v>535</v>
      </c>
    </row>
    <row r="13" spans="1:46" ht="13.5" customHeight="1">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16" t="s">
        <v>536</v>
      </c>
      <c r="AL13" s="1217"/>
      <c r="AM13" s="1217"/>
      <c r="AN13" s="1218"/>
      <c r="AO13" s="310" t="s">
        <v>535</v>
      </c>
      <c r="AP13" s="310" t="s">
        <v>535</v>
      </c>
      <c r="AQ13" s="311" t="s">
        <v>535</v>
      </c>
      <c r="AR13" s="312" t="s">
        <v>535</v>
      </c>
    </row>
    <row r="14" spans="1:46" ht="13.5" customHeight="1">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16" t="s">
        <v>537</v>
      </c>
      <c r="AL14" s="1217"/>
      <c r="AM14" s="1217"/>
      <c r="AN14" s="1218"/>
      <c r="AO14" s="310">
        <v>82854</v>
      </c>
      <c r="AP14" s="310">
        <v>14112</v>
      </c>
      <c r="AQ14" s="311">
        <v>6472</v>
      </c>
      <c r="AR14" s="312">
        <v>118</v>
      </c>
    </row>
    <row r="15" spans="1:46" ht="13.5" customHeight="1">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16" t="s">
        <v>538</v>
      </c>
      <c r="AL15" s="1217"/>
      <c r="AM15" s="1217"/>
      <c r="AN15" s="1218"/>
      <c r="AO15" s="310">
        <v>14416</v>
      </c>
      <c r="AP15" s="310">
        <v>2455</v>
      </c>
      <c r="AQ15" s="311">
        <v>3599</v>
      </c>
      <c r="AR15" s="312">
        <v>-31.8</v>
      </c>
    </row>
    <row r="16" spans="1:46">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9" t="s">
        <v>539</v>
      </c>
      <c r="AL16" s="1220"/>
      <c r="AM16" s="1220"/>
      <c r="AN16" s="1221"/>
      <c r="AO16" s="310">
        <v>-159817</v>
      </c>
      <c r="AP16" s="310">
        <v>-27221</v>
      </c>
      <c r="AQ16" s="311">
        <v>-14458</v>
      </c>
      <c r="AR16" s="312">
        <v>88.3</v>
      </c>
    </row>
    <row r="17" spans="1:46">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9" t="s">
        <v>191</v>
      </c>
      <c r="AL17" s="1220"/>
      <c r="AM17" s="1220"/>
      <c r="AN17" s="1221"/>
      <c r="AO17" s="310">
        <v>1275324</v>
      </c>
      <c r="AP17" s="310">
        <v>217224</v>
      </c>
      <c r="AQ17" s="311">
        <v>179649</v>
      </c>
      <c r="AR17" s="312">
        <v>20.9</v>
      </c>
    </row>
    <row r="18" spans="1:46">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540</v>
      </c>
      <c r="AL19" s="288"/>
      <c r="AM19" s="288"/>
      <c r="AN19" s="288"/>
      <c r="AO19" s="288"/>
      <c r="AP19" s="288"/>
      <c r="AQ19" s="288"/>
      <c r="AR19" s="288"/>
    </row>
    <row r="20" spans="1:46">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541</v>
      </c>
      <c r="AP20" s="318" t="s">
        <v>542</v>
      </c>
      <c r="AQ20" s="319" t="s">
        <v>543</v>
      </c>
      <c r="AR20" s="320"/>
    </row>
    <row r="21" spans="1:46" s="326" customFormat="1">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11" t="s">
        <v>544</v>
      </c>
      <c r="AL21" s="1212"/>
      <c r="AM21" s="1212"/>
      <c r="AN21" s="1213"/>
      <c r="AO21" s="322">
        <v>22.48</v>
      </c>
      <c r="AP21" s="323">
        <v>16.079999999999998</v>
      </c>
      <c r="AQ21" s="324">
        <v>6.4</v>
      </c>
      <c r="AR21" s="293"/>
      <c r="AS21" s="325"/>
      <c r="AT21" s="321"/>
    </row>
    <row r="22" spans="1:46" s="326" customFormat="1">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11" t="s">
        <v>545</v>
      </c>
      <c r="AL22" s="1212"/>
      <c r="AM22" s="1212"/>
      <c r="AN22" s="1213"/>
      <c r="AO22" s="327">
        <v>90</v>
      </c>
      <c r="AP22" s="328">
        <v>96</v>
      </c>
      <c r="AQ22" s="329">
        <v>-6</v>
      </c>
      <c r="AR22" s="313"/>
      <c r="AS22" s="325"/>
      <c r="AT22" s="321"/>
    </row>
    <row r="23" spans="1:46" s="326" customFormat="1">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c r="A26" s="293" t="s">
        <v>546</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c r="A27" s="334"/>
      <c r="AO27" s="288"/>
      <c r="AP27" s="288"/>
      <c r="AQ27" s="288"/>
      <c r="AR27" s="288"/>
      <c r="AS27" s="288"/>
      <c r="AT27" s="288"/>
    </row>
    <row r="28" spans="1:46" ht="17.25">
      <c r="A28" s="289" t="s">
        <v>547</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548</v>
      </c>
      <c r="AL29" s="293"/>
      <c r="AM29" s="293"/>
      <c r="AN29" s="293"/>
      <c r="AO29" s="288"/>
      <c r="AP29" s="288"/>
      <c r="AQ29" s="288"/>
      <c r="AR29" s="288"/>
      <c r="AS29" s="336"/>
    </row>
    <row r="30" spans="1:46">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4" t="s">
        <v>526</v>
      </c>
      <c r="AP30" s="298"/>
      <c r="AQ30" s="299" t="s">
        <v>527</v>
      </c>
      <c r="AR30" s="300"/>
    </row>
    <row r="31" spans="1:46">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5"/>
      <c r="AP31" s="304" t="s">
        <v>528</v>
      </c>
      <c r="AQ31" s="305" t="s">
        <v>529</v>
      </c>
      <c r="AR31" s="306" t="s">
        <v>530</v>
      </c>
    </row>
    <row r="32" spans="1:46" ht="27" customHeight="1">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27" t="s">
        <v>549</v>
      </c>
      <c r="AL32" s="1228"/>
      <c r="AM32" s="1228"/>
      <c r="AN32" s="1229"/>
      <c r="AO32" s="337">
        <v>827285</v>
      </c>
      <c r="AP32" s="337">
        <v>140910</v>
      </c>
      <c r="AQ32" s="338">
        <v>107391</v>
      </c>
      <c r="AR32" s="339">
        <v>31.2</v>
      </c>
    </row>
    <row r="33" spans="1:46" ht="13.5" customHeight="1">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27" t="s">
        <v>550</v>
      </c>
      <c r="AL33" s="1228"/>
      <c r="AM33" s="1228"/>
      <c r="AN33" s="1229"/>
      <c r="AO33" s="337" t="s">
        <v>535</v>
      </c>
      <c r="AP33" s="337" t="s">
        <v>535</v>
      </c>
      <c r="AQ33" s="338">
        <v>130</v>
      </c>
      <c r="AR33" s="339" t="s">
        <v>535</v>
      </c>
    </row>
    <row r="34" spans="1:46" ht="27" customHeight="1">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27" t="s">
        <v>551</v>
      </c>
      <c r="AL34" s="1228"/>
      <c r="AM34" s="1228"/>
      <c r="AN34" s="1229"/>
      <c r="AO34" s="337" t="s">
        <v>535</v>
      </c>
      <c r="AP34" s="337" t="s">
        <v>535</v>
      </c>
      <c r="AQ34" s="338">
        <v>239</v>
      </c>
      <c r="AR34" s="339" t="s">
        <v>535</v>
      </c>
    </row>
    <row r="35" spans="1:46" ht="27" customHeight="1">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27" t="s">
        <v>552</v>
      </c>
      <c r="AL35" s="1228"/>
      <c r="AM35" s="1228"/>
      <c r="AN35" s="1229"/>
      <c r="AO35" s="337">
        <v>160756</v>
      </c>
      <c r="AP35" s="337">
        <v>27381</v>
      </c>
      <c r="AQ35" s="338">
        <v>23019</v>
      </c>
      <c r="AR35" s="339">
        <v>18.899999999999999</v>
      </c>
    </row>
    <row r="36" spans="1:46" ht="27" customHeight="1">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27" t="s">
        <v>553</v>
      </c>
      <c r="AL36" s="1228"/>
      <c r="AM36" s="1228"/>
      <c r="AN36" s="1229"/>
      <c r="AO36" s="337">
        <v>9892</v>
      </c>
      <c r="AP36" s="337">
        <v>1685</v>
      </c>
      <c r="AQ36" s="338">
        <v>3575</v>
      </c>
      <c r="AR36" s="339">
        <v>-52.9</v>
      </c>
    </row>
    <row r="37" spans="1:46" ht="13.5" customHeight="1">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27" t="s">
        <v>554</v>
      </c>
      <c r="AL37" s="1228"/>
      <c r="AM37" s="1228"/>
      <c r="AN37" s="1229"/>
      <c r="AO37" s="337">
        <v>190</v>
      </c>
      <c r="AP37" s="337">
        <v>32</v>
      </c>
      <c r="AQ37" s="338">
        <v>750</v>
      </c>
      <c r="AR37" s="339">
        <v>-95.7</v>
      </c>
    </row>
    <row r="38" spans="1:46" ht="27" customHeight="1">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30" t="s">
        <v>555</v>
      </c>
      <c r="AL38" s="1231"/>
      <c r="AM38" s="1231"/>
      <c r="AN38" s="1232"/>
      <c r="AO38" s="340">
        <v>249</v>
      </c>
      <c r="AP38" s="340">
        <v>42</v>
      </c>
      <c r="AQ38" s="341">
        <v>17</v>
      </c>
      <c r="AR38" s="329">
        <v>147.1</v>
      </c>
      <c r="AS38" s="336"/>
    </row>
    <row r="39" spans="1:46">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30" t="s">
        <v>556</v>
      </c>
      <c r="AL39" s="1231"/>
      <c r="AM39" s="1231"/>
      <c r="AN39" s="1232"/>
      <c r="AO39" s="337">
        <v>-25540</v>
      </c>
      <c r="AP39" s="337">
        <v>-4350</v>
      </c>
      <c r="AQ39" s="338">
        <v>-4961</v>
      </c>
      <c r="AR39" s="339">
        <v>-12.3</v>
      </c>
      <c r="AS39" s="336"/>
    </row>
    <row r="40" spans="1:46" ht="27" customHeight="1">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27" t="s">
        <v>557</v>
      </c>
      <c r="AL40" s="1228"/>
      <c r="AM40" s="1228"/>
      <c r="AN40" s="1229"/>
      <c r="AO40" s="337">
        <v>-635836</v>
      </c>
      <c r="AP40" s="337">
        <v>-108301</v>
      </c>
      <c r="AQ40" s="338">
        <v>-92273</v>
      </c>
      <c r="AR40" s="339">
        <v>17.399999999999999</v>
      </c>
      <c r="AS40" s="336"/>
    </row>
    <row r="41" spans="1:46">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33" t="s">
        <v>303</v>
      </c>
      <c r="AL41" s="1234"/>
      <c r="AM41" s="1234"/>
      <c r="AN41" s="1235"/>
      <c r="AO41" s="337">
        <v>336996</v>
      </c>
      <c r="AP41" s="337">
        <v>57400</v>
      </c>
      <c r="AQ41" s="338">
        <v>37889</v>
      </c>
      <c r="AR41" s="339">
        <v>51.5</v>
      </c>
      <c r="AS41" s="336"/>
    </row>
    <row r="42" spans="1:46">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558</v>
      </c>
      <c r="AL42" s="288"/>
      <c r="AM42" s="288"/>
      <c r="AN42" s="288"/>
      <c r="AO42" s="288"/>
      <c r="AP42" s="288"/>
      <c r="AQ42" s="313"/>
      <c r="AR42" s="313"/>
      <c r="AS42" s="336"/>
    </row>
    <row r="43" spans="1:46">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c r="A47" s="346" t="s">
        <v>559</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560</v>
      </c>
      <c r="AL48" s="347"/>
      <c r="AM48" s="347"/>
      <c r="AN48" s="347"/>
      <c r="AO48" s="347"/>
      <c r="AP48" s="347"/>
      <c r="AQ48" s="348"/>
      <c r="AR48" s="347"/>
    </row>
    <row r="49" spans="1:44" ht="13.5" customHeight="1">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22" t="s">
        <v>526</v>
      </c>
      <c r="AN49" s="1224" t="s">
        <v>561</v>
      </c>
      <c r="AO49" s="1225"/>
      <c r="AP49" s="1225"/>
      <c r="AQ49" s="1225"/>
      <c r="AR49" s="1226"/>
    </row>
    <row r="50" spans="1:44">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23"/>
      <c r="AN50" s="353" t="s">
        <v>562</v>
      </c>
      <c r="AO50" s="354" t="s">
        <v>563</v>
      </c>
      <c r="AP50" s="355" t="s">
        <v>564</v>
      </c>
      <c r="AQ50" s="356" t="s">
        <v>565</v>
      </c>
      <c r="AR50" s="357" t="s">
        <v>566</v>
      </c>
    </row>
    <row r="51" spans="1:44">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567</v>
      </c>
      <c r="AL51" s="350"/>
      <c r="AM51" s="358">
        <v>938393</v>
      </c>
      <c r="AN51" s="359">
        <v>148456</v>
      </c>
      <c r="AO51" s="360">
        <v>-30.9</v>
      </c>
      <c r="AP51" s="361">
        <v>162193</v>
      </c>
      <c r="AQ51" s="362">
        <v>-7.7</v>
      </c>
      <c r="AR51" s="363">
        <v>-23.2</v>
      </c>
    </row>
    <row r="52" spans="1:44">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568</v>
      </c>
      <c r="AM52" s="366">
        <v>179600</v>
      </c>
      <c r="AN52" s="367">
        <v>28413</v>
      </c>
      <c r="AO52" s="368">
        <v>-26.7</v>
      </c>
      <c r="AP52" s="369">
        <v>79985</v>
      </c>
      <c r="AQ52" s="370">
        <v>-8.8000000000000007</v>
      </c>
      <c r="AR52" s="371">
        <v>-17.899999999999999</v>
      </c>
    </row>
    <row r="53" spans="1:44">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569</v>
      </c>
      <c r="AL53" s="350"/>
      <c r="AM53" s="358">
        <v>1734008</v>
      </c>
      <c r="AN53" s="359">
        <v>278735</v>
      </c>
      <c r="AO53" s="360">
        <v>87.8</v>
      </c>
      <c r="AP53" s="361">
        <v>168868</v>
      </c>
      <c r="AQ53" s="362">
        <v>4.0999999999999996</v>
      </c>
      <c r="AR53" s="363">
        <v>83.7</v>
      </c>
    </row>
    <row r="54" spans="1:44">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568</v>
      </c>
      <c r="AM54" s="366">
        <v>789906</v>
      </c>
      <c r="AN54" s="367">
        <v>126974</v>
      </c>
      <c r="AO54" s="368">
        <v>346.9</v>
      </c>
      <c r="AP54" s="369">
        <v>79360</v>
      </c>
      <c r="AQ54" s="370">
        <v>-0.8</v>
      </c>
      <c r="AR54" s="371">
        <v>347.7</v>
      </c>
    </row>
    <row r="55" spans="1:44">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570</v>
      </c>
      <c r="AL55" s="350"/>
      <c r="AM55" s="358">
        <v>1163733</v>
      </c>
      <c r="AN55" s="359">
        <v>191529</v>
      </c>
      <c r="AO55" s="360">
        <v>-31.3</v>
      </c>
      <c r="AP55" s="361">
        <v>202870</v>
      </c>
      <c r="AQ55" s="362">
        <v>20.100000000000001</v>
      </c>
      <c r="AR55" s="363">
        <v>-51.4</v>
      </c>
    </row>
    <row r="56" spans="1:44">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568</v>
      </c>
      <c r="AM56" s="366">
        <v>173215</v>
      </c>
      <c r="AN56" s="367">
        <v>28508</v>
      </c>
      <c r="AO56" s="368">
        <v>-77.5</v>
      </c>
      <c r="AP56" s="369">
        <v>79735</v>
      </c>
      <c r="AQ56" s="370">
        <v>0.5</v>
      </c>
      <c r="AR56" s="371">
        <v>-78</v>
      </c>
    </row>
    <row r="57" spans="1:44">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571</v>
      </c>
      <c r="AL57" s="350"/>
      <c r="AM57" s="358">
        <v>788065</v>
      </c>
      <c r="AN57" s="359">
        <v>131017</v>
      </c>
      <c r="AO57" s="360">
        <v>-31.6</v>
      </c>
      <c r="AP57" s="361">
        <v>167497</v>
      </c>
      <c r="AQ57" s="362">
        <v>-17.399999999999999</v>
      </c>
      <c r="AR57" s="363">
        <v>-14.2</v>
      </c>
    </row>
    <row r="58" spans="1:44">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568</v>
      </c>
      <c r="AM58" s="366">
        <v>158708</v>
      </c>
      <c r="AN58" s="367">
        <v>26385</v>
      </c>
      <c r="AO58" s="368">
        <v>-7.4</v>
      </c>
      <c r="AP58" s="369">
        <v>82571</v>
      </c>
      <c r="AQ58" s="370">
        <v>3.6</v>
      </c>
      <c r="AR58" s="371">
        <v>-11</v>
      </c>
    </row>
    <row r="59" spans="1:44">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572</v>
      </c>
      <c r="AL59" s="350"/>
      <c r="AM59" s="358">
        <v>1339655</v>
      </c>
      <c r="AN59" s="359">
        <v>228182</v>
      </c>
      <c r="AO59" s="360">
        <v>74.2</v>
      </c>
      <c r="AP59" s="361">
        <v>190274</v>
      </c>
      <c r="AQ59" s="362">
        <v>13.6</v>
      </c>
      <c r="AR59" s="363">
        <v>60.6</v>
      </c>
    </row>
    <row r="60" spans="1:44">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568</v>
      </c>
      <c r="AM60" s="366">
        <v>63195</v>
      </c>
      <c r="AN60" s="367">
        <v>10764</v>
      </c>
      <c r="AO60" s="368">
        <v>-59.2</v>
      </c>
      <c r="AP60" s="369">
        <v>88584</v>
      </c>
      <c r="AQ60" s="370">
        <v>7.3</v>
      </c>
      <c r="AR60" s="371">
        <v>-66.5</v>
      </c>
    </row>
    <row r="61" spans="1:44">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573</v>
      </c>
      <c r="AL61" s="372"/>
      <c r="AM61" s="373">
        <v>1192771</v>
      </c>
      <c r="AN61" s="374">
        <v>195584</v>
      </c>
      <c r="AO61" s="375">
        <v>13.6</v>
      </c>
      <c r="AP61" s="376">
        <v>178340</v>
      </c>
      <c r="AQ61" s="377">
        <v>2.5</v>
      </c>
      <c r="AR61" s="363">
        <v>11.1</v>
      </c>
    </row>
    <row r="62" spans="1:44">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568</v>
      </c>
      <c r="AM62" s="366">
        <v>272925</v>
      </c>
      <c r="AN62" s="367">
        <v>44209</v>
      </c>
      <c r="AO62" s="368">
        <v>35.200000000000003</v>
      </c>
      <c r="AP62" s="369">
        <v>82047</v>
      </c>
      <c r="AQ62" s="370">
        <v>0.4</v>
      </c>
      <c r="AR62" s="371">
        <v>34.799999999999997</v>
      </c>
    </row>
    <row r="63" spans="1:44">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c r="AK67" s="288"/>
      <c r="AL67" s="288"/>
      <c r="AM67" s="288"/>
      <c r="AN67" s="288"/>
      <c r="AO67" s="288"/>
      <c r="AP67" s="288"/>
      <c r="AQ67" s="288"/>
      <c r="AR67" s="288"/>
      <c r="AS67" s="288"/>
      <c r="AT67" s="288"/>
    </row>
    <row r="68" spans="1:46" ht="13.5" hidden="1" customHeight="1">
      <c r="AK68" s="288"/>
      <c r="AL68" s="288"/>
      <c r="AM68" s="288"/>
      <c r="AN68" s="288"/>
      <c r="AO68" s="288"/>
      <c r="AP68" s="288"/>
      <c r="AQ68" s="288"/>
      <c r="AR68" s="288"/>
    </row>
    <row r="69" spans="1:46" ht="13.5" hidden="1" customHeight="1">
      <c r="AK69" s="288"/>
      <c r="AL69" s="288"/>
      <c r="AM69" s="288"/>
      <c r="AN69" s="288"/>
      <c r="AO69" s="288"/>
      <c r="AP69" s="288"/>
      <c r="AQ69" s="288"/>
      <c r="AR69" s="288"/>
    </row>
    <row r="70" spans="1:46" hidden="1">
      <c r="AK70" s="288"/>
      <c r="AL70" s="288"/>
      <c r="AM70" s="288"/>
      <c r="AN70" s="288"/>
      <c r="AO70" s="288"/>
      <c r="AP70" s="288"/>
      <c r="AQ70" s="288"/>
      <c r="AR70" s="288"/>
    </row>
    <row r="71" spans="1:46" hidden="1">
      <c r="AK71" s="288"/>
      <c r="AL71" s="288"/>
      <c r="AM71" s="288"/>
      <c r="AN71" s="288"/>
      <c r="AO71" s="288"/>
      <c r="AP71" s="288"/>
      <c r="AQ71" s="288"/>
      <c r="AR71" s="288"/>
    </row>
    <row r="72" spans="1:46" hidden="1">
      <c r="AK72" s="288"/>
      <c r="AL72" s="288"/>
      <c r="AM72" s="288"/>
      <c r="AN72" s="288"/>
      <c r="AO72" s="288"/>
      <c r="AP72" s="288"/>
      <c r="AQ72" s="288"/>
      <c r="AR72" s="288"/>
    </row>
    <row r="73" spans="1:46" hidden="1">
      <c r="AK73" s="288"/>
      <c r="AL73" s="288"/>
      <c r="AM73" s="288"/>
      <c r="AN73" s="288"/>
      <c r="AO73" s="288"/>
      <c r="AP73" s="288"/>
      <c r="AQ73" s="288"/>
      <c r="AR73" s="288"/>
    </row>
    <row r="74" spans="1:46" hidden="1"/>
  </sheetData>
  <sheetProtection algorithmName="SHA-512" hashValue="ubF3qj1+fpq/fRD2AVX6j6HxzWlTvbySyJ1A7TabcNk0hYKKZSfmcOWLYouiAUVa1coAaW/3KxTy5tNUIYhGXw==" saltValue="OcZ8kJYvVzPqL7eI58RC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86" customWidth="1"/>
    <col min="126" max="16384" width="9" style="285" hidden="1"/>
  </cols>
  <sheetData>
    <row r="1" spans="2:125" ht="13.5" customHeight="1">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c r="B2" s="285"/>
      <c r="DG2" s="285"/>
    </row>
    <row r="3" spans="2:12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row r="5" spans="2:125"/>
    <row r="6" spans="2:125"/>
    <row r="7" spans="2:125"/>
    <row r="8" spans="2:125"/>
    <row r="9" spans="2:125">
      <c r="DU9" s="285"/>
    </row>
    <row r="10" spans="2:125"/>
    <row r="11" spans="2:125"/>
    <row r="12" spans="2:125"/>
    <row r="13" spans="2:125"/>
    <row r="14" spans="2:125"/>
    <row r="15" spans="2:125"/>
    <row r="16" spans="2:125"/>
    <row r="17" spans="125:125">
      <c r="DU17" s="285"/>
    </row>
    <row r="18" spans="125:125"/>
    <row r="19" spans="125:125"/>
    <row r="20" spans="125:125">
      <c r="DU20" s="285"/>
    </row>
    <row r="21" spans="125:125">
      <c r="DU21" s="285"/>
    </row>
    <row r="22" spans="125:125"/>
    <row r="23" spans="125:125"/>
    <row r="24" spans="125:125"/>
    <row r="25" spans="125:125"/>
    <row r="26" spans="125:125"/>
    <row r="27" spans="125:125"/>
    <row r="28" spans="125:125">
      <c r="DU28" s="285"/>
    </row>
    <row r="29" spans="125:125"/>
    <row r="30" spans="125:125"/>
    <row r="31" spans="125:125"/>
    <row r="32" spans="125:125"/>
    <row r="33" spans="2:125">
      <c r="B33" s="285"/>
      <c r="G33" s="285"/>
      <c r="I33" s="285"/>
    </row>
    <row r="34" spans="2:125">
      <c r="C34" s="285"/>
      <c r="P34" s="285"/>
      <c r="DE34" s="285"/>
      <c r="DH34" s="285"/>
    </row>
    <row r="35" spans="2:125">
      <c r="D35" s="285"/>
      <c r="E35" s="285"/>
      <c r="DG35" s="285"/>
      <c r="DJ35" s="285"/>
      <c r="DP35" s="285"/>
      <c r="DQ35" s="285"/>
      <c r="DR35" s="285"/>
      <c r="DS35" s="285"/>
      <c r="DT35" s="285"/>
      <c r="DU35" s="285"/>
    </row>
    <row r="36" spans="2:12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c r="DU37" s="285"/>
    </row>
    <row r="38" spans="2:125">
      <c r="DT38" s="285"/>
      <c r="DU38" s="285"/>
    </row>
    <row r="39" spans="2:125"/>
    <row r="40" spans="2:125">
      <c r="DH40" s="285"/>
    </row>
    <row r="41" spans="2:125">
      <c r="DE41" s="285"/>
    </row>
    <row r="42" spans="2:125">
      <c r="DG42" s="285"/>
      <c r="DJ42" s="285"/>
    </row>
    <row r="43" spans="2:12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c r="DU44" s="285"/>
    </row>
    <row r="45" spans="2:125"/>
    <row r="46" spans="2:125"/>
    <row r="47" spans="2:125"/>
    <row r="48" spans="2:125">
      <c r="DT48" s="285"/>
      <c r="DU48" s="285"/>
    </row>
    <row r="49" spans="120:125">
      <c r="DU49" s="285"/>
    </row>
    <row r="50" spans="120:125">
      <c r="DU50" s="285"/>
    </row>
    <row r="51" spans="120:125">
      <c r="DP51" s="285"/>
      <c r="DQ51" s="285"/>
      <c r="DR51" s="285"/>
      <c r="DS51" s="285"/>
      <c r="DT51" s="285"/>
      <c r="DU51" s="285"/>
    </row>
    <row r="52" spans="120:125"/>
    <row r="53" spans="120:125"/>
    <row r="54" spans="120:125">
      <c r="DU54" s="285"/>
    </row>
    <row r="55" spans="120:125"/>
    <row r="56" spans="120:125"/>
    <row r="57" spans="120:125"/>
    <row r="58" spans="120:125">
      <c r="DU58" s="285"/>
    </row>
    <row r="59" spans="120:125"/>
    <row r="60" spans="120:125"/>
    <row r="61" spans="120:125"/>
    <row r="62" spans="120:125"/>
    <row r="63" spans="120:125">
      <c r="DU63" s="285"/>
    </row>
    <row r="64" spans="120:125">
      <c r="DT64" s="285"/>
      <c r="DU64" s="285"/>
    </row>
    <row r="65" spans="123:125"/>
    <row r="66" spans="123:125"/>
    <row r="67" spans="123:125"/>
    <row r="68" spans="123:125"/>
    <row r="69" spans="123:125">
      <c r="DS69" s="285"/>
      <c r="DT69" s="285"/>
      <c r="DU69" s="285"/>
    </row>
    <row r="70" spans="123:125"/>
    <row r="71" spans="123:125"/>
    <row r="72" spans="123:125"/>
    <row r="73" spans="123:125"/>
    <row r="74" spans="123:125"/>
    <row r="75" spans="123:125"/>
    <row r="76" spans="123:125"/>
    <row r="77" spans="123:125"/>
    <row r="78" spans="123:125"/>
    <row r="79" spans="123:125"/>
    <row r="80" spans="123:125"/>
    <row r="81" spans="116:125"/>
    <row r="82" spans="116:125">
      <c r="DL82" s="285"/>
    </row>
    <row r="83" spans="116:125">
      <c r="DM83" s="285"/>
      <c r="DN83" s="285"/>
      <c r="DO83" s="285"/>
      <c r="DP83" s="285"/>
      <c r="DQ83" s="285"/>
      <c r="DR83" s="285"/>
      <c r="DS83" s="285"/>
      <c r="DT83" s="285"/>
      <c r="DU83" s="285"/>
    </row>
    <row r="84" spans="116:125"/>
    <row r="85" spans="116:125"/>
    <row r="86" spans="116:125"/>
    <row r="87" spans="116:125"/>
    <row r="88" spans="116:125">
      <c r="DU88" s="285"/>
    </row>
    <row r="89" spans="116:125"/>
    <row r="90" spans="116:125"/>
    <row r="91" spans="116:125"/>
    <row r="92" spans="116:125" ht="13.5" customHeight="1"/>
    <row r="93" spans="116:125" ht="13.5" customHeight="1"/>
    <row r="94" spans="116:125" ht="13.5" customHeight="1">
      <c r="DS94" s="285"/>
      <c r="DT94" s="285"/>
      <c r="DU94" s="285"/>
    </row>
    <row r="95" spans="116:125" ht="13.5" customHeight="1">
      <c r="DU95" s="285"/>
    </row>
    <row r="96" spans="116:125" ht="13.5" customHeight="1"/>
    <row r="97" spans="124:125" ht="13.5" customHeight="1"/>
    <row r="98" spans="124:125" ht="13.5" customHeight="1"/>
    <row r="99" spans="124:125" ht="13.5" customHeight="1"/>
    <row r="100" spans="124:125" ht="13.5" customHeight="1"/>
    <row r="101" spans="124:125" ht="13.5" customHeight="1">
      <c r="DU101" s="285"/>
    </row>
    <row r="102" spans="124:125" ht="13.5" customHeight="1"/>
    <row r="103" spans="124:125" ht="13.5" customHeight="1"/>
    <row r="104" spans="124:125" ht="13.5" customHeight="1">
      <c r="DT104" s="285"/>
      <c r="DU104" s="28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5" t="s">
        <v>575</v>
      </c>
    </row>
    <row r="120" spans="125:125" ht="13.5" hidden="1" customHeight="1"/>
    <row r="121" spans="125:125" ht="13.5" hidden="1" customHeight="1">
      <c r="DU121" s="285"/>
    </row>
  </sheetData>
  <sheetProtection algorithmName="SHA-512" hashValue="YsXkb/gZkiw4r6kRwtR4Ce1MkBLhl9sI3L4GeUsP36ntvY1IwlV60rzX/hZf9k+lFskfjhHb0TrRLRM3p0KPzw==" saltValue="4MJSA1Ah2sXf0eguyMd9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86" customWidth="1"/>
    <col min="126" max="142" width="0" style="285" hidden="1" customWidth="1"/>
    <col min="143" max="16384" width="9" style="285" hidden="1"/>
  </cols>
  <sheetData>
    <row r="1" spans="1:125" ht="13.5" customHeight="1">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c r="B2" s="285"/>
      <c r="T2" s="285"/>
    </row>
    <row r="3" spans="1:12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5"/>
      <c r="G33" s="285"/>
      <c r="I33" s="285"/>
    </row>
    <row r="34" spans="2:125">
      <c r="C34" s="285"/>
      <c r="P34" s="285"/>
      <c r="R34" s="285"/>
      <c r="U34" s="285"/>
    </row>
    <row r="35" spans="2:12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c r="F36" s="285"/>
      <c r="H36" s="285"/>
      <c r="J36" s="285"/>
      <c r="K36" s="285"/>
      <c r="L36" s="285"/>
      <c r="M36" s="285"/>
      <c r="N36" s="285"/>
      <c r="O36" s="285"/>
      <c r="Q36" s="285"/>
      <c r="S36" s="285"/>
      <c r="V36" s="285"/>
    </row>
    <row r="37" spans="2:125"/>
    <row r="38" spans="2:125"/>
    <row r="39" spans="2:125"/>
    <row r="40" spans="2:125">
      <c r="U40" s="285"/>
    </row>
    <row r="41" spans="2:125">
      <c r="R41" s="285"/>
    </row>
    <row r="42" spans="2:12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c r="Q43" s="285"/>
      <c r="S43" s="285"/>
      <c r="V43" s="28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6" t="s">
        <v>576</v>
      </c>
    </row>
  </sheetData>
  <sheetProtection algorithmName="SHA-512" hashValue="0buSTIWVJBwWYDVwyRb+IUoH61Lr90UmkhhwFSPznLqYr7eWsD0vRwB9arZzJdM51klQB7mNoKPUtMgIfYHVHg==" saltValue="cOcaHJB27odnl8tlLi2DZ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115" zoomScaleNormal="11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577</v>
      </c>
      <c r="G46" s="8" t="s">
        <v>578</v>
      </c>
      <c r="H46" s="8" t="s">
        <v>579</v>
      </c>
      <c r="I46" s="8" t="s">
        <v>580</v>
      </c>
      <c r="J46" s="9" t="s">
        <v>581</v>
      </c>
    </row>
    <row r="47" spans="2:10" ht="57.75" customHeight="1">
      <c r="B47" s="10"/>
      <c r="C47" s="1236" t="s">
        <v>3</v>
      </c>
      <c r="D47" s="1236"/>
      <c r="E47" s="1237"/>
      <c r="F47" s="11">
        <v>29.71</v>
      </c>
      <c r="G47" s="12">
        <v>31.95</v>
      </c>
      <c r="H47" s="12">
        <v>35.090000000000003</v>
      </c>
      <c r="I47" s="12">
        <v>35.26</v>
      </c>
      <c r="J47" s="13">
        <v>37.479999999999997</v>
      </c>
    </row>
    <row r="48" spans="2:10" ht="57.75" customHeight="1">
      <c r="B48" s="14"/>
      <c r="C48" s="1238" t="s">
        <v>4</v>
      </c>
      <c r="D48" s="1238"/>
      <c r="E48" s="1239"/>
      <c r="F48" s="15">
        <v>5.33</v>
      </c>
      <c r="G48" s="16">
        <v>7.5</v>
      </c>
      <c r="H48" s="16">
        <v>7.44</v>
      </c>
      <c r="I48" s="16">
        <v>7.93</v>
      </c>
      <c r="J48" s="17">
        <v>6.2</v>
      </c>
    </row>
    <row r="49" spans="2:10" ht="57.75" customHeight="1" thickBot="1">
      <c r="B49" s="18"/>
      <c r="C49" s="1240" t="s">
        <v>5</v>
      </c>
      <c r="D49" s="1240"/>
      <c r="E49" s="1241"/>
      <c r="F49" s="19">
        <v>5.18</v>
      </c>
      <c r="G49" s="20">
        <v>4.95</v>
      </c>
      <c r="H49" s="20">
        <v>3.38</v>
      </c>
      <c r="I49" s="20">
        <v>1.1200000000000001</v>
      </c>
      <c r="J49" s="21">
        <v>0.6</v>
      </c>
    </row>
    <row r="50" spans="2:10" ht="13.5" customHeight="1"/>
  </sheetData>
  <sheetProtection algorithmName="SHA-512" hashValue="dqflxr6mvJL3S5cUqRqIZuWV98UXJli26XV9zurf+EOQ8JjkvJu8CjtaM+MTcmLfRsalCBcgwPVfer0sWKqwwA==" saltValue="lh60bV1mmbBhmobAAPtg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2021-09-14T01:36:04Z</cp:lastPrinted>
  <dcterms:created xsi:type="dcterms:W3CDTF">2021-02-05T05:11:15Z</dcterms:created>
  <dcterms:modified xsi:type="dcterms:W3CDTF">2021-10-26T06:28:12Z</dcterms:modified>
  <cp:category/>
</cp:coreProperties>
</file>