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16_奄美市()\"/>
    </mc:Choice>
  </mc:AlternateContent>
  <bookViews>
    <workbookView xWindow="0" yWindow="0" windowWidth="24450" windowHeight="1188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U63" i="12"/>
  <c r="AP63" i="12"/>
  <c r="AP23" i="12"/>
  <c r="V23" i="12"/>
  <c r="AA23" i="12"/>
  <c r="Q23" i="12"/>
  <c r="BG34" i="10" l="1"/>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<sst xmlns="http://schemas.openxmlformats.org/spreadsheetml/2006/main" count="1188" uniqueCount="643">
  <si>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</si>
  <si>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</si>
  <si>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</si>
  <si>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</si>
  <si>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</si>
  <si>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</si>
  <si>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</si>
  <si>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</si>
  <si>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</si>
  <si>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</si>
  <si>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</si>
  <si>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</si>
  <si>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</si>
  <si>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</si>
  <si>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</si>
  <si>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</si>
  <si>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</si>
  <si>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</si>
  <si>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</si>
  <si>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</si>
  <si>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</si>
  <si>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</si>
  <si>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</si>
  <si>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</si>
  <si>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</si>
  <si>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</si>
  <si>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</si>
  <si>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</si>
  <si>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</si>
  <si>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</si>
  <si>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</si>
  <si>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</si>
  <si>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</si>
  <si>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</si>
  <si>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</si>
  <si>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</si>
  <si>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</si>
  <si>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</si>
  <si>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</si>
  <si>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</si>
  <si>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</si>
  <si>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</si>
  <si>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</si>
  <si>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</si>
  <si>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</si>
  <si>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</si>
  <si>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</si>
  <si>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</si>
  <si>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</si>
  <si>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</si>
  <si>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</si>
  <si>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</si>
  <si>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</si>
  <si>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</si>
  <si>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</si>
  <si>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</si>
  <si>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</si>
  <si>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</si>
  <si>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</si>
  <si>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</si>
  <si>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</si>
  <si>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</si>
  <si>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</si>
  <si>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</si>
  <si>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</si>
  <si>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</si>
  <si>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</si>
  <si>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</si>
  <si>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</si>
  <si>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</si>
  <si>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</si>
  <si>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</si>
  <si>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</si>
  <si>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</si>
  <si>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</si>
  <si>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</si>
  <si>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</si>
  <si>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</si>
  <si>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</si>
  <si>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</si>
  <si>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</si>
  <si>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</si>
  <si>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</si>
  <si>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</si>
  <si>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</si>
  <si>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</si>
  <si>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</si>
  <si>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</si>
  <si>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</si>
  <si>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</si>
  <si>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</si>
  <si>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</si>
  <si>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</si>
  <si>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</si>
  <si>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</si>
  <si>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</si>
  <si>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</si>
  <si>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</si>
  <si>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</si>
  <si>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</si>
  <si>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</si>
  <si>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</si>
  <si>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</si>
  <si>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</si>
  <si>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</si>
  <si>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</si>
  <si>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</si>
  <si>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</si>
  <si>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</si>
  <si>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</si>
  <si>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</si>
  <si>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</si>
  <si>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</si>
  <si>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</si>
  <si>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</si>
  <si>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</si>
  <si>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</si>
  <si>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</si>
  <si>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</si>
  <si>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</si>
  <si>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</si>
  <si>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</si>
  <si>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</si>
  <si>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</si>
  <si>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</si>
  <si>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</si>
  <si>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</si>
  <si>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</si>
  <si>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</si>
  <si>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</si>
  <si>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</si>
  <si>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</si>
  <si>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</si>
  <si>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</si>
  <si>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</si>
  <si>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</si>
  <si>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</si>
  <si>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</si>
  <si>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</si>
  <si>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</si>
  <si>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</si>
  <si>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</si>
  <si>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</si>
  <si>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</si>
  <si>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</si>
  <si>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</si>
  <si>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</si>
  <si>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</si>
  <si>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</si>
  <si>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</si>
  <si>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</si>
  <si>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</si>
  <si>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</si>
  <si>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</si>
  <si>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</si>
  <si>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</si>
  <si>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</si>
  <si>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</si>
  <si>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</si>
  <si>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</si>
  <si>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</si>
  <si>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</si>
  <si>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</si>
  <si>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</si>
  <si>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</si>
  <si>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</si>
  <si>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</si>
  <si>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</si>
  <si>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</si>
  <si>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</si>
  <si>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</si>
  <si>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</si>
  <si>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</si>
  <si>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</si>
  <si>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</si>
  <si>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</si>
  <si>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</si>
  <si>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</si>
  <si>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</si>
  <si>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</si>
  <si>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</si>
  <si>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</si>
  <si>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</si>
  <si>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</si>
  <si>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</si>
  <si>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</si>
  <si>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</si>
  <si>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</si>
  <si>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</si>
  <si>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</si>
  <si>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</si>
  <si>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</si>
  <si>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</si>
  <si>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</si>
  <si>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</si>
  <si>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</si>
  <si>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</si>
  <si>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</si>
  <si>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</si>
  <si>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</si>
  <si>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</si>
  <si>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</si>
  <si>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</si>
  <si>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</si>
  <si>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</si>
  <si>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</si>
  <si>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</si>
  <si>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</si>
  <si>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</si>
  <si>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</si>
  <si>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</si>
  <si>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</si>
  <si>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鹿児島県奄美市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</si>
  <si>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</si>
  <si>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</si>
  <si>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</si>
  <si>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</si>
  <si>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</si>
  <si>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</si>
  <si>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</si>
  <si>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</si>
  <si>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</si>
  <si>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</si>
  <si>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</si>
  <si>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</si>
  <si>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</si>
  <si>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</si>
  <si>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</si>
  <si>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</si>
  <si>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</si>
  <si>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</si>
  <si>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</si>
  <si>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</si>
  <si>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</si>
  <si>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</si>
  <si>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</si>
  <si>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</si>
  <si>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</si>
  <si>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</si>
  <si>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</si>
  <si>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</si>
  <si>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</si>
  <si>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</si>
  <si>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</si>
  <si>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</si>
  <si>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</si>
  <si>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</si>
  <si>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</si>
  <si>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</si>
  <si>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</si>
  <si>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</si>
  <si>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</si>
  <si>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</si>
  <si>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</si>
  <si>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</si>
  <si>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</si>
  <si>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</si>
  <si>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</si>
  <si>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</si>
  <si>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</si>
  <si>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</si>
  <si>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</si>
  <si>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</si>
  <si>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</si>
  <si>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</si>
  <si>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</si>
  <si>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</si>
  <si>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</si>
  <si>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</si>
  <si>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</si>
  <si>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</si>
  <si>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</si>
  <si>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</si>
  <si>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</si>
  <si>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</si>
  <si>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</si>
  <si>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</si>
  <si>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</si>
  <si>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</si>
  <si>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</si>
  <si>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</si>
  <si>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</si>
  <si>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</si>
  <si>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</si>
  <si>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</si>
  <si>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</si>
  <si>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</si>
  <si>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</si>
  <si>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</si>
  <si>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</si>
  <si>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</si>
  <si>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</si>
  <si>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</si>
  <si>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</si>
  <si>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</si>
  <si>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</si>
  <si>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</si>
  <si>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</si>
  <si>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</si>
  <si>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</si>
  <si>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</si>
  <si>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</si>
  <si>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</si>
  <si>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</si>
  <si>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</si>
  <si>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</si>
  <si>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</si>
  <si>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</si>
  <si>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</si>
  <si>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</si>
  <si>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</si>
  <si>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</si>
  <si>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</si>
  <si>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</si>
  <si>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</si>
  <si>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</si>
  <si>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</si>
  <si>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</si>
  <si>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</si>
  <si>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</si>
  <si>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</si>
  <si>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</si>
  <si>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</si>
  <si>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</si>
  <si>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</si>
  <si>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</si>
  <si>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</si>
  <si>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</si>
  <si>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</si>
  <si>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</si>
  <si>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</si>
  <si>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</si>
  <si>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</si>
  <si>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</si>
  <si>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</si>
  <si>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</si>
  <si>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</si>
  <si>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</si>
  <si>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</si>
  <si>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</si>
  <si>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</si>
  <si>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</si>
  <si>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</si>
  <si>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</si>
  <si>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</si>
  <si>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</si>
  <si>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</si>
  <si>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</si>
  <si>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</si>
  <si>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</si>
  <si>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</si>
  <si>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</si>
  <si>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</si>
  <si>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</si>
  <si>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</si>
  <si>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</si>
  <si>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</si>
  <si>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</si>
  <si>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</si>
  <si>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</si>
  <si>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</si>
  <si>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</si>
  <si>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</si>
  <si>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</si>
  <si>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</si>
  <si>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</si>
  <si>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鹿児島県奄美市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</si>
  <si>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</si>
  <si>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</si>
  <si>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</si>
  <si>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</si>
  <si>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</si>
  <si>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</si>
  <si>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</si>
  <si>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</si>
  <si>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</si>
  <si>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</si>
  <si>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</si>
  <si>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</si>
  <si>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</si>
  <si>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</si>
  <si>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</si>
  <si>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</si>
  <si>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</si>
  <si>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</si>
  <si>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</si>
  <si>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</si>
  <si>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奄美市ふるさと創生人材育成資金特別会計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</si>
  <si>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</si>
  <si>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</si>
  <si>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</si>
  <si>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</si>
  <si>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</si>
  <si>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</si>
  <si>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</si>
  <si>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</si>
  <si>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</si>
  <si>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</si>
  <si>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</si>
  <si>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</si>
  <si>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</si>
  <si>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</si>
  <si>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</si>
  <si>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</si>
  <si>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</si>
  <si>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</si>
  <si>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</si>
  <si>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奄美市交通災害共済特別会計</t>
    <phoneticPr fontId="5"/>
  </si>
  <si>
    <t>奄美市水道事業会計</t>
    <phoneticPr fontId="5"/>
  </si>
  <si>
    <t>法適用企業</t>
    <phoneticPr fontId="5"/>
  </si>
  <si>
    <t>奄美市公共下水道事業会計</t>
    <phoneticPr fontId="5"/>
  </si>
  <si>
    <t>奄美市特定環境保全公共下水道事業会計</t>
    <phoneticPr fontId="5"/>
  </si>
  <si>
    <t>法適用企業</t>
    <phoneticPr fontId="5"/>
  </si>
  <si>
    <t>奄美市農業集落排水事業会計</t>
    <phoneticPr fontId="5"/>
  </si>
  <si>
    <t>奄美市と畜場特別会計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</si>
  <si>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</si>
  <si>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</si>
  <si>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</si>
  <si>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</si>
  <si>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</si>
  <si>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</si>
  <si>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</si>
  <si>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</si>
  <si>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</si>
  <si>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</si>
  <si>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</si>
  <si>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</si>
  <si>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</si>
  <si>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</si>
  <si>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</si>
  <si>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</si>
  <si>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</si>
  <si>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</si>
  <si>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</si>
  <si>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</si>
  <si>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</si>
  <si>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</si>
  <si>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</si>
  <si>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</si>
  <si>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</si>
  <si>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</si>
  <si>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</si>
  <si>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</si>
  <si>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</si>
  <si>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</si>
  <si>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</si>
  <si>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</si>
  <si>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</si>
  <si>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</si>
  <si>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</si>
  <si>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</si>
  <si>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</si>
  <si>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</si>
  <si>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</si>
  <si>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</si>
  <si>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</si>
  <si>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</si>
  <si>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</si>
  <si>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</si>
  <si>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</si>
  <si>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</si>
  <si>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</si>
  <si>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</si>
  <si>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</si>
  <si>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</si>
  <si>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</si>
  <si>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</si>
  <si>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</si>
  <si>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</si>
  <si>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</si>
  <si>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</si>
  <si>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</si>
  <si>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奄美市公共下水道事業会計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</si>
  <si>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</si>
  <si>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</si>
  <si>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</si>
  <si>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奄美市農業集落排水事業会計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</si>
  <si>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</si>
  <si>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</si>
  <si>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</si>
  <si>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</si>
  <si>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</si>
  <si>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</si>
  <si>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</si>
  <si>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</si>
  <si>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</si>
  <si>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</si>
  <si>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</si>
  <si>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</si>
  <si>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</si>
  <si>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</si>
  <si>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</si>
  <si>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</si>
  <si>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</si>
  <si>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</si>
  <si>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</si>
  <si>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</si>
  <si>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</si>
  <si>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</si>
  <si>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</si>
  <si>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</si>
  <si>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</si>
  <si>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</si>
  <si>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</si>
  <si>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</si>
  <si>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</si>
  <si>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</si>
  <si>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</si>
  <si>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</si>
  <si>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</si>
  <si>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</si>
  <si>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</si>
  <si>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</si>
  <si>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</si>
  <si>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</si>
  <si>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</si>
  <si>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</si>
  <si>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</si>
  <si>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</si>
  <si>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</si>
  <si>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</si>
  <si>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</si>
  <si>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</si>
  <si>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</si>
  <si>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</si>
  <si>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</si>
  <si>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</si>
  <si>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</si>
  <si>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</si>
  <si>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</si>
  <si>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</si>
  <si>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</si>
  <si>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</si>
  <si>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</si>
  <si>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</si>
  <si>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</si>
  <si>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</si>
  <si>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</si>
  <si>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</si>
  <si>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</si>
  <si>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</si>
  <si>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</si>
  <si>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</si>
  <si>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</si>
  <si>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</si>
  <si>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</si>
  <si>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</si>
  <si>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</si>
  <si>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</si>
  <si>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</si>
  <si>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</si>
  <si>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</si>
  <si>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</si>
  <si>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</si>
  <si>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</si>
  <si>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</si>
  <si>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</si>
  <si>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</si>
  <si>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</si>
  <si>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</si>
  <si>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</si>
  <si>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1.40</t>
  </si>
  <si>
    <t>▲ 3.07</t>
  </si>
  <si>
    <t>▲ 1.49</t>
  </si>
  <si>
    <t>▲ 8.41</t>
  </si>
  <si>
    <t>▲ 1.27</t>
  </si>
  <si>
    <t>奄美市水道事業会計</t>
  </si>
  <si>
    <t>一般会計</t>
  </si>
  <si>
    <t>奄美市公共下水道事業会計</t>
  </si>
  <si>
    <t>奄美市国民健康保険事業特別会計</t>
  </si>
  <si>
    <t>▲ 3.35</t>
  </si>
  <si>
    <t>▲ 2.37</t>
  </si>
  <si>
    <t>▲ 1.30</t>
  </si>
  <si>
    <t>奄美市特定環境保全公共下水道事業会計</t>
  </si>
  <si>
    <t>奄美市介護保険事業特別会計</t>
  </si>
  <si>
    <t>奄美市農業集落排水事業会計</t>
  </si>
  <si>
    <t>奄美市国民健康保険直営診療施設勘定特別会計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</si>
  <si>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</si>
  <si>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</si>
  <si>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</si>
  <si>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</si>
  <si>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</si>
  <si>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</si>
  <si>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</si>
  <si>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</si>
  <si>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phoneticPr fontId="5"/>
  </si>
  <si>
    <t>合併まちづくり基金</t>
    <phoneticPr fontId="5"/>
  </si>
  <si>
    <t>庁舎整備基金</t>
    <phoneticPr fontId="5"/>
  </si>
  <si>
    <t>過疎地域自立促進特別事業基金</t>
    <phoneticPr fontId="5"/>
  </si>
  <si>
    <t>公共施設整備事業基金</t>
    <phoneticPr fontId="5"/>
  </si>
  <si>
    <t>-</t>
    <phoneticPr fontId="2"/>
  </si>
  <si>
    <t>-</t>
    <phoneticPr fontId="2"/>
  </si>
  <si>
    <t>-</t>
    <phoneticPr fontId="2"/>
  </si>
  <si>
    <t>-</t>
    <phoneticPr fontId="2"/>
  </si>
  <si>
    <t>-</t>
    <phoneticPr fontId="2"/>
  </si>
  <si>
    <t>-</t>
    <phoneticPr fontId="2"/>
  </si>
  <si>
    <t>鹿児島県市町村総合事務組合</t>
  </si>
  <si>
    <t>奄美群島広域事務組合</t>
  </si>
  <si>
    <t>奄美大島地区介護保険一部事務組合</t>
  </si>
  <si>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</si>
  <si>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</si>
  <si>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大島地区消防組合</t>
  </si>
  <si>
    <t>大島農業共済事務組合</t>
  </si>
  <si>
    <t>-</t>
    <phoneticPr fontId="2"/>
  </si>
  <si>
    <t>-</t>
    <phoneticPr fontId="2"/>
  </si>
  <si>
    <t>大島地区衛生組合</t>
    <phoneticPr fontId="2"/>
  </si>
  <si>
    <t>-</t>
    <phoneticPr fontId="2"/>
  </si>
  <si>
    <t>-</t>
    <phoneticPr fontId="2"/>
  </si>
  <si>
    <t>-</t>
    <phoneticPr fontId="2"/>
  </si>
  <si>
    <t>奄美市農業研究センター</t>
  </si>
  <si>
    <t>奄美市名瀬米飯給食センター</t>
  </si>
  <si>
    <t>名瀬中央青果</t>
  </si>
  <si>
    <t>名瀬建設工事残土管理公社</t>
  </si>
  <si>
    <t>マングローブ公社</t>
  </si>
  <si>
    <t>奄美大島風力発電</t>
  </si>
  <si>
    <t>奄美広域中小企業勤労者福祉サービスセンター</t>
  </si>
  <si>
    <t>まちづくり奄美</t>
  </si>
  <si>
    <t>奄美市開発公社</t>
    <rPh sb="0" eb="2">
      <t>アマミ</t>
    </rPh>
    <rPh sb="2" eb="3">
      <t>シ</t>
    </rPh>
    <rPh sb="3" eb="5">
      <t>カイハツ</t>
    </rPh>
    <rPh sb="5" eb="7">
      <t>コウシャ</t>
    </rPh>
    <phoneticPr fontId="1"/>
  </si>
  <si>
    <t>〇</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</si>
  <si>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</si>
  <si>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</si>
  <si>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</si>
  <si>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</si>
  <si>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</si>
  <si>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</si>
  <si>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</si>
  <si>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</si>
  <si>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</si>
  <si>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</si>
  <si>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</si>
  <si>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</si>
  <si>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</si>
  <si>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</si>
  <si>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</si>
  <si>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</si>
  <si>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</si>
  <si>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</si>
  <si>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</si>
  <si>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</si>
  <si>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</si>
  <si>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</si>
  <si>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将来負担比率については本庁舎建設事業等の大型公共事業に伴う地方債の新規発行によ</t>
    </r>
    <r>
      <rPr>
        <sz val="11"/>
        <color rgb="FFFF0000"/>
        <rFont val="ＭＳ Ｐゴシック"/>
        <family val="3"/>
        <charset val="128"/>
      </rPr>
      <t>り</t>
    </r>
    <r>
      <rPr>
        <sz val="11"/>
        <color indexed="8"/>
        <rFont val="ＭＳ Ｐゴシック"/>
        <family val="3"/>
        <charset val="128"/>
      </rPr>
      <t>地方債現高</t>
    </r>
    <r>
      <rPr>
        <sz val="11"/>
        <color rgb="FFFF0000"/>
        <rFont val="ＭＳ Ｐゴシック"/>
        <family val="3"/>
        <charset val="128"/>
      </rPr>
      <t>が</t>
    </r>
    <r>
      <rPr>
        <sz val="11"/>
        <color indexed="8"/>
        <rFont val="ＭＳ Ｐゴシック"/>
        <family val="3"/>
        <charset val="128"/>
      </rPr>
      <t>増加しているが，基準財政需要額や標準財政規模の増加により，昨年度と比較して8.2ポイント減少している。一方，有形固定資産減価償却率については，施設の老朽化により0.6%増加した。今後も，大型公共施設の整備や公共施設の更新に係る地方債の発行額の増加により将来負担比率の上昇が見込まれるため，地方債の償還，更新費用の財源を確保するため基金への積立を行い，各公共施設について点検・診断，長寿命化計画の策定をすすめ適正な施設管理に努める。</t>
    </r>
    <rPh sb="146" eb="148">
      <t>セイビ</t>
    </rPh>
    <phoneticPr fontId="5"/>
  </si>
  <si>
    <r>
      <t>将来負担比率については本庁舎建設事業等の大型公共事業に伴う地方債の新規発行によ</t>
    </r>
    <r>
      <rPr>
        <sz val="11"/>
        <color rgb="FFFF0000"/>
        <rFont val="ＭＳ Ｐゴシック"/>
        <family val="3"/>
        <charset val="128"/>
      </rPr>
      <t>り</t>
    </r>
    <r>
      <rPr>
        <sz val="11"/>
        <color indexed="8"/>
        <rFont val="ＭＳ Ｐゴシック"/>
        <family val="3"/>
        <charset val="128"/>
      </rPr>
      <t>地方債現高</t>
    </r>
    <r>
      <rPr>
        <sz val="11"/>
        <color rgb="FFFF0000"/>
        <rFont val="ＭＳ Ｐゴシック"/>
        <family val="3"/>
        <charset val="128"/>
      </rPr>
      <t>が</t>
    </r>
    <r>
      <rPr>
        <sz val="11"/>
        <color indexed="8"/>
        <rFont val="ＭＳ Ｐゴシック"/>
        <family val="3"/>
        <charset val="128"/>
      </rPr>
      <t>増加しているが，基準財政需要額や標準財政規模の増加により，昨年度と比較して8.2ポイント減少した。実質公債比率は，本庁舎建設事業に係る地方債の償還を開始したことに伴う元利償還金が増加したことで昨年度と同値であった。本庁舎建設事業等の大型公共事業が継続することにより地方債の発行額及び償還額が増加する見込であり，将来負担比率・実質公債比率共に上昇することが予想されるが，奄美市第２次財政計画で定めた起債発行枠を遵守することにより将来負担比率や実質公債比率の低減に努め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</si>
</sst>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F057-4BA9-A73C-3EBCA7C70E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88661</c:v>
                </c:pt>
                <c:pt idx="1">
                  <c:v>111168</c:v>
                </c:pt>
                <c:pt idx="2">
                  <c:v>175882</c:v>
                </c:pt>
                <c:pt idx="3">
                  <c:v>140164</c:v>
                </c:pt>
                <c:pt idx="4">
                  <c:v>154020</c:v>
                </c:pt>
              </c:numCache>
            </c:numRef>
          </c:val>
          <c:smooth val="0"/>
          <c:extLst>
            <c:ext xmlns:c16="http://schemas.microsoft.com/office/drawing/2014/chart" uri="{C3380CC4-5D6E-409C-BE32-E72D297353CC}">
              <c16:uniqueId val="{00000001-F057-4BA9-A73C-3EBCA7C70E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5.46</c:v>
                </c:pt>
                <c:pt idx="1">
                  <c:v>4.95</c:v>
                </c:pt>
                <c:pt idx="2">
                  <c:v>6.11</c:v>
                </c:pt>
                <c:pt idx="3">
                  <c:v>3.8</c:v>
                </c:pt>
                <c:pt idx="4">
                  <c:v>5.54</c:v>
                </c:pt>
              </c:numCache>
            </c:numRef>
          </c:val>
          <c:extLst>
            <c:ext xmlns:c16="http://schemas.microsoft.com/office/drawing/2014/chart" uri="{C3380CC4-5D6E-409C-BE32-E72D297353CC}">
              <c16:uniqueId val="{00000000-F0B5-4FDE-92C2-07342D1219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23.14</c:v>
                </c:pt>
                <c:pt idx="1">
                  <c:v>23.6</c:v>
                </c:pt>
                <c:pt idx="2">
                  <c:v>23.34</c:v>
                </c:pt>
                <c:pt idx="3">
                  <c:v>20.420000000000002</c:v>
                </c:pt>
                <c:pt idx="4">
                  <c:v>18.86</c:v>
                </c:pt>
              </c:numCache>
            </c:numRef>
          </c:val>
          <c:extLst>
            <c:ext xmlns:c16="http://schemas.microsoft.com/office/drawing/2014/chart" uri="{C3380CC4-5D6E-409C-BE32-E72D297353CC}">
              <c16:uniqueId val="{00000001-F0B5-4FDE-92C2-07342D1219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c:v>
                </c:pt>
                <c:pt idx="1">
                  <c:v>-3.07</c:v>
                </c:pt>
                <c:pt idx="2">
                  <c:v>-1.49</c:v>
                </c:pt>
                <c:pt idx="3">
                  <c:v>-8.41</c:v>
                </c:pt>
                <c:pt idx="4">
                  <c:v>-1.27</c:v>
                </c:pt>
              </c:numCache>
            </c:numRef>
          </c:val>
          <c:smooth val="0"/>
          <c:extLst>
            <c:ext xmlns:c16="http://schemas.microsoft.com/office/drawing/2014/chart" uri="{C3380CC4-5D6E-409C-BE32-E72D297353CC}">
              <c16:uniqueId val="{00000002-F0B5-4FDE-92C2-07342D1219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0.11</c:v>
                </c:pt>
                <c:pt idx="4">
                  <c:v>#N/A</c:v>
                </c:pt>
                <c:pt idx="5">
                  <c:v>0.1</c:v>
                </c:pt>
                <c:pt idx="6">
                  <c:v>#N/A</c:v>
                </c:pt>
                <c:pt idx="7">
                  <c:v>1.0900000000000001</c:v>
                </c:pt>
                <c:pt idx="8">
                  <c:v>#N/A</c:v>
                </c:pt>
                <c:pt idx="9">
                  <c:v>0</c:v>
                </c:pt>
              </c:numCache>
            </c:numRef>
          </c:val>
          <c:extLst>
            <c:ext xmlns:c16="http://schemas.microsoft.com/office/drawing/2014/chart" uri="{C3380CC4-5D6E-409C-BE32-E72D297353CC}">
              <c16:uniqueId val="{00000000-65B5-43B0-9FAA-92D8FD13FD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B5-43B0-9FAA-92D8FD13FD65}"/>
            </c:ext>
          </c:extLst>
        </c:ser>
        <c:ser>
          <c:idx val="2"/>
          <c:order val="2"/>
          <c:tx>
            <c:strRef>
              <c:f>データシート!$A$29</c:f>
              <c:strCache>
                <c:ptCount val="1"/>
                <c:pt idx="0">
                  <c:v>奄美市国民健康保険直営診療施設勘定特別会計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B5-43B0-9FAA-92D8FD13FD65}"/>
            </c:ext>
          </c:extLst>
        </c:ser>
        <c:ser>
          <c:idx val="3"/>
          <c:order val="3"/>
          <c:tx>
            <c:strRef>
              <c:f>データシート!$A$30</c:f>
              <c:strCache>
                <c:ptCount val="1"/>
                <c:pt idx="0">
                  <c:v>奄美市農業集落排水事業会計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0.08</c:v>
                </c:pt>
              </c:numCache>
            </c:numRef>
          </c:val>
          <c:extLst>
            <c:ext xmlns:c16="http://schemas.microsoft.com/office/drawing/2014/chart" uri="{C3380CC4-5D6E-409C-BE32-E72D297353CC}">
              <c16:uniqueId val="{00000003-65B5-43B0-9FAA-92D8FD13FD65}"/>
            </c:ext>
          </c:extLst>
        </c:ser>
        <c:ser>
          <c:idx val="4"/>
          <c:order val="4"/>
          <c:tx>
            <c:strRef>
              <c:f>データシート!$A$31</c:f>
              <c:strCache>
                <c:ptCount val="1"/>
                <c:pt idx="0">
                  <c:v>奄美市介護保険事業特別会計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0.62</c:v>
                </c:pt>
                <c:pt idx="2">
                  <c:v>#N/A</c:v>
                </c:pt>
                <c:pt idx="3">
                  <c:v>0.67</c:v>
                </c:pt>
                <c:pt idx="4">
                  <c:v>#N/A</c:v>
                </c:pt>
                <c:pt idx="5">
                  <c:v>0.92</c:v>
                </c:pt>
                <c:pt idx="6">
                  <c:v>#N/A</c:v>
                </c:pt>
                <c:pt idx="7">
                  <c:v>0.54</c:v>
                </c:pt>
                <c:pt idx="8">
                  <c:v>#N/A</c:v>
                </c:pt>
                <c:pt idx="9">
                  <c:v>0.1</c:v>
                </c:pt>
              </c:numCache>
            </c:numRef>
          </c:val>
          <c:extLst>
            <c:ext xmlns:c16="http://schemas.microsoft.com/office/drawing/2014/chart" uri="{C3380CC4-5D6E-409C-BE32-E72D297353CC}">
              <c16:uniqueId val="{00000004-65B5-43B0-9FAA-92D8FD13FD65}"/>
            </c:ext>
          </c:extLst>
        </c:ser>
        <c:ser>
          <c:idx val="5"/>
          <c:order val="5"/>
          <c:tx>
            <c:strRef>
              <c:f>データシート!$A$32</c:f>
              <c:strCache>
                <c:ptCount val="1"/>
                <c:pt idx="0">
                  <c:v>奄美市特定環境保全公共下水道事業会計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0.19</c:v>
                </c:pt>
              </c:numCache>
            </c:numRef>
          </c:val>
          <c:extLst>
            <c:ext xmlns:c16="http://schemas.microsoft.com/office/drawing/2014/chart" uri="{C3380CC4-5D6E-409C-BE32-E72D297353CC}">
              <c16:uniqueId val="{00000005-65B5-43B0-9FAA-92D8FD13FD65}"/>
            </c:ext>
          </c:extLst>
        </c:ser>
        <c:ser>
          <c:idx val="6"/>
          <c:order val="6"/>
          <c:tx>
            <c:strRef>
              <c:f>データシート!$A$33</c:f>
              <c:strCache>
                <c:ptCount val="1"/>
                <c:pt idx="0">
                  <c:v>奄美市国民健康保険事業特別会計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3.35</c:v>
                </c:pt>
                <c:pt idx="1">
                  <c:v>#N/A</c:v>
                </c:pt>
                <c:pt idx="2">
                  <c:v>2.37</c:v>
                </c:pt>
                <c:pt idx="3">
                  <c:v>#N/A</c:v>
                </c:pt>
                <c:pt idx="4">
                  <c:v>1.3</c:v>
                </c:pt>
                <c:pt idx="5">
                  <c:v>#N/A</c:v>
                </c:pt>
                <c:pt idx="6">
                  <c:v>#N/A</c:v>
                </c:pt>
                <c:pt idx="7">
                  <c:v>0.28999999999999998</c:v>
                </c:pt>
                <c:pt idx="8">
                  <c:v>#N/A</c:v>
                </c:pt>
                <c:pt idx="9">
                  <c:v>0.82</c:v>
                </c:pt>
              </c:numCache>
            </c:numRef>
          </c:val>
          <c:extLst>
            <c:ext xmlns:c16="http://schemas.microsoft.com/office/drawing/2014/chart" uri="{C3380CC4-5D6E-409C-BE32-E72D297353CC}">
              <c16:uniqueId val="{00000006-65B5-43B0-9FAA-92D8FD13FD65}"/>
            </c:ext>
          </c:extLst>
        </c:ser>
        <c:ser>
          <c:idx val="7"/>
          <c:order val="7"/>
          <c:tx>
            <c:strRef>
              <c:f>データシート!$A$34</c:f>
              <c:strCache>
                <c:ptCount val="1"/>
                <c:pt idx="0">
                  <c:v>奄美市公共下水道事業会計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1.33</c:v>
                </c:pt>
              </c:numCache>
            </c:numRef>
          </c:val>
          <c:extLst>
            <c:ext xmlns:c16="http://schemas.microsoft.com/office/drawing/2014/chart" uri="{C3380CC4-5D6E-409C-BE32-E72D297353CC}">
              <c16:uniqueId val="{00000007-65B5-43B0-9FAA-92D8FD13FD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5.45</c:v>
                </c:pt>
                <c:pt idx="2">
                  <c:v>#N/A</c:v>
                </c:pt>
                <c:pt idx="3">
                  <c:v>4.9400000000000004</c:v>
                </c:pt>
                <c:pt idx="4">
                  <c:v>#N/A</c:v>
                </c:pt>
                <c:pt idx="5">
                  <c:v>6.1</c:v>
                </c:pt>
                <c:pt idx="6">
                  <c:v>#N/A</c:v>
                </c:pt>
                <c:pt idx="7">
                  <c:v>3.8</c:v>
                </c:pt>
                <c:pt idx="8">
                  <c:v>#N/A</c:v>
                </c:pt>
                <c:pt idx="9">
                  <c:v>5.54</c:v>
                </c:pt>
              </c:numCache>
            </c:numRef>
          </c:val>
          <c:extLst>
            <c:ext xmlns:c16="http://schemas.microsoft.com/office/drawing/2014/chart" uri="{C3380CC4-5D6E-409C-BE32-E72D297353CC}">
              <c16:uniqueId val="{00000008-65B5-43B0-9FAA-92D8FD13FD65}"/>
            </c:ext>
          </c:extLst>
        </c:ser>
        <c:ser>
          <c:idx val="9"/>
          <c:order val="9"/>
          <c:tx>
            <c:strRef>
              <c:f>データシート!$A$36</c:f>
              <c:strCache>
                <c:ptCount val="1"/>
                <c:pt idx="0">
                  <c:v>奄美市水道事業会計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15.55</c:v>
                </c:pt>
                <c:pt idx="2">
                  <c:v>#N/A</c:v>
                </c:pt>
                <c:pt idx="3">
                  <c:v>15.42</c:v>
                </c:pt>
                <c:pt idx="4">
                  <c:v>#N/A</c:v>
                </c:pt>
                <c:pt idx="5">
                  <c:v>16.100000000000001</c:v>
                </c:pt>
                <c:pt idx="6">
                  <c:v>#N/A</c:v>
                </c:pt>
                <c:pt idx="7">
                  <c:v>17.809999999999999</c:v>
                </c:pt>
                <c:pt idx="8">
                  <c:v>#N/A</c:v>
                </c:pt>
                <c:pt idx="9">
                  <c:v>17.61</c:v>
                </c:pt>
              </c:numCache>
            </c:numRef>
          </c:val>
          <c:extLst>
            <c:ext xmlns:c16="http://schemas.microsoft.com/office/drawing/2014/chart" uri="{C3380CC4-5D6E-409C-BE32-E72D297353CC}">
              <c16:uniqueId val="{00000009-65B5-43B0-9FAA-92D8FD13FD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3439</c:v>
                </c:pt>
                <c:pt idx="5">
                  <c:v>3511</c:v>
                </c:pt>
                <c:pt idx="8">
                  <c:v>3610</c:v>
                </c:pt>
                <c:pt idx="11">
                  <c:v>3696</c:v>
                </c:pt>
                <c:pt idx="14">
                  <c:v>3709</c:v>
                </c:pt>
              </c:numCache>
            </c:numRef>
          </c:val>
          <c:extLst>
            <c:ext xmlns:c16="http://schemas.microsoft.com/office/drawing/2014/chart" uri="{C3380CC4-5D6E-409C-BE32-E72D297353CC}">
              <c16:uniqueId val="{00000000-F824-4F4C-AD38-404143CA73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1-F824-4F4C-AD38-404143CA73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24-4F4C-AD38-404143CA73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83</c:v>
                </c:pt>
                <c:pt idx="3">
                  <c:v>74</c:v>
                </c:pt>
                <c:pt idx="6">
                  <c:v>74</c:v>
                </c:pt>
                <c:pt idx="9">
                  <c:v>71</c:v>
                </c:pt>
                <c:pt idx="12">
                  <c:v>71</c:v>
                </c:pt>
              </c:numCache>
            </c:numRef>
          </c:val>
          <c:extLst>
            <c:ext xmlns:c16="http://schemas.microsoft.com/office/drawing/2014/chart" uri="{C3380CC4-5D6E-409C-BE32-E72D297353CC}">
              <c16:uniqueId val="{00000003-F824-4F4C-AD38-404143CA73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711</c:v>
                </c:pt>
                <c:pt idx="3">
                  <c:v>731</c:v>
                </c:pt>
                <c:pt idx="6">
                  <c:v>709</c:v>
                </c:pt>
                <c:pt idx="9">
                  <c:v>784</c:v>
                </c:pt>
                <c:pt idx="12">
                  <c:v>702</c:v>
                </c:pt>
              </c:numCache>
            </c:numRef>
          </c:val>
          <c:extLst>
            <c:ext xmlns:c16="http://schemas.microsoft.com/office/drawing/2014/chart" uri="{C3380CC4-5D6E-409C-BE32-E72D297353CC}">
              <c16:uniqueId val="{00000004-F824-4F4C-AD38-404143CA73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24-4F4C-AD38-404143CA73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24-4F4C-AD38-404143CA73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3914</c:v>
                </c:pt>
                <c:pt idx="3">
                  <c:v>3992</c:v>
                </c:pt>
                <c:pt idx="6">
                  <c:v>4098</c:v>
                </c:pt>
                <c:pt idx="9">
                  <c:v>4167</c:v>
                </c:pt>
                <c:pt idx="12">
                  <c:v>4231</c:v>
                </c:pt>
              </c:numCache>
            </c:numRef>
          </c:val>
          <c:extLst>
            <c:ext xmlns:c16="http://schemas.microsoft.com/office/drawing/2014/chart" uri="{C3380CC4-5D6E-409C-BE32-E72D297353CC}">
              <c16:uniqueId val="{00000007-F824-4F4C-AD38-404143CA73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1271</c:v>
                </c:pt>
                <c:pt idx="2">
                  <c:v>#N/A</c:v>
                </c:pt>
                <c:pt idx="3">
                  <c:v>#N/A</c:v>
                </c:pt>
                <c:pt idx="4">
                  <c:v>1287</c:v>
                </c:pt>
                <c:pt idx="5">
                  <c:v>#N/A</c:v>
                </c:pt>
                <c:pt idx="6">
                  <c:v>#N/A</c:v>
                </c:pt>
                <c:pt idx="7">
                  <c:v>1272</c:v>
                </c:pt>
                <c:pt idx="8">
                  <c:v>#N/A</c:v>
                </c:pt>
                <c:pt idx="9">
                  <c:v>#N/A</c:v>
                </c:pt>
                <c:pt idx="10">
                  <c:v>1327</c:v>
                </c:pt>
                <c:pt idx="11">
                  <c:v>#N/A</c:v>
                </c:pt>
                <c:pt idx="12">
                  <c:v>#N/A</c:v>
                </c:pt>
                <c:pt idx="13">
                  <c:v>1296</c:v>
                </c:pt>
                <c:pt idx="14">
                  <c:v>#N/A</c:v>
                </c:pt>
              </c:numCache>
            </c:numRef>
          </c:val>
          <c:smooth val="0"/>
          <c:extLst>
            <c:ext xmlns:c16="http://schemas.microsoft.com/office/drawing/2014/chart" uri="{C3380CC4-5D6E-409C-BE32-E72D297353CC}">
              <c16:uniqueId val="{00000008-F824-4F4C-AD38-404143CA73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31989</c:v>
                </c:pt>
                <c:pt idx="5">
                  <c:v>32847</c:v>
                </c:pt>
                <c:pt idx="8">
                  <c:v>34281</c:v>
                </c:pt>
                <c:pt idx="11">
                  <c:v>37244</c:v>
                </c:pt>
                <c:pt idx="14">
                  <c:v>38097</c:v>
                </c:pt>
              </c:numCache>
            </c:numRef>
          </c:val>
          <c:extLst>
            <c:ext xmlns:c16="http://schemas.microsoft.com/office/drawing/2014/chart" uri="{C3380CC4-5D6E-409C-BE32-E72D297353CC}">
              <c16:uniqueId val="{00000000-60E2-4737-8AF1-28D8579581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1424</c:v>
                </c:pt>
                <c:pt idx="5">
                  <c:v>1592</c:v>
                </c:pt>
                <c:pt idx="8">
                  <c:v>1488</c:v>
                </c:pt>
                <c:pt idx="11">
                  <c:v>1528</c:v>
                </c:pt>
                <c:pt idx="14">
                  <c:v>1485</c:v>
                </c:pt>
              </c:numCache>
            </c:numRef>
          </c:val>
          <c:extLst>
            <c:ext xmlns:c16="http://schemas.microsoft.com/office/drawing/2014/chart" uri="{C3380CC4-5D6E-409C-BE32-E72D297353CC}">
              <c16:uniqueId val="{00000001-60E2-4737-8AF1-28D8579581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10798</c:v>
                </c:pt>
                <c:pt idx="5">
                  <c:v>11367</c:v>
                </c:pt>
                <c:pt idx="8">
                  <c:v>11219</c:v>
                </c:pt>
                <c:pt idx="11">
                  <c:v>11326</c:v>
                </c:pt>
                <c:pt idx="14">
                  <c:v>11164</c:v>
                </c:pt>
              </c:numCache>
            </c:numRef>
          </c:val>
          <c:extLst>
            <c:ext xmlns:c16="http://schemas.microsoft.com/office/drawing/2014/chart" uri="{C3380CC4-5D6E-409C-BE32-E72D297353CC}">
              <c16:uniqueId val="{00000002-60E2-4737-8AF1-28D8579581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E2-4737-8AF1-28D8579581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E2-4737-8AF1-28D8579581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472</c:v>
                </c:pt>
                <c:pt idx="3">
                  <c:v>284</c:v>
                </c:pt>
                <c:pt idx="6">
                  <c:v>284</c:v>
                </c:pt>
                <c:pt idx="9">
                  <c:v>371</c:v>
                </c:pt>
                <c:pt idx="12">
                  <c:v>254</c:v>
                </c:pt>
              </c:numCache>
            </c:numRef>
          </c:val>
          <c:extLst>
            <c:ext xmlns:c16="http://schemas.microsoft.com/office/drawing/2014/chart" uri="{C3380CC4-5D6E-409C-BE32-E72D297353CC}">
              <c16:uniqueId val="{00000005-60E2-4737-8AF1-28D8579581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3704</c:v>
                </c:pt>
                <c:pt idx="3">
                  <c:v>3482</c:v>
                </c:pt>
                <c:pt idx="6">
                  <c:v>3235</c:v>
                </c:pt>
                <c:pt idx="9">
                  <c:v>3012</c:v>
                </c:pt>
                <c:pt idx="12">
                  <c:v>2788</c:v>
                </c:pt>
              </c:numCache>
            </c:numRef>
          </c:val>
          <c:extLst>
            <c:ext xmlns:c16="http://schemas.microsoft.com/office/drawing/2014/chart" uri="{C3380CC4-5D6E-409C-BE32-E72D297353CC}">
              <c16:uniqueId val="{00000006-60E2-4737-8AF1-28D8579581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406</c:v>
                </c:pt>
                <c:pt idx="3">
                  <c:v>329</c:v>
                </c:pt>
                <c:pt idx="6">
                  <c:v>252</c:v>
                </c:pt>
                <c:pt idx="9">
                  <c:v>168</c:v>
                </c:pt>
                <c:pt idx="12">
                  <c:v>98</c:v>
                </c:pt>
              </c:numCache>
            </c:numRef>
          </c:val>
          <c:extLst>
            <c:ext xmlns:c16="http://schemas.microsoft.com/office/drawing/2014/chart" uri="{C3380CC4-5D6E-409C-BE32-E72D297353CC}">
              <c16:uniqueId val="{00000007-60E2-4737-8AF1-28D8579581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9088</c:v>
                </c:pt>
                <c:pt idx="3">
                  <c:v>9340</c:v>
                </c:pt>
                <c:pt idx="6">
                  <c:v>9121</c:v>
                </c:pt>
                <c:pt idx="9">
                  <c:v>9280</c:v>
                </c:pt>
                <c:pt idx="12">
                  <c:v>8695</c:v>
                </c:pt>
              </c:numCache>
            </c:numRef>
          </c:val>
          <c:extLst>
            <c:ext xmlns:c16="http://schemas.microsoft.com/office/drawing/2014/chart" uri="{C3380CC4-5D6E-409C-BE32-E72D297353CC}">
              <c16:uniqueId val="{00000008-60E2-4737-8AF1-28D8579581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E2-4737-8AF1-28D8579581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37701</c:v>
                </c:pt>
                <c:pt idx="3">
                  <c:v>39379</c:v>
                </c:pt>
                <c:pt idx="6">
                  <c:v>42466</c:v>
                </c:pt>
                <c:pt idx="9">
                  <c:v>42934</c:v>
                </c:pt>
                <c:pt idx="12">
                  <c:v>43584</c:v>
                </c:pt>
              </c:numCache>
            </c:numRef>
          </c:val>
          <c:extLst>
            <c:ext xmlns:c16="http://schemas.microsoft.com/office/drawing/2014/chart" uri="{C3380CC4-5D6E-409C-BE32-E72D297353CC}">
              <c16:uniqueId val="{0000000A-60E2-4737-8AF1-28D8579581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7160</c:v>
                </c:pt>
                <c:pt idx="2">
                  <c:v>#N/A</c:v>
                </c:pt>
                <c:pt idx="3">
                  <c:v>#N/A</c:v>
                </c:pt>
                <c:pt idx="4">
                  <c:v>7007</c:v>
                </c:pt>
                <c:pt idx="5">
                  <c:v>#N/A</c:v>
                </c:pt>
                <c:pt idx="6">
                  <c:v>#N/A</c:v>
                </c:pt>
                <c:pt idx="7">
                  <c:v>8371</c:v>
                </c:pt>
                <c:pt idx="8">
                  <c:v>#N/A</c:v>
                </c:pt>
                <c:pt idx="9">
                  <c:v>#N/A</c:v>
                </c:pt>
                <c:pt idx="10">
                  <c:v>5667</c:v>
                </c:pt>
                <c:pt idx="11">
                  <c:v>#N/A</c:v>
                </c:pt>
                <c:pt idx="12">
                  <c:v>#N/A</c:v>
                </c:pt>
                <c:pt idx="13">
                  <c:v>4674</c:v>
                </c:pt>
                <c:pt idx="14">
                  <c:v>#N/A</c:v>
                </c:pt>
              </c:numCache>
            </c:numRef>
          </c:val>
          <c:smooth val="0"/>
          <c:extLst>
            <c:ext xmlns:c16="http://schemas.microsoft.com/office/drawing/2014/chart" uri="{C3380CC4-5D6E-409C-BE32-E72D297353CC}">
              <c16:uniqueId val="{0000000B-60E2-4737-8AF1-28D8579581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3943</c:v>
                </c:pt>
                <c:pt idx="1">
                  <c:v>3438</c:v>
                </c:pt>
                <c:pt idx="2">
                  <c:v>3239</c:v>
                </c:pt>
              </c:numCache>
            </c:numRef>
          </c:val>
          <c:extLst>
            <c:ext xmlns:c16="http://schemas.microsoft.com/office/drawing/2014/chart" uri="{C3380CC4-5D6E-409C-BE32-E72D297353CC}">
              <c16:uniqueId val="{00000000-B233-4605-89B5-B8AFF9A2FE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1525</c:v>
                </c:pt>
                <c:pt idx="1">
                  <c:v>1622</c:v>
                </c:pt>
                <c:pt idx="2">
                  <c:v>1850</c:v>
                </c:pt>
              </c:numCache>
            </c:numRef>
          </c:val>
          <c:extLst>
            <c:ext xmlns:c16="http://schemas.microsoft.com/office/drawing/2014/chart" uri="{C3380CC4-5D6E-409C-BE32-E72D297353CC}">
              <c16:uniqueId val="{00000001-B233-4605-89B5-B8AFF9A2FE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8765</c:v>
                </c:pt>
                <c:pt idx="1">
                  <c:v>9366</c:v>
                </c:pt>
                <c:pt idx="2">
                  <c:v>9233</c:v>
                </c:pt>
              </c:numCache>
            </c:numRef>
          </c:val>
          <c:extLst>
            <c:ext xmlns:c16="http://schemas.microsoft.com/office/drawing/2014/chart" uri="{C3380CC4-5D6E-409C-BE32-E72D297353CC}">
              <c16:uniqueId val="{00000002-B233-4605-89B5-B8AFF9A2FE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{8DC21BB1-33C9-439F-951A-855477526EFE}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90D-4846-AB0F-EF4BFE8425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{227F30BF-C1EF-4AA3-908C-227D4F476948}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0D-4846-AB0F-EF4BFE8425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{16F7FA83-9346-44BA-B7F1-D09C0010EA97}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0D-4846-AB0F-EF4BFE8425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{668402AA-3BD3-4034-BCC5-13E6AAC38C5E}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0D-4846-AB0F-EF4BFE8425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{3B762C28-E47B-448A-B3DF-9967AC681A2F}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0D-4846-AB0F-EF4BFE84255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{E00959D9-F2BA-47BA-83C6-184CBF53E8ED}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90D-4846-AB0F-EF4BFE84255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{8B01C08C-5CC3-43C4-9A12-0DD18CAD0E67}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90D-4846-AB0F-EF4BFE84255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{364949C5-E4A5-4308-BF11-206C482DEE29}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90D-4846-AB0F-EF4BFE84255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{70F51AFB-E529-4B5C-896F-F23C5C90309C}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90D-4846-AB0F-EF4BFE8425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65.2</c:v>
                </c:pt>
                <c:pt idx="16">
                  <c:v>62.1</c:v>
                </c:pt>
                <c:pt idx="24">
                  <c:v>61</c:v>
                </c:pt>
                <c:pt idx="32">
                  <c:v>61.6</c:v>
                </c:pt>
              </c:numCache>
            </c:numRef>
          </c:xVal>
          <c:yVal>
            <c:numRef>
              <c:f>公会計指標分析・財政指標組合せ分析表!$BP$51:$DC$51</c:f>
              <c:numCache>
                <c:formatCode>#,##0.0;"▲ "#,##0.0</c:formatCode>
                <c:ptCount val="40"/>
                <c:pt idx="0">
                  <c:v>51.9</c:v>
                </c:pt>
                <c:pt idx="8">
                  <c:v>51.5</c:v>
                </c:pt>
                <c:pt idx="16">
                  <c:v>61.6</c:v>
                </c:pt>
                <c:pt idx="24">
                  <c:v>42.1</c:v>
                </c:pt>
                <c:pt idx="32">
                  <c:v>33.9</c:v>
                </c:pt>
              </c:numCache>
            </c:numRef>
          </c:yVal>
          <c:smooth val="0"/>
          <c:extLst>
            <c:ext xmlns:c16="http://schemas.microsoft.com/office/drawing/2014/chart" uri="{C3380CC4-5D6E-409C-BE32-E72D297353CC}">
              <c16:uniqueId val="{00000009-990D-4846-AB0F-EF4BFE8425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{9A20FF7F-0BD8-4DD2-B77A-9AF6CF792D29}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90D-4846-AB0F-EF4BFE8425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{C0975A51-FB99-4777-9811-A1BAF5B9A73B}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0D-4846-AB0F-EF4BFE8425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{392D691B-96F5-4ECB-A29B-D11EFD58E43F}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0D-4846-AB0F-EF4BFE8425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{C913A468-DF68-4711-A0F4-32F75370B513}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0D-4846-AB0F-EF4BFE8425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{C7261D82-D952-4F14-B3AD-6641876DB186}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0D-4846-AB0F-EF4BFE84255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{7EC680C0-80FD-47B6-AB65-29F2F18CE21A}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90D-4846-AB0F-EF4BFE84255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{4DCFAC1C-8D47-4041-AA93-66EEACAEAD63}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90D-4846-AB0F-EF4BFE84255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{FC6E7B44-56E6-4D65-B82E-2DC0E6C3ED6F}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90D-4846-AB0F-EF4BFE84255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{01D5401B-5E2C-4D89-A457-158FAFA295D9}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90D-4846-AB0F-EF4BFE8425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990D-4846-AB0F-EF4BFE84255D}"/>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{21793ECA-7FD7-4C46-8481-03D0197C3C5D}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A03-408F-83A4-37208B94BE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{1E027A8B-1E61-4E61-937F-59CB0EF03F86}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03-408F-83A4-37208B94BE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{7FDAA5C5-3FA9-4B7C-9374-7DA0E8AFA308}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03-408F-83A4-37208B94BE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{0A3AD0A4-D78E-4A6B-AA09-05DD74605670}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03-408F-83A4-37208B94BE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{B9EF57C4-EA90-4D95-BF35-84F1077F6429}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03-408F-83A4-37208B94BE9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{97B8F28E-A3B0-46E4-AB83-1219C7A1798A}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A03-408F-83A4-37208B94BE9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{53DC4375-0886-48F7-965C-51F320A45307}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A03-408F-83A4-37208B94BE9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{E1D57D8C-6A8D-442B-814A-7302F3BE0972}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A03-408F-83A4-37208B94BE9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{D2901EED-1972-4936-ABE5-4166190730F9}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A03-408F-83A4-37208B94BE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9.1999999999999993</c:v>
                </c:pt>
                <c:pt idx="16">
                  <c:v>9.3000000000000007</c:v>
                </c:pt>
                <c:pt idx="24">
                  <c:v>9.5</c:v>
                </c:pt>
                <c:pt idx="32">
                  <c:v>9.5</c:v>
                </c:pt>
              </c:numCache>
            </c:numRef>
          </c:xVal>
          <c:yVal>
            <c:numRef>
              <c:f>公会計指標分析・財政指標組合せ分析表!$BP$73:$DC$73</c:f>
              <c:numCache>
                <c:formatCode>#,##0.0;"▲ "#,##0.0</c:formatCode>
                <c:ptCount val="40"/>
                <c:pt idx="0">
                  <c:v>51.9</c:v>
                </c:pt>
                <c:pt idx="8">
                  <c:v>51.5</c:v>
                </c:pt>
                <c:pt idx="16">
                  <c:v>61.6</c:v>
                </c:pt>
                <c:pt idx="24">
                  <c:v>42.1</c:v>
                </c:pt>
                <c:pt idx="32">
                  <c:v>33.9</c:v>
                </c:pt>
              </c:numCache>
            </c:numRef>
          </c:yVal>
          <c:smooth val="0"/>
          <c:extLst>
            <c:ext xmlns:c16="http://schemas.microsoft.com/office/drawing/2014/chart" uri="{C3380CC4-5D6E-409C-BE32-E72D297353CC}">
              <c16:uniqueId val="{00000009-BA03-408F-83A4-37208B94BE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{CBB2A638-5857-4948-8D20-E330E2796273}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A03-408F-83A4-37208B94BE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{3C083FE5-38FD-455C-99A3-4986D025C6D9}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03-408F-83A4-37208B94BE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{A8BD8EEA-E8C5-4C2B-B8DE-98B0C8FBDE68}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03-408F-83A4-37208B94BE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{8E4DF51F-86D1-4D45-BE13-B8C663A63266}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03-408F-83A4-37208B94BE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{65BA176E-F81C-4C7D-ACC6-9E7058000F3F}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03-408F-83A4-37208B94BE9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{B0A57052-17DA-41A0-8496-9A729AC56033}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A03-408F-83A4-37208B94BE9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{40BA4FD2-0EEE-491F-88E9-D1992A48E6E6}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A03-408F-83A4-37208B94BE9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{4C320F99-C351-4026-993F-D31298D4C4FB}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A03-408F-83A4-37208B94BE9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{85DDCA4E-5FE2-4D46-B561-69EEF8722315}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A03-408F-83A4-37208B94BE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BA03-408F-83A4-37208B94BE9D}"/>
            </c:ext>
          </c:extLst>
        </c:ser>
        <c:dLbls>
          <c:showLegendKey val="0"/>
          <c:showVal val="1"/>
          <c:showCatName val="0"/>
          <c:showSerName val="0"/>
          <c:showPercent val="0"/>
          <c:showBubbleSize val="0"/>
        </c:dLbls>
        <c:axId val="84219776"/>
        <c:axId val="84234240"/>
      </c:scatterChart>
      <c:valAx>
        <c:axId val="84219776"/>
        <c:scaling>
          <c:orientation val="maxMin"/>
          <c:max val="9.6"/>
          <c:min val="8.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実質公債費比率（分子）の主な減額要因には，前年度決算と比べて，元利償還金が</a:t>
          </a:r>
          <a:r>
            <a:rPr kumimoji="1" lang="en-US" altLang="ja-JP" sz="1400">
              <a:latin typeface="ＭＳ ゴシック" pitchFamily="49" charset="-128"/>
              <a:ea typeface="ＭＳ ゴシック" pitchFamily="49" charset="-128"/>
            </a:rPr>
            <a:t>63,711</a:t>
          </a:r>
          <a:r>
            <a:rPr kumimoji="1" lang="ja-JP" altLang="en-US" sz="1400">
              <a:latin typeface="ＭＳ ゴシック" pitchFamily="49" charset="-128"/>
              <a:ea typeface="ＭＳ ゴシック" pitchFamily="49" charset="-128"/>
            </a:rPr>
            <a:t>千円増加となったものの，公営企業債の元利償還金に対する繰入金の額が</a:t>
          </a:r>
          <a:r>
            <a:rPr kumimoji="1" lang="en-US" altLang="ja-JP" sz="1400">
              <a:latin typeface="ＭＳ ゴシック" pitchFamily="49" charset="-128"/>
              <a:ea typeface="ＭＳ ゴシック" pitchFamily="49" charset="-128"/>
            </a:rPr>
            <a:t>81,749</a:t>
          </a:r>
          <a:r>
            <a:rPr kumimoji="1" lang="ja-JP" altLang="en-US" sz="1400">
              <a:latin typeface="ＭＳ ゴシック" pitchFamily="49" charset="-128"/>
              <a:ea typeface="ＭＳ ゴシック" pitchFamily="49" charset="-128"/>
            </a:rPr>
            <a:t>千円減少したことにより，元利償還金等（Ａ）総計が</a:t>
          </a:r>
          <a:r>
            <a:rPr kumimoji="1" lang="en-US" altLang="ja-JP" sz="1400">
              <a:latin typeface="ＭＳ ゴシック" pitchFamily="49" charset="-128"/>
              <a:ea typeface="ＭＳ ゴシック" pitchFamily="49" charset="-128"/>
            </a:rPr>
            <a:t>18,641</a:t>
          </a:r>
          <a:r>
            <a:rPr kumimoji="1" lang="ja-JP" altLang="en-US" sz="1400">
              <a:latin typeface="ＭＳ ゴシック" pitchFamily="49" charset="-128"/>
              <a:ea typeface="ＭＳ ゴシック" pitchFamily="49" charset="-128"/>
            </a:rPr>
            <a:t>千円減額となったことが挙げられる。</a:t>
          </a:r>
        </a:p>
        <a:p>
          <a:r>
            <a:rPr kumimoji="1" lang="ja-JP" altLang="en-US" sz="1400">
              <a:latin typeface="ＭＳ ゴシック" pitchFamily="49" charset="-128"/>
              <a:ea typeface="ＭＳ ゴシック" pitchFamily="49" charset="-128"/>
            </a:rPr>
            <a:t>　今後とも，公債費による財政負担の度合いを高めないよう努める。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地方債について満期一括償還を行っていないため，満期一括償還の財源とする基金の積立は行っていない。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将来負担比率（分子）の主な減少要因は，前年度決算に比べて，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・公営企業債等繰入見込額が</a:t>
          </a:r>
          <a:r>
            <a:rPr kumimoji="1" lang="en-US" altLang="ja-JP" sz="1400">
              <a:latin typeface="ＭＳ ゴシック" pitchFamily="49" charset="-128"/>
              <a:ea typeface="ＭＳ ゴシック" pitchFamily="49" charset="-128"/>
            </a:rPr>
            <a:t>584,264</a:t>
          </a:r>
          <a:r>
            <a:rPr kumimoji="1" lang="ja-JP" altLang="en-US" sz="1400">
              <a:latin typeface="ＭＳ ゴシック" pitchFamily="49" charset="-128"/>
              <a:ea typeface="ＭＳ ゴシック" pitchFamily="49" charset="-128"/>
            </a:rPr>
            <a:t>千円減額となったことなどにより，将来負担額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345,885</a:t>
          </a:r>
          <a:r>
            <a:rPr kumimoji="1" lang="ja-JP" altLang="en-US" sz="1400">
              <a:latin typeface="ＭＳ ゴシック" pitchFamily="49" charset="-128"/>
              <a:ea typeface="ＭＳ ゴシック" pitchFamily="49" charset="-128"/>
            </a:rPr>
            <a:t>千円減額したこと。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・基準財政需要額算入見込額が</a:t>
          </a:r>
          <a:r>
            <a:rPr kumimoji="1" lang="en-US" altLang="ja-JP" sz="1400">
              <a:latin typeface="ＭＳ ゴシック" pitchFamily="49" charset="-128"/>
              <a:ea typeface="ＭＳ ゴシック" pitchFamily="49" charset="-128"/>
            </a:rPr>
            <a:t>852,713</a:t>
          </a:r>
          <a:r>
            <a:rPr kumimoji="1" lang="ja-JP" altLang="en-US" sz="1400">
              <a:latin typeface="ＭＳ ゴシック" pitchFamily="49" charset="-128"/>
              <a:ea typeface="ＭＳ ゴシック" pitchFamily="49" charset="-128"/>
            </a:rPr>
            <a:t>千円増額となったことなどにより，充当可能財源等（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）総計が</a:t>
          </a:r>
          <a:r>
            <a:rPr kumimoji="1" lang="en-US" altLang="ja-JP" sz="1400">
              <a:latin typeface="ＭＳ ゴシック" pitchFamily="49" charset="-128"/>
              <a:ea typeface="ＭＳ ゴシック" pitchFamily="49" charset="-128"/>
            </a:rPr>
            <a:t>647,592</a:t>
          </a:r>
          <a:r>
            <a:rPr kumimoji="1" lang="ja-JP" altLang="en-US" sz="1400">
              <a:latin typeface="ＭＳ ゴシック" pitchFamily="49" charset="-128"/>
              <a:ea typeface="ＭＳ ゴシック" pitchFamily="49" charset="-128"/>
            </a:rPr>
            <a:t>千円増額したこと。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が挙げられる。</a:t>
          </a:r>
        </a:p>
        <a:p>
          <a:r>
            <a:rPr kumimoji="1" lang="ja-JP" altLang="en-US" sz="1400">
              <a:latin typeface="ＭＳ ゴシック" pitchFamily="49" charset="-128"/>
              <a:ea typeface="ＭＳ ゴシック" pitchFamily="49" charset="-128"/>
            </a:rPr>
            <a:t>　今後とも，起債枠の上限を堅持し地方債現在高の縮減に努めるとともに，公債費など義務的経費の削減を中心とする行財政改革を推進し，財政の健全化に努める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鹿児島県奄美市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基金全体の残高が前年度決算より減少した理由は，財政調整基金，その他特定目的基金において，繰入額が積立額を上回っており，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103,638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基金全体の方針として，基金の目的に沿った事業の財源として必要な額を繰り入れるとともに，引き続き，基金積み立てを図っていく方針である。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・地域振興基金は，奄美市の地域振興に要する経費に充てるために設置された基金である。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・合併まちづくり基金は，旧名瀬市，旧住用村及び旧笠利町の合併に伴う住民の一体感の醸成並びに個性ある地域・集落の活性化及び均衡ある発展に資するために設置された基金である。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・庁舎整備基金は，奄美市庁舎の計画的な整備に必要な資金を積み立てるために設置された基金である。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・地域振興基金残高が前年度決算より増加した理由は，地方創生関連事業及び世界自然遺産登録推進事業などの財源として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239,845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千円繰り入れたが，補正剰余</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370,979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千円等を積み立てたため。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・庁舎整備基金残高が前年度決算より減少した理由は，庁舎整備事業の財源及び庁舎整備事業の地方債償還分として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101,529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千円繰り入れたため。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・過疎地域自立促進特別事業基金が前年度決算より増加した理由は，後年度の過疎地域の自立促進に向けたソフト事業の財源として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・公共施設整備事業基金が前年度決算より減少した理由は，補正剰余</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16,111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千円や土地開発基金廃止に伴って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93,849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千円を積み立てたが，大型事業（市民交流センター建設事業等）に係る地方債償還財源分として減債基金へ積替えを行うために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300,912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千円を繰入を行ったため。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・庁舎整備基金においては，引き続きその地方債償還分を確保するために積み立てるとともに，必要に応じて庁舎整備基金から繰り入れる予定である。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・地域振興基金においては，地方創生を推進する地方創生関連経費などの財源として繰り入れを見込むとともに，その財源確保のための積み立てを図る方針である。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・過疎地域自立促進特別事業基金においては，引き続き将来の過疎地域の自立促進に向けたソフトの事業の財源として積み立てを行い，財源を確保していく予定である。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・公共施設整備事業基金においては，公共施設の更新，長寿命化のための財源として繰り入れを見込むとともに，その財源確保のための積み立てを図る方針である。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財政調整基金残高が前年度決算より減少した理由は，前年度決算剰余金等を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千円を積み立てたが，新型コロナ対策事業や下水道会計への運用資金の財源として財政調整基金繰入額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531,274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千円が生じたため。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災害対応等の財源を確保するため，引き続き，財政調整基金への積み立てを図る方針である。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減債基金残高が前年度決算より増加した理由は，庁舎整備事業等に係る地方債償還などのために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45,455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千円を繰り入れたが，市民交流センター建設，学校施設空調設備整備事業等に係る地方債償還財源分を確保するために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当面の間，大規模なハード事業（子育て・保健・福祉複合施設建設事業等）が見込まれることから，引き続き，地方債償還財源を確保するために積み立てを図る方針である。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42,622
42,512
308.33
41,746,957
40,473,751
951,302
17,175,139
43,584,086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や市民交流センター整備事業について一部が完成し，有形固定資産額が増加しているが，公共施設の老朽化により有形固定資産減価償却率は上昇したものの，前年度と同様に他団体より低い水準にある。今後も，老朽化した公共施設の将来の更新費用について財源を確保するため奄美市公共施設整備基金へ積立を行い，各公共施設の点検・診断，長寿命化計画の策定をすすめ適正な施設管理に努め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1" name="楕円 80"/>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147125</xdr:rowOff>
    </xdr:from>
    <xdr:ext cx="405111" cy="259045"/>
    <xdr:sp macro="" textlink="">
      <xdr:nvSpPr>
        <xdr:cNvPr id="82" name="有形固定資産減価償却率該当値テキスト"/>
        <xdr:cNvSpPr txBox="1"/>
      </xdr:nvSpPr>
      <xdr:spPr>
        <a:xfrm>
          <a:off x="4813300"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3" name="楕円 82"/>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3598</xdr:rowOff>
    </xdr:to>
    <xdr:cxnSp macro="">
      <xdr:nvCxnSpPr>
        <xdr:cNvPr id="84" name="直線コネクタ 83"/>
        <xdr:cNvCxnSpPr/>
      </xdr:nvCxnSpPr>
      <xdr:spPr>
        <a:xfrm>
          <a:off x="4051300" y="606848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5" name="楕円 84"/>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21590</xdr:rowOff>
    </xdr:to>
    <xdr:cxnSp macro="">
      <xdr:nvCxnSpPr>
        <xdr:cNvPr id="86" name="直線コネクタ 85"/>
        <xdr:cNvCxnSpPr/>
      </xdr:nvCxnSpPr>
      <xdr:spPr>
        <a:xfrm flipV="1">
          <a:off x="3289300" y="606848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87" name="楕円 86"/>
        <xdr:cNvSpPr/>
      </xdr:nvSpPr>
      <xdr:spPr>
        <a:xfrm>
          <a:off x="2476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133138</xdr:rowOff>
    </xdr:to>
    <xdr:cxnSp macro="">
      <xdr:nvCxnSpPr>
        <xdr:cNvPr id="88" name="直線コネクタ 87"/>
        <xdr:cNvCxnSpPr/>
      </xdr:nvCxnSpPr>
      <xdr:spPr>
        <a:xfrm flipV="1">
          <a:off x="2527300" y="6108065"/>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39158</xdr:rowOff>
    </xdr:from>
    <xdr:to>
      <xdr:col>7</xdr:col>
      <xdr:colOff>187325</xdr:colOff>
      <xdr:row>31</xdr:row>
      <xdr:rowOff>140758</xdr:rowOff>
    </xdr:to>
    <xdr:sp macro="" textlink="">
      <xdr:nvSpPr>
        <xdr:cNvPr id="89" name="楕円 88"/>
        <xdr:cNvSpPr/>
      </xdr:nvSpPr>
      <xdr:spPr>
        <a:xfrm>
          <a:off x="1714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89958</xdr:rowOff>
    </xdr:from>
    <xdr:to>
      <xdr:col>11</xdr:col>
      <xdr:colOff>136525</xdr:colOff>
      <xdr:row>31</xdr:row>
      <xdr:rowOff>133138</xdr:rowOff>
    </xdr:to>
    <xdr:cxnSp macro="">
      <xdr:nvCxnSpPr>
        <xdr:cNvPr id="90" name="直線コネクタ 89"/>
        <xdr:cNvCxnSpPr/>
      </xdr:nvCxnSpPr>
      <xdr:spPr>
        <a:xfrm>
          <a:off x="1765300" y="61764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1" name="n_1aveValue有形固定資産減価償却率"/>
        <xdr:cNvSpPr txBox="1"/>
      </xdr:nvSpPr>
      <xdr:spPr>
        <a:xfrm>
          <a:off x="38360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2"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49335</xdr:rowOff>
    </xdr:from>
    <xdr:ext cx="405111" cy="259045"/>
    <xdr:sp macro="" textlink="">
      <xdr:nvSpPr>
        <xdr:cNvPr id="95" name="n_1main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6" name="n_2main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97" name="n_3mainValue有形固定資産減価償却率"/>
        <xdr:cNvSpPr txBox="1"/>
      </xdr:nvSpPr>
      <xdr:spPr>
        <a:xfrm>
          <a:off x="2324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131885</xdr:rowOff>
    </xdr:from>
    <xdr:ext cx="405111" cy="259045"/>
    <xdr:sp macro="" textlink="">
      <xdr:nvSpPr>
        <xdr:cNvPr id="98" name="n_4mainValue有形固定資産減価償却率"/>
        <xdr:cNvSpPr txBox="1"/>
      </xdr:nvSpPr>
      <xdr:spPr>
        <a:xfrm>
          <a:off x="1562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債務償還比率については本庁舎建設事業，市民交流センター建設事業等の大型事業に伴う地方債発行による地方債残高の増加もあり，類似団体内の平均を上回っている状況である。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「奄美市第２次財政計画」による地方債発行枠（</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億円）を堅持し債務償還可能年数の縮減に努める。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160062</xdr:rowOff>
    </xdr:from>
    <xdr:to>
      <xdr:col>76</xdr:col>
      <xdr:colOff>73025</xdr:colOff>
      <xdr:row>32</xdr:row>
      <xdr:rowOff>90212</xdr:rowOff>
    </xdr:to>
    <xdr:sp macro="" textlink="">
      <xdr:nvSpPr>
        <xdr:cNvPr id="144" name="楕円 143"/>
        <xdr:cNvSpPr/>
      </xdr:nvSpPr>
      <xdr:spPr>
        <a:xfrm>
          <a:off x="14744700" y="62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138489</xdr:rowOff>
    </xdr:from>
    <xdr:ext cx="469744" cy="259045"/>
    <xdr:sp macro="" textlink="">
      <xdr:nvSpPr>
        <xdr:cNvPr id="145" name="債務償還比率該当値テキスト"/>
        <xdr:cNvSpPr txBox="1"/>
      </xdr:nvSpPr>
      <xdr:spPr>
        <a:xfrm>
          <a:off x="14846300" y="62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11642</xdr:rowOff>
    </xdr:from>
    <xdr:to>
      <xdr:col>72</xdr:col>
      <xdr:colOff>123825</xdr:colOff>
      <xdr:row>32</xdr:row>
      <xdr:rowOff>113242</xdr:rowOff>
    </xdr:to>
    <xdr:sp macro="" textlink="">
      <xdr:nvSpPr>
        <xdr:cNvPr id="146" name="楕円 145"/>
        <xdr:cNvSpPr/>
      </xdr:nvSpPr>
      <xdr:spPr>
        <a:xfrm>
          <a:off x="140335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39412</xdr:rowOff>
    </xdr:from>
    <xdr:to>
      <xdr:col>76</xdr:col>
      <xdr:colOff>22225</xdr:colOff>
      <xdr:row>32</xdr:row>
      <xdr:rowOff>62442</xdr:rowOff>
    </xdr:to>
    <xdr:cxnSp macro="">
      <xdr:nvCxnSpPr>
        <xdr:cNvPr id="147" name="直線コネクタ 146"/>
        <xdr:cNvCxnSpPr/>
      </xdr:nvCxnSpPr>
      <xdr:spPr>
        <a:xfrm flipV="1">
          <a:off x="14084300" y="6297337"/>
          <a:ext cx="7112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126238</xdr:rowOff>
    </xdr:from>
    <xdr:to>
      <xdr:col>68</xdr:col>
      <xdr:colOff>123825</xdr:colOff>
      <xdr:row>32</xdr:row>
      <xdr:rowOff>56388</xdr:rowOff>
    </xdr:to>
    <xdr:sp macro="" textlink="">
      <xdr:nvSpPr>
        <xdr:cNvPr id="148" name="楕円 147"/>
        <xdr:cNvSpPr/>
      </xdr:nvSpPr>
      <xdr:spPr>
        <a:xfrm>
          <a:off x="13271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5588</xdr:rowOff>
    </xdr:from>
    <xdr:to>
      <xdr:col>72</xdr:col>
      <xdr:colOff>73025</xdr:colOff>
      <xdr:row>32</xdr:row>
      <xdr:rowOff>62442</xdr:rowOff>
    </xdr:to>
    <xdr:cxnSp macro="">
      <xdr:nvCxnSpPr>
        <xdr:cNvPr id="149" name="直線コネクタ 148"/>
        <xdr:cNvCxnSpPr/>
      </xdr:nvCxnSpPr>
      <xdr:spPr>
        <a:xfrm>
          <a:off x="13322300" y="6263513"/>
          <a:ext cx="76200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63087</xdr:rowOff>
    </xdr:from>
    <xdr:to>
      <xdr:col>64</xdr:col>
      <xdr:colOff>123825</xdr:colOff>
      <xdr:row>31</xdr:row>
      <xdr:rowOff>164687</xdr:rowOff>
    </xdr:to>
    <xdr:sp macro="" textlink="">
      <xdr:nvSpPr>
        <xdr:cNvPr id="150" name="楕円 149"/>
        <xdr:cNvSpPr/>
      </xdr:nvSpPr>
      <xdr:spPr>
        <a:xfrm>
          <a:off x="12509500" y="61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113887</xdr:rowOff>
    </xdr:from>
    <xdr:to>
      <xdr:col>68</xdr:col>
      <xdr:colOff>73025</xdr:colOff>
      <xdr:row>32</xdr:row>
      <xdr:rowOff>5588</xdr:rowOff>
    </xdr:to>
    <xdr:cxnSp macro="">
      <xdr:nvCxnSpPr>
        <xdr:cNvPr id="151" name="直線コネクタ 150"/>
        <xdr:cNvCxnSpPr/>
      </xdr:nvCxnSpPr>
      <xdr:spPr>
        <a:xfrm>
          <a:off x="12560300" y="6200362"/>
          <a:ext cx="762000" cy="6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25845</xdr:rowOff>
    </xdr:from>
    <xdr:to>
      <xdr:col>60</xdr:col>
      <xdr:colOff>123825</xdr:colOff>
      <xdr:row>31</xdr:row>
      <xdr:rowOff>127445</xdr:rowOff>
    </xdr:to>
    <xdr:sp macro="" textlink="">
      <xdr:nvSpPr>
        <xdr:cNvPr id="152" name="楕円 151"/>
        <xdr:cNvSpPr/>
      </xdr:nvSpPr>
      <xdr:spPr>
        <a:xfrm>
          <a:off x="11747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76645</xdr:rowOff>
    </xdr:from>
    <xdr:to>
      <xdr:col>64</xdr:col>
      <xdr:colOff>73025</xdr:colOff>
      <xdr:row>31</xdr:row>
      <xdr:rowOff>113887</xdr:rowOff>
    </xdr:to>
    <xdr:cxnSp macro="">
      <xdr:nvCxnSpPr>
        <xdr:cNvPr id="153" name="直線コネクタ 152"/>
        <xdr:cNvCxnSpPr/>
      </xdr:nvCxnSpPr>
      <xdr:spPr>
        <a:xfrm>
          <a:off x="11798300" y="6163120"/>
          <a:ext cx="762000" cy="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54" name="n_1aveValue債務償還比率"/>
        <xdr:cNvSpPr txBox="1"/>
      </xdr:nvSpPr>
      <xdr:spPr>
        <a:xfrm>
          <a:off x="13836727" y="595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55" name="n_2aveValue債務償還比率"/>
        <xdr:cNvSpPr txBox="1"/>
      </xdr:nvSpPr>
      <xdr:spPr>
        <a:xfrm>
          <a:off x="130874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131557</xdr:rowOff>
    </xdr:from>
    <xdr:ext cx="469744" cy="259045"/>
    <xdr:sp macro="" textlink="">
      <xdr:nvSpPr>
        <xdr:cNvPr id="156" name="n_3aveValue債務償還比率"/>
        <xdr:cNvSpPr txBox="1"/>
      </xdr:nvSpPr>
      <xdr:spPr>
        <a:xfrm>
          <a:off x="12325427" y="58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110327</xdr:rowOff>
    </xdr:from>
    <xdr:ext cx="469744" cy="259045"/>
    <xdr:sp macro="" textlink="">
      <xdr:nvSpPr>
        <xdr:cNvPr id="157" name="n_4aveValue債務償還比率"/>
        <xdr:cNvSpPr txBox="1"/>
      </xdr:nvSpPr>
      <xdr:spPr>
        <a:xfrm>
          <a:off x="11563427" y="585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104369</xdr:rowOff>
    </xdr:from>
    <xdr:ext cx="469744" cy="259045"/>
    <xdr:sp macro="" textlink="">
      <xdr:nvSpPr>
        <xdr:cNvPr id="158" name="n_1mainValue債務償還比率"/>
        <xdr:cNvSpPr txBox="1"/>
      </xdr:nvSpPr>
      <xdr:spPr>
        <a:xfrm>
          <a:off x="13836727" y="636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47515</xdr:rowOff>
    </xdr:from>
    <xdr:ext cx="469744" cy="259045"/>
    <xdr:sp macro="" textlink="">
      <xdr:nvSpPr>
        <xdr:cNvPr id="159" name="n_2mainValue債務償還比率"/>
        <xdr:cNvSpPr txBox="1"/>
      </xdr:nvSpPr>
      <xdr:spPr>
        <a:xfrm>
          <a:off x="13087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155814</xdr:rowOff>
    </xdr:from>
    <xdr:ext cx="469744" cy="259045"/>
    <xdr:sp macro="" textlink="">
      <xdr:nvSpPr>
        <xdr:cNvPr id="160" name="n_3mainValue債務償還比率"/>
        <xdr:cNvSpPr txBox="1"/>
      </xdr:nvSpPr>
      <xdr:spPr>
        <a:xfrm>
          <a:off x="12325427" y="624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118572</xdr:rowOff>
    </xdr:from>
    <xdr:ext cx="469744" cy="259045"/>
    <xdr:sp macro="" textlink="">
      <xdr:nvSpPr>
        <xdr:cNvPr id="161" name="n_4mainValue債務償還比率"/>
        <xdr:cNvSpPr txBox="1"/>
      </xdr:nvSpPr>
      <xdr:spPr>
        <a:xfrm>
          <a:off x="11563427" y="620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42,622
42,512
308.33
41,746,957
40,473,751
951,302
17,175,139
43,584,086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53975</xdr:rowOff>
    </xdr:from>
    <xdr:to>
      <xdr:col>24</xdr:col>
      <xdr:colOff>114300</xdr:colOff>
      <xdr:row>38</xdr:row>
      <xdr:rowOff>155575</xdr:rowOff>
    </xdr:to>
    <xdr:sp macro="" textlink="">
      <xdr:nvSpPr>
        <xdr:cNvPr id="73" name="楕円 72"/>
        <xdr:cNvSpPr/>
      </xdr:nvSpPr>
      <xdr:spPr>
        <a:xfrm>
          <a:off x="4584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32402</xdr:rowOff>
    </xdr:from>
    <xdr:ext cx="405111" cy="259045"/>
    <xdr:sp macro="" textlink="">
      <xdr:nvSpPr>
        <xdr:cNvPr id="74" name="【道路】&#10;有形固定資産減価償却率該当値テキスト"/>
        <xdr:cNvSpPr txBox="1"/>
      </xdr:nvSpPr>
      <xdr:spPr>
        <a:xfrm>
          <a:off x="4673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104775</xdr:rowOff>
    </xdr:to>
    <xdr:cxnSp macro="">
      <xdr:nvCxnSpPr>
        <xdr:cNvPr id="76" name="直線コネクタ 75"/>
        <xdr:cNvCxnSpPr/>
      </xdr:nvCxnSpPr>
      <xdr:spPr>
        <a:xfrm>
          <a:off x="3797300" y="66122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27305</xdr:rowOff>
    </xdr:from>
    <xdr:to>
      <xdr:col>15</xdr:col>
      <xdr:colOff>101600</xdr:colOff>
      <xdr:row>38</xdr:row>
      <xdr:rowOff>128905</xdr:rowOff>
    </xdr:to>
    <xdr:sp macro="" textlink="">
      <xdr:nvSpPr>
        <xdr:cNvPr id="77" name="楕円 76"/>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38</xdr:row>
      <xdr:rowOff>97155</xdr:rowOff>
    </xdr:to>
    <xdr:cxnSp macro="">
      <xdr:nvCxnSpPr>
        <xdr:cNvPr id="78" name="直線コネクタ 77"/>
        <xdr:cNvCxnSpPr/>
      </xdr:nvCxnSpPr>
      <xdr:spPr>
        <a:xfrm>
          <a:off x="2908300" y="65932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9" name="楕円 78"/>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112395</xdr:rowOff>
    </xdr:from>
    <xdr:to>
      <xdr:col>15</xdr:col>
      <xdr:colOff>50800</xdr:colOff>
      <xdr:row>38</xdr:row>
      <xdr:rowOff>78105</xdr:rowOff>
    </xdr:to>
    <xdr:cxnSp macro="">
      <xdr:nvCxnSpPr>
        <xdr:cNvPr id="80" name="直線コネクタ 79"/>
        <xdr:cNvCxnSpPr/>
      </xdr:nvCxnSpPr>
      <xdr:spPr>
        <a:xfrm>
          <a:off x="2019300" y="64560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1" name="楕円 80"/>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112395</xdr:rowOff>
    </xdr:to>
    <xdr:cxnSp macro="">
      <xdr:nvCxnSpPr>
        <xdr:cNvPr id="82" name="直線コネクタ 81"/>
        <xdr:cNvCxnSpPr/>
      </xdr:nvCxnSpPr>
      <xdr:spPr>
        <a:xfrm>
          <a:off x="1130300" y="64312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7" name="n_1mainValue【道路】&#10;有形固定資産減価償却率"/>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88" name="n_2main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9" name="n_3main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0" name="n_4mainValue【道路】&#10;有形固定資産減価償却率"/>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33134</xdr:rowOff>
    </xdr:from>
    <xdr:ext cx="534377" cy="259045"/>
    <xdr:sp macro="" textlink="">
      <xdr:nvSpPr>
        <xdr:cNvPr id="117" name="【道路】&#10;一人当たり延長平均値テキスト"/>
        <xdr:cNvSpPr txBox="1"/>
      </xdr:nvSpPr>
      <xdr:spPr>
        <a:xfrm>
          <a:off x="10515600" y="671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2060</xdr:rowOff>
    </xdr:from>
    <xdr:to>
      <xdr:col>55</xdr:col>
      <xdr:colOff>50800</xdr:colOff>
      <xdr:row>39</xdr:row>
      <xdr:rowOff>103660</xdr:rowOff>
    </xdr:to>
    <xdr:sp macro="" textlink="">
      <xdr:nvSpPr>
        <xdr:cNvPr id="128" name="楕円 127"/>
        <xdr:cNvSpPr/>
      </xdr:nvSpPr>
      <xdr:spPr>
        <a:xfrm>
          <a:off x="10426700" y="66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24937</xdr:rowOff>
    </xdr:from>
    <xdr:ext cx="534377" cy="259045"/>
    <xdr:sp macro="" textlink="">
      <xdr:nvSpPr>
        <xdr:cNvPr id="129" name="【道路】&#10;一人当たり延長該当値テキスト"/>
        <xdr:cNvSpPr txBox="1"/>
      </xdr:nvSpPr>
      <xdr:spPr>
        <a:xfrm>
          <a:off x="10515600" y="65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9581</xdr:rowOff>
    </xdr:from>
    <xdr:to>
      <xdr:col>50</xdr:col>
      <xdr:colOff>165100</xdr:colOff>
      <xdr:row>39</xdr:row>
      <xdr:rowOff>111181</xdr:rowOff>
    </xdr:to>
    <xdr:sp macro="" textlink="">
      <xdr:nvSpPr>
        <xdr:cNvPr id="130" name="楕円 129"/>
        <xdr:cNvSpPr/>
      </xdr:nvSpPr>
      <xdr:spPr>
        <a:xfrm>
          <a:off x="9588500" y="66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52860</xdr:rowOff>
    </xdr:from>
    <xdr:to>
      <xdr:col>55</xdr:col>
      <xdr:colOff>0</xdr:colOff>
      <xdr:row>39</xdr:row>
      <xdr:rowOff>60381</xdr:rowOff>
    </xdr:to>
    <xdr:cxnSp macro="">
      <xdr:nvCxnSpPr>
        <xdr:cNvPr id="131" name="直線コネクタ 130"/>
        <xdr:cNvCxnSpPr/>
      </xdr:nvCxnSpPr>
      <xdr:spPr>
        <a:xfrm flipV="1">
          <a:off x="9639300" y="6739410"/>
          <a:ext cx="8382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13102</xdr:rowOff>
    </xdr:from>
    <xdr:to>
      <xdr:col>46</xdr:col>
      <xdr:colOff>38100</xdr:colOff>
      <xdr:row>39</xdr:row>
      <xdr:rowOff>114702</xdr:rowOff>
    </xdr:to>
    <xdr:sp macro="" textlink="">
      <xdr:nvSpPr>
        <xdr:cNvPr id="132" name="楕円 131"/>
        <xdr:cNvSpPr/>
      </xdr:nvSpPr>
      <xdr:spPr>
        <a:xfrm>
          <a:off x="8699500" y="66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60381</xdr:rowOff>
    </xdr:from>
    <xdr:to>
      <xdr:col>50</xdr:col>
      <xdr:colOff>114300</xdr:colOff>
      <xdr:row>39</xdr:row>
      <xdr:rowOff>63902</xdr:rowOff>
    </xdr:to>
    <xdr:cxnSp macro="">
      <xdr:nvCxnSpPr>
        <xdr:cNvPr id="133" name="直線コネクタ 132"/>
        <xdr:cNvCxnSpPr/>
      </xdr:nvCxnSpPr>
      <xdr:spPr>
        <a:xfrm flipV="1">
          <a:off x="8750300" y="6746931"/>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161989</xdr:rowOff>
    </xdr:from>
    <xdr:to>
      <xdr:col>41</xdr:col>
      <xdr:colOff>101600</xdr:colOff>
      <xdr:row>40</xdr:row>
      <xdr:rowOff>92139</xdr:rowOff>
    </xdr:to>
    <xdr:sp macro="" textlink="">
      <xdr:nvSpPr>
        <xdr:cNvPr id="134" name="楕円 133"/>
        <xdr:cNvSpPr/>
      </xdr:nvSpPr>
      <xdr:spPr>
        <a:xfrm>
          <a:off x="7810500" y="68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63902</xdr:rowOff>
    </xdr:from>
    <xdr:to>
      <xdr:col>45</xdr:col>
      <xdr:colOff>177800</xdr:colOff>
      <xdr:row>40</xdr:row>
      <xdr:rowOff>41339</xdr:rowOff>
    </xdr:to>
    <xdr:cxnSp macro="">
      <xdr:nvCxnSpPr>
        <xdr:cNvPr id="135" name="直線コネクタ 134"/>
        <xdr:cNvCxnSpPr/>
      </xdr:nvCxnSpPr>
      <xdr:spPr>
        <a:xfrm flipV="1">
          <a:off x="7861300" y="6750452"/>
          <a:ext cx="889000" cy="1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164846</xdr:rowOff>
    </xdr:from>
    <xdr:to>
      <xdr:col>36</xdr:col>
      <xdr:colOff>165100</xdr:colOff>
      <xdr:row>40</xdr:row>
      <xdr:rowOff>94996</xdr:rowOff>
    </xdr:to>
    <xdr:sp macro="" textlink="">
      <xdr:nvSpPr>
        <xdr:cNvPr id="136" name="楕円 135"/>
        <xdr:cNvSpPr/>
      </xdr:nvSpPr>
      <xdr:spPr>
        <a:xfrm>
          <a:off x="6921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41339</xdr:rowOff>
    </xdr:from>
    <xdr:to>
      <xdr:col>41</xdr:col>
      <xdr:colOff>50800</xdr:colOff>
      <xdr:row>40</xdr:row>
      <xdr:rowOff>44196</xdr:rowOff>
    </xdr:to>
    <xdr:cxnSp macro="">
      <xdr:nvCxnSpPr>
        <xdr:cNvPr id="137" name="直線コネクタ 136"/>
        <xdr:cNvCxnSpPr/>
      </xdr:nvCxnSpPr>
      <xdr:spPr>
        <a:xfrm flipV="1">
          <a:off x="6972300" y="689933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1884</xdr:rowOff>
    </xdr:from>
    <xdr:ext cx="534377" cy="259045"/>
    <xdr:sp macro="" textlink="">
      <xdr:nvSpPr>
        <xdr:cNvPr id="138" name="n_1aveValue【道路】&#10;一人当たり延長"/>
        <xdr:cNvSpPr txBox="1"/>
      </xdr:nvSpPr>
      <xdr:spPr>
        <a:xfrm>
          <a:off x="9359411" y="68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151982</xdr:rowOff>
    </xdr:from>
    <xdr:ext cx="534377" cy="259045"/>
    <xdr:sp macro="" textlink="">
      <xdr:nvSpPr>
        <xdr:cNvPr id="139" name="n_2aveValue【道路】&#10;一人当たり延長"/>
        <xdr:cNvSpPr txBox="1"/>
      </xdr:nvSpPr>
      <xdr:spPr>
        <a:xfrm>
          <a:off x="8483111" y="68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127708</xdr:rowOff>
    </xdr:from>
    <xdr:ext cx="534377" cy="259045"/>
    <xdr:sp macro="" textlink="">
      <xdr:nvSpPr>
        <xdr:cNvPr id="142" name="n_1mainValue【道路】&#10;一人当たり延長"/>
        <xdr:cNvSpPr txBox="1"/>
      </xdr:nvSpPr>
      <xdr:spPr>
        <a:xfrm>
          <a:off x="9359411" y="64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131229</xdr:rowOff>
    </xdr:from>
    <xdr:ext cx="534377" cy="259045"/>
    <xdr:sp macro="" textlink="">
      <xdr:nvSpPr>
        <xdr:cNvPr id="143" name="n_2mainValue【道路】&#10;一人当たり延長"/>
        <xdr:cNvSpPr txBox="1"/>
      </xdr:nvSpPr>
      <xdr:spPr>
        <a:xfrm>
          <a:off x="8483111" y="64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83266</xdr:rowOff>
    </xdr:from>
    <xdr:ext cx="534377" cy="259045"/>
    <xdr:sp macro="" textlink="">
      <xdr:nvSpPr>
        <xdr:cNvPr id="144" name="n_3mainValue【道路】&#10;一人当たり延長"/>
        <xdr:cNvSpPr txBox="1"/>
      </xdr:nvSpPr>
      <xdr:spPr>
        <a:xfrm>
          <a:off x="7594111" y="69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86123</xdr:rowOff>
    </xdr:from>
    <xdr:ext cx="534377" cy="259045"/>
    <xdr:sp macro="" textlink="">
      <xdr:nvSpPr>
        <xdr:cNvPr id="145" name="n_4mainValue【道路】&#10;一人当たり延長"/>
        <xdr:cNvSpPr txBox="1"/>
      </xdr:nvSpPr>
      <xdr:spPr>
        <a:xfrm>
          <a:off x="6705111" y="69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87" name="楕円 186"/>
        <xdr:cNvSpPr/>
      </xdr:nvSpPr>
      <xdr:spPr>
        <a:xfrm>
          <a:off x="4584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77850</xdr:rowOff>
    </xdr:from>
    <xdr:ext cx="405111" cy="259045"/>
    <xdr:sp macro="" textlink="">
      <xdr:nvSpPr>
        <xdr:cNvPr id="188" name="【橋りょう・トンネル】&#10;有形固定資産減価償却率該当値テキスト"/>
        <xdr:cNvSpPr txBox="1"/>
      </xdr:nvSpPr>
      <xdr:spPr>
        <a:xfrm>
          <a:off x="467360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96157</xdr:rowOff>
    </xdr:from>
    <xdr:to>
      <xdr:col>20</xdr:col>
      <xdr:colOff>38100</xdr:colOff>
      <xdr:row>62</xdr:row>
      <xdr:rowOff>26307</xdr:rowOff>
    </xdr:to>
    <xdr:sp macro="" textlink="">
      <xdr:nvSpPr>
        <xdr:cNvPr id="189" name="楕円 188"/>
        <xdr:cNvSpPr/>
      </xdr:nvSpPr>
      <xdr:spPr>
        <a:xfrm>
          <a:off x="3746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146957</xdr:rowOff>
    </xdr:from>
    <xdr:to>
      <xdr:col>24</xdr:col>
      <xdr:colOff>63500</xdr:colOff>
      <xdr:row>61</xdr:row>
      <xdr:rowOff>150223</xdr:rowOff>
    </xdr:to>
    <xdr:cxnSp macro="">
      <xdr:nvCxnSpPr>
        <xdr:cNvPr id="190" name="直線コネクタ 189"/>
        <xdr:cNvCxnSpPr/>
      </xdr:nvCxnSpPr>
      <xdr:spPr>
        <a:xfrm>
          <a:off x="3797300" y="1060540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105954</xdr:rowOff>
    </xdr:from>
    <xdr:to>
      <xdr:col>15</xdr:col>
      <xdr:colOff>101600</xdr:colOff>
      <xdr:row>62</xdr:row>
      <xdr:rowOff>36104</xdr:rowOff>
    </xdr:to>
    <xdr:sp macro="" textlink="">
      <xdr:nvSpPr>
        <xdr:cNvPr id="191" name="楕円 190"/>
        <xdr:cNvSpPr/>
      </xdr:nvSpPr>
      <xdr:spPr>
        <a:xfrm>
          <a:off x="2857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146957</xdr:rowOff>
    </xdr:from>
    <xdr:to>
      <xdr:col>19</xdr:col>
      <xdr:colOff>177800</xdr:colOff>
      <xdr:row>61</xdr:row>
      <xdr:rowOff>156754</xdr:rowOff>
    </xdr:to>
    <xdr:cxnSp macro="">
      <xdr:nvCxnSpPr>
        <xdr:cNvPr id="192" name="直線コネクタ 191"/>
        <xdr:cNvCxnSpPr/>
      </xdr:nvCxnSpPr>
      <xdr:spPr>
        <a:xfrm flipV="1">
          <a:off x="2908300" y="106054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102688</xdr:rowOff>
    </xdr:from>
    <xdr:to>
      <xdr:col>10</xdr:col>
      <xdr:colOff>165100</xdr:colOff>
      <xdr:row>62</xdr:row>
      <xdr:rowOff>32838</xdr:rowOff>
    </xdr:to>
    <xdr:sp macro="" textlink="">
      <xdr:nvSpPr>
        <xdr:cNvPr id="193" name="楕円 192"/>
        <xdr:cNvSpPr/>
      </xdr:nvSpPr>
      <xdr:spPr>
        <a:xfrm>
          <a:off x="1968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153488</xdr:rowOff>
    </xdr:from>
    <xdr:to>
      <xdr:col>15</xdr:col>
      <xdr:colOff>50800</xdr:colOff>
      <xdr:row>61</xdr:row>
      <xdr:rowOff>156754</xdr:rowOff>
    </xdr:to>
    <xdr:cxnSp macro="">
      <xdr:nvCxnSpPr>
        <xdr:cNvPr id="194" name="直線コネクタ 193"/>
        <xdr:cNvCxnSpPr/>
      </xdr:nvCxnSpPr>
      <xdr:spPr>
        <a:xfrm>
          <a:off x="2019300" y="106119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96157</xdr:rowOff>
    </xdr:from>
    <xdr:to>
      <xdr:col>6</xdr:col>
      <xdr:colOff>38100</xdr:colOff>
      <xdr:row>62</xdr:row>
      <xdr:rowOff>26307</xdr:rowOff>
    </xdr:to>
    <xdr:sp macro="" textlink="">
      <xdr:nvSpPr>
        <xdr:cNvPr id="195" name="楕円 194"/>
        <xdr:cNvSpPr/>
      </xdr:nvSpPr>
      <xdr:spPr>
        <a:xfrm>
          <a:off x="1079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146957</xdr:rowOff>
    </xdr:from>
    <xdr:to>
      <xdr:col>10</xdr:col>
      <xdr:colOff>114300</xdr:colOff>
      <xdr:row>61</xdr:row>
      <xdr:rowOff>153488</xdr:rowOff>
    </xdr:to>
    <xdr:cxnSp macro="">
      <xdr:nvCxnSpPr>
        <xdr:cNvPr id="196" name="直線コネクタ 195"/>
        <xdr:cNvCxnSpPr/>
      </xdr:nvCxnSpPr>
      <xdr:spPr>
        <a:xfrm>
          <a:off x="1130300" y="106054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17434</xdr:rowOff>
    </xdr:from>
    <xdr:ext cx="405111" cy="259045"/>
    <xdr:sp macro="" textlink="">
      <xdr:nvSpPr>
        <xdr:cNvPr id="201" name="n_1mainValue【橋りょう・トンネル】&#10;有形固定資産減価償却率"/>
        <xdr:cNvSpPr txBox="1"/>
      </xdr:nvSpPr>
      <xdr:spPr>
        <a:xfrm>
          <a:off x="3582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27231</xdr:rowOff>
    </xdr:from>
    <xdr:ext cx="405111" cy="259045"/>
    <xdr:sp macro="" textlink="">
      <xdr:nvSpPr>
        <xdr:cNvPr id="202" name="n_2mainValue【橋りょう・トンネル】&#10;有形固定資産減価償却率"/>
        <xdr:cNvSpPr txBox="1"/>
      </xdr:nvSpPr>
      <xdr:spPr>
        <a:xfrm>
          <a:off x="2705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23965</xdr:rowOff>
    </xdr:from>
    <xdr:ext cx="405111" cy="259045"/>
    <xdr:sp macro="" textlink="">
      <xdr:nvSpPr>
        <xdr:cNvPr id="203" name="n_3mainValue【橋りょう・トンネル】&#10;有形固定資産減価償却率"/>
        <xdr:cNvSpPr txBox="1"/>
      </xdr:nvSpPr>
      <xdr:spPr>
        <a:xfrm>
          <a:off x="1816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17434</xdr:rowOff>
    </xdr:from>
    <xdr:ext cx="405111" cy="259045"/>
    <xdr:sp macro="" textlink="">
      <xdr:nvSpPr>
        <xdr:cNvPr id="204" name="n_4mainValue【橋りょう・トンネル】&#10;有形固定資産減価償却率"/>
        <xdr:cNvSpPr txBox="1"/>
      </xdr:nvSpPr>
      <xdr:spPr>
        <a:xfrm>
          <a:off x="927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33" name="【橋りょう・トンネル】&#10;一人当たり有形固定資産（償却資産）額平均値テキスト"/>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45169</xdr:rowOff>
    </xdr:from>
    <xdr:to>
      <xdr:col>55</xdr:col>
      <xdr:colOff>50800</xdr:colOff>
      <xdr:row>60</xdr:row>
      <xdr:rowOff>146769</xdr:rowOff>
    </xdr:to>
    <xdr:sp macro="" textlink="">
      <xdr:nvSpPr>
        <xdr:cNvPr id="244" name="楕円 243"/>
        <xdr:cNvSpPr/>
      </xdr:nvSpPr>
      <xdr:spPr>
        <a:xfrm>
          <a:off x="10426700" y="103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68046</xdr:rowOff>
    </xdr:from>
    <xdr:ext cx="599010" cy="259045"/>
    <xdr:sp macro="" textlink="">
      <xdr:nvSpPr>
        <xdr:cNvPr id="245" name="【橋りょう・トンネル】&#10;一人当たり有形固定資産（償却資産）額該当値テキスト"/>
        <xdr:cNvSpPr txBox="1"/>
      </xdr:nvSpPr>
      <xdr:spPr>
        <a:xfrm>
          <a:off x="10515600" y="1018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57827</xdr:rowOff>
    </xdr:from>
    <xdr:to>
      <xdr:col>50</xdr:col>
      <xdr:colOff>165100</xdr:colOff>
      <xdr:row>60</xdr:row>
      <xdr:rowOff>159427</xdr:rowOff>
    </xdr:to>
    <xdr:sp macro="" textlink="">
      <xdr:nvSpPr>
        <xdr:cNvPr id="246" name="楕円 245"/>
        <xdr:cNvSpPr/>
      </xdr:nvSpPr>
      <xdr:spPr>
        <a:xfrm>
          <a:off x="9588500" y="1034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95969</xdr:rowOff>
    </xdr:from>
    <xdr:to>
      <xdr:col>55</xdr:col>
      <xdr:colOff>0</xdr:colOff>
      <xdr:row>60</xdr:row>
      <xdr:rowOff>108627</xdr:rowOff>
    </xdr:to>
    <xdr:cxnSp macro="">
      <xdr:nvCxnSpPr>
        <xdr:cNvPr id="247" name="直線コネクタ 246"/>
        <xdr:cNvCxnSpPr/>
      </xdr:nvCxnSpPr>
      <xdr:spPr>
        <a:xfrm flipV="1">
          <a:off x="9639300" y="10382969"/>
          <a:ext cx="8382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68666</xdr:rowOff>
    </xdr:from>
    <xdr:to>
      <xdr:col>46</xdr:col>
      <xdr:colOff>38100</xdr:colOff>
      <xdr:row>60</xdr:row>
      <xdr:rowOff>170266</xdr:rowOff>
    </xdr:to>
    <xdr:sp macro="" textlink="">
      <xdr:nvSpPr>
        <xdr:cNvPr id="248" name="楕円 247"/>
        <xdr:cNvSpPr/>
      </xdr:nvSpPr>
      <xdr:spPr>
        <a:xfrm>
          <a:off x="8699500" y="103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108627</xdr:rowOff>
    </xdr:from>
    <xdr:to>
      <xdr:col>50</xdr:col>
      <xdr:colOff>114300</xdr:colOff>
      <xdr:row>60</xdr:row>
      <xdr:rowOff>119466</xdr:rowOff>
    </xdr:to>
    <xdr:cxnSp macro="">
      <xdr:nvCxnSpPr>
        <xdr:cNvPr id="249" name="直線コネクタ 248"/>
        <xdr:cNvCxnSpPr/>
      </xdr:nvCxnSpPr>
      <xdr:spPr>
        <a:xfrm flipV="1">
          <a:off x="8750300" y="10395627"/>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78405</xdr:rowOff>
    </xdr:from>
    <xdr:to>
      <xdr:col>41</xdr:col>
      <xdr:colOff>101600</xdr:colOff>
      <xdr:row>61</xdr:row>
      <xdr:rowOff>8555</xdr:rowOff>
    </xdr:to>
    <xdr:sp macro="" textlink="">
      <xdr:nvSpPr>
        <xdr:cNvPr id="250" name="楕円 249"/>
        <xdr:cNvSpPr/>
      </xdr:nvSpPr>
      <xdr:spPr>
        <a:xfrm>
          <a:off x="7810500" y="103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119466</xdr:rowOff>
    </xdr:from>
    <xdr:to>
      <xdr:col>45</xdr:col>
      <xdr:colOff>177800</xdr:colOff>
      <xdr:row>60</xdr:row>
      <xdr:rowOff>129205</xdr:rowOff>
    </xdr:to>
    <xdr:cxnSp macro="">
      <xdr:nvCxnSpPr>
        <xdr:cNvPr id="251" name="直線コネクタ 250"/>
        <xdr:cNvCxnSpPr/>
      </xdr:nvCxnSpPr>
      <xdr:spPr>
        <a:xfrm flipV="1">
          <a:off x="7861300" y="10406466"/>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85268</xdr:rowOff>
    </xdr:from>
    <xdr:to>
      <xdr:col>36</xdr:col>
      <xdr:colOff>165100</xdr:colOff>
      <xdr:row>61</xdr:row>
      <xdr:rowOff>15418</xdr:rowOff>
    </xdr:to>
    <xdr:sp macro="" textlink="">
      <xdr:nvSpPr>
        <xdr:cNvPr id="252" name="楕円 251"/>
        <xdr:cNvSpPr/>
      </xdr:nvSpPr>
      <xdr:spPr>
        <a:xfrm>
          <a:off x="6921500" y="103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129205</xdr:rowOff>
    </xdr:from>
    <xdr:to>
      <xdr:col>41</xdr:col>
      <xdr:colOff>50800</xdr:colOff>
      <xdr:row>60</xdr:row>
      <xdr:rowOff>136068</xdr:rowOff>
    </xdr:to>
    <xdr:cxnSp macro="">
      <xdr:nvCxnSpPr>
        <xdr:cNvPr id="253" name="直線コネクタ 252"/>
        <xdr:cNvCxnSpPr/>
      </xdr:nvCxnSpPr>
      <xdr:spPr>
        <a:xfrm flipV="1">
          <a:off x="6972300" y="10416205"/>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105383</xdr:rowOff>
    </xdr:from>
    <xdr:ext cx="599010" cy="259045"/>
    <xdr:sp macro="" textlink="">
      <xdr:nvSpPr>
        <xdr:cNvPr id="254" name="n_1aveValue【橋りょう・トンネル】&#10;一人当たり有形固定資産（償却資産）額"/>
        <xdr:cNvSpPr txBox="1"/>
      </xdr:nvSpPr>
      <xdr:spPr>
        <a:xfrm>
          <a:off x="932709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106194</xdr:rowOff>
    </xdr:from>
    <xdr:ext cx="599010" cy="259045"/>
    <xdr:sp macro="" textlink="">
      <xdr:nvSpPr>
        <xdr:cNvPr id="255" name="n_2aveValue【橋りょう・トンネル】&#10;一人当たり有形固定資産（償却資産）額"/>
        <xdr:cNvSpPr txBox="1"/>
      </xdr:nvSpPr>
      <xdr:spPr>
        <a:xfrm>
          <a:off x="8450795" y="10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85069</xdr:rowOff>
    </xdr:from>
    <xdr:ext cx="599010" cy="259045"/>
    <xdr:sp macro="" textlink="">
      <xdr:nvSpPr>
        <xdr:cNvPr id="256" name="n_3aveValue【橋りょう・トンネル】&#10;一人当たり有形固定資産（償却資産）額"/>
        <xdr:cNvSpPr txBox="1"/>
      </xdr:nvSpPr>
      <xdr:spPr>
        <a:xfrm>
          <a:off x="7561795" y="105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147035</xdr:rowOff>
    </xdr:from>
    <xdr:ext cx="599010" cy="259045"/>
    <xdr:sp macro="" textlink="">
      <xdr:nvSpPr>
        <xdr:cNvPr id="257" name="n_4aveValue【橋りょう・トンネル】&#10;一人当たり有形固定資産（償却資産）額"/>
        <xdr:cNvSpPr txBox="1"/>
      </xdr:nvSpPr>
      <xdr:spPr>
        <a:xfrm>
          <a:off x="66727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4504</xdr:rowOff>
    </xdr:from>
    <xdr:ext cx="599010" cy="259045"/>
    <xdr:sp macro="" textlink="">
      <xdr:nvSpPr>
        <xdr:cNvPr id="258" name="n_1mainValue【橋りょう・トンネル】&#10;一人当たり有形固定資産（償却資産）額"/>
        <xdr:cNvSpPr txBox="1"/>
      </xdr:nvSpPr>
      <xdr:spPr>
        <a:xfrm>
          <a:off x="9327095" y="1012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15343</xdr:rowOff>
    </xdr:from>
    <xdr:ext cx="599010" cy="259045"/>
    <xdr:sp macro="" textlink="">
      <xdr:nvSpPr>
        <xdr:cNvPr id="259" name="n_2mainValue【橋りょう・トンネル】&#10;一人当たり有形固定資産（償却資産）額"/>
        <xdr:cNvSpPr txBox="1"/>
      </xdr:nvSpPr>
      <xdr:spPr>
        <a:xfrm>
          <a:off x="8450795" y="101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25082</xdr:rowOff>
    </xdr:from>
    <xdr:ext cx="599010" cy="259045"/>
    <xdr:sp macro="" textlink="">
      <xdr:nvSpPr>
        <xdr:cNvPr id="260" name="n_3mainValue【橋りょう・トンネル】&#10;一人当たり有形固定資産（償却資産）額"/>
        <xdr:cNvSpPr txBox="1"/>
      </xdr:nvSpPr>
      <xdr:spPr>
        <a:xfrm>
          <a:off x="7561795" y="1014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31945</xdr:rowOff>
    </xdr:from>
    <xdr:ext cx="599010" cy="259045"/>
    <xdr:sp macro="" textlink="">
      <xdr:nvSpPr>
        <xdr:cNvPr id="261" name="n_4mainValue【橋りょう・トンネル】&#10;一人当たり有形固定資産（償却資産）額"/>
        <xdr:cNvSpPr txBox="1"/>
      </xdr:nvSpPr>
      <xdr:spPr>
        <a:xfrm>
          <a:off x="6672795" y="101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1"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xdr:rowOff>
    </xdr:from>
    <xdr:to>
      <xdr:col>24</xdr:col>
      <xdr:colOff>114300</xdr:colOff>
      <xdr:row>84</xdr:row>
      <xdr:rowOff>117475</xdr:rowOff>
    </xdr:to>
    <xdr:sp macro="" textlink="">
      <xdr:nvSpPr>
        <xdr:cNvPr id="302" name="楕円 301"/>
        <xdr:cNvSpPr/>
      </xdr:nvSpPr>
      <xdr:spPr>
        <a:xfrm>
          <a:off x="4584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165752</xdr:rowOff>
    </xdr:from>
    <xdr:ext cx="405111" cy="259045"/>
    <xdr:sp macro="" textlink="">
      <xdr:nvSpPr>
        <xdr:cNvPr id="303" name="【公営住宅】&#10;有形固定資産減価償却率該当値テキスト"/>
        <xdr:cNvSpPr txBox="1"/>
      </xdr:nvSpPr>
      <xdr:spPr>
        <a:xfrm>
          <a:off x="46736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xdr:rowOff>
    </xdr:from>
    <xdr:to>
      <xdr:col>20</xdr:col>
      <xdr:colOff>38100</xdr:colOff>
      <xdr:row>84</xdr:row>
      <xdr:rowOff>106045</xdr:rowOff>
    </xdr:to>
    <xdr:sp macro="" textlink="">
      <xdr:nvSpPr>
        <xdr:cNvPr id="304" name="楕円 303"/>
        <xdr:cNvSpPr/>
      </xdr:nvSpPr>
      <xdr:spPr>
        <a:xfrm>
          <a:off x="3746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55245</xdr:rowOff>
    </xdr:from>
    <xdr:to>
      <xdr:col>24</xdr:col>
      <xdr:colOff>63500</xdr:colOff>
      <xdr:row>84</xdr:row>
      <xdr:rowOff>66675</xdr:rowOff>
    </xdr:to>
    <xdr:cxnSp macro="">
      <xdr:nvCxnSpPr>
        <xdr:cNvPr id="305" name="直線コネクタ 304"/>
        <xdr:cNvCxnSpPr/>
      </xdr:nvCxnSpPr>
      <xdr:spPr>
        <a:xfrm>
          <a:off x="3797300" y="144570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306" name="楕円 305"/>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55245</xdr:rowOff>
    </xdr:to>
    <xdr:cxnSp macro="">
      <xdr:nvCxnSpPr>
        <xdr:cNvPr id="307" name="直線コネクタ 306"/>
        <xdr:cNvCxnSpPr/>
      </xdr:nvCxnSpPr>
      <xdr:spPr>
        <a:xfrm>
          <a:off x="2908300" y="14430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308" name="楕円 307"/>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28575</xdr:rowOff>
    </xdr:to>
    <xdr:cxnSp macro="">
      <xdr:nvCxnSpPr>
        <xdr:cNvPr id="309" name="直線コネクタ 308"/>
        <xdr:cNvCxnSpPr/>
      </xdr:nvCxnSpPr>
      <xdr:spPr>
        <a:xfrm>
          <a:off x="2019300" y="1440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82550</xdr:rowOff>
    </xdr:from>
    <xdr:to>
      <xdr:col>6</xdr:col>
      <xdr:colOff>38100</xdr:colOff>
      <xdr:row>84</xdr:row>
      <xdr:rowOff>12700</xdr:rowOff>
    </xdr:to>
    <xdr:sp macro="" textlink="">
      <xdr:nvSpPr>
        <xdr:cNvPr id="310" name="楕円 309"/>
        <xdr:cNvSpPr/>
      </xdr:nvSpPr>
      <xdr:spPr>
        <a:xfrm>
          <a:off x="107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84</xdr:row>
      <xdr:rowOff>0</xdr:rowOff>
    </xdr:to>
    <xdr:cxnSp macro="">
      <xdr:nvCxnSpPr>
        <xdr:cNvPr id="311" name="直線コネクタ 310"/>
        <xdr:cNvCxnSpPr/>
      </xdr:nvCxnSpPr>
      <xdr:spPr>
        <a:xfrm>
          <a:off x="1130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12082</xdr:rowOff>
    </xdr:from>
    <xdr:ext cx="405111" cy="259045"/>
    <xdr:sp macro="" textlink="">
      <xdr:nvSpPr>
        <xdr:cNvPr id="312" name="n_1aveValue【公営住宅】&#10;有形固定資産減価償却率"/>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313" name="n_2aveValue【公営住宅】&#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314" name="n_3aveValue【公営住宅】&#10;有形固定資産減価償却率"/>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315" name="n_4aveValue【公営住宅】&#10;有形固定資産減価償却率"/>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97172</xdr:rowOff>
    </xdr:from>
    <xdr:ext cx="405111" cy="259045"/>
    <xdr:sp macro="" textlink="">
      <xdr:nvSpPr>
        <xdr:cNvPr id="316" name="n_1mainValue【公営住宅】&#10;有形固定資産減価償却率"/>
        <xdr:cNvSpPr txBox="1"/>
      </xdr:nvSpPr>
      <xdr:spPr>
        <a:xfrm>
          <a:off x="35820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317" name="n_2mainValue【公営住宅】&#10;有形固定資産減価償却率"/>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18" name="n_3mainValue【公営住宅】&#10;有形固定資産減価償却率"/>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319" name="n_4mainValue【公営住宅】&#10;有形固定資産減価償却率"/>
        <xdr:cNvSpPr txBox="1"/>
      </xdr:nvSpPr>
      <xdr:spPr>
        <a:xfrm>
          <a:off x="927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1258</xdr:rowOff>
    </xdr:from>
    <xdr:ext cx="469744" cy="259045"/>
    <xdr:sp macro="" textlink="">
      <xdr:nvSpPr>
        <xdr:cNvPr id="350" name="【公営住宅】&#10;一人当たり面積平均値テキスト"/>
        <xdr:cNvSpPr txBox="1"/>
      </xdr:nvSpPr>
      <xdr:spPr>
        <a:xfrm>
          <a:off x="10515600" y="1474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11041</xdr:rowOff>
    </xdr:from>
    <xdr:to>
      <xdr:col>55</xdr:col>
      <xdr:colOff>50800</xdr:colOff>
      <xdr:row>86</xdr:row>
      <xdr:rowOff>112641</xdr:rowOff>
    </xdr:to>
    <xdr:sp macro="" textlink="">
      <xdr:nvSpPr>
        <xdr:cNvPr id="361" name="楕円 360"/>
        <xdr:cNvSpPr/>
      </xdr:nvSpPr>
      <xdr:spPr>
        <a:xfrm>
          <a:off x="10426700" y="147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141868</xdr:rowOff>
    </xdr:from>
    <xdr:ext cx="469744" cy="259045"/>
    <xdr:sp macro="" textlink="">
      <xdr:nvSpPr>
        <xdr:cNvPr id="362" name="【公営住宅】&#10;一人当たり面積該当値テキスト"/>
        <xdr:cNvSpPr txBox="1"/>
      </xdr:nvSpPr>
      <xdr:spPr>
        <a:xfrm>
          <a:off x="10515600" y="1454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12740</xdr:rowOff>
    </xdr:from>
    <xdr:to>
      <xdr:col>50</xdr:col>
      <xdr:colOff>165100</xdr:colOff>
      <xdr:row>86</xdr:row>
      <xdr:rowOff>114340</xdr:rowOff>
    </xdr:to>
    <xdr:sp macro="" textlink="">
      <xdr:nvSpPr>
        <xdr:cNvPr id="363" name="楕円 362"/>
        <xdr:cNvSpPr/>
      </xdr:nvSpPr>
      <xdr:spPr>
        <a:xfrm>
          <a:off x="9588500" y="1475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61841</xdr:rowOff>
    </xdr:from>
    <xdr:to>
      <xdr:col>55</xdr:col>
      <xdr:colOff>0</xdr:colOff>
      <xdr:row>86</xdr:row>
      <xdr:rowOff>63540</xdr:rowOff>
    </xdr:to>
    <xdr:cxnSp macro="">
      <xdr:nvCxnSpPr>
        <xdr:cNvPr id="364" name="直線コネクタ 363"/>
        <xdr:cNvCxnSpPr/>
      </xdr:nvCxnSpPr>
      <xdr:spPr>
        <a:xfrm flipV="1">
          <a:off x="9639300" y="14806541"/>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12740</xdr:rowOff>
    </xdr:from>
    <xdr:to>
      <xdr:col>46</xdr:col>
      <xdr:colOff>38100</xdr:colOff>
      <xdr:row>86</xdr:row>
      <xdr:rowOff>114340</xdr:rowOff>
    </xdr:to>
    <xdr:sp macro="" textlink="">
      <xdr:nvSpPr>
        <xdr:cNvPr id="365" name="楕円 364"/>
        <xdr:cNvSpPr/>
      </xdr:nvSpPr>
      <xdr:spPr>
        <a:xfrm>
          <a:off x="8699500" y="1475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63540</xdr:rowOff>
    </xdr:from>
    <xdr:to>
      <xdr:col>50</xdr:col>
      <xdr:colOff>114300</xdr:colOff>
      <xdr:row>86</xdr:row>
      <xdr:rowOff>63540</xdr:rowOff>
    </xdr:to>
    <xdr:cxnSp macro="">
      <xdr:nvCxnSpPr>
        <xdr:cNvPr id="366" name="直線コネクタ 365"/>
        <xdr:cNvCxnSpPr/>
      </xdr:nvCxnSpPr>
      <xdr:spPr>
        <a:xfrm>
          <a:off x="8750300" y="1480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16855</xdr:rowOff>
    </xdr:from>
    <xdr:to>
      <xdr:col>41</xdr:col>
      <xdr:colOff>101600</xdr:colOff>
      <xdr:row>86</xdr:row>
      <xdr:rowOff>118455</xdr:rowOff>
    </xdr:to>
    <xdr:sp macro="" textlink="">
      <xdr:nvSpPr>
        <xdr:cNvPr id="367" name="楕円 366"/>
        <xdr:cNvSpPr/>
      </xdr:nvSpPr>
      <xdr:spPr>
        <a:xfrm>
          <a:off x="7810500" y="147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63540</xdr:rowOff>
    </xdr:from>
    <xdr:to>
      <xdr:col>45</xdr:col>
      <xdr:colOff>177800</xdr:colOff>
      <xdr:row>86</xdr:row>
      <xdr:rowOff>67655</xdr:rowOff>
    </xdr:to>
    <xdr:cxnSp macro="">
      <xdr:nvCxnSpPr>
        <xdr:cNvPr id="368" name="直線コネクタ 367"/>
        <xdr:cNvCxnSpPr/>
      </xdr:nvCxnSpPr>
      <xdr:spPr>
        <a:xfrm flipV="1">
          <a:off x="7861300" y="1480824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17900</xdr:rowOff>
    </xdr:from>
    <xdr:to>
      <xdr:col>36</xdr:col>
      <xdr:colOff>165100</xdr:colOff>
      <xdr:row>86</xdr:row>
      <xdr:rowOff>119500</xdr:rowOff>
    </xdr:to>
    <xdr:sp macro="" textlink="">
      <xdr:nvSpPr>
        <xdr:cNvPr id="369" name="楕円 368"/>
        <xdr:cNvSpPr/>
      </xdr:nvSpPr>
      <xdr:spPr>
        <a:xfrm>
          <a:off x="6921500" y="147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67655</xdr:rowOff>
    </xdr:from>
    <xdr:to>
      <xdr:col>41</xdr:col>
      <xdr:colOff>50800</xdr:colOff>
      <xdr:row>86</xdr:row>
      <xdr:rowOff>68700</xdr:rowOff>
    </xdr:to>
    <xdr:cxnSp macro="">
      <xdr:nvCxnSpPr>
        <xdr:cNvPr id="370" name="直線コネクタ 369"/>
        <xdr:cNvCxnSpPr/>
      </xdr:nvCxnSpPr>
      <xdr:spPr>
        <a:xfrm flipV="1">
          <a:off x="6972300" y="14812355"/>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114938</xdr:rowOff>
    </xdr:from>
    <xdr:ext cx="469744" cy="259045"/>
    <xdr:sp macro="" textlink="">
      <xdr:nvSpPr>
        <xdr:cNvPr id="371" name="n_1aveValue【公営住宅】&#10;一人当たり面積"/>
        <xdr:cNvSpPr txBox="1"/>
      </xdr:nvSpPr>
      <xdr:spPr>
        <a:xfrm>
          <a:off x="9391727" y="148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112391</xdr:rowOff>
    </xdr:from>
    <xdr:ext cx="469744" cy="259045"/>
    <xdr:sp macro="" textlink="">
      <xdr:nvSpPr>
        <xdr:cNvPr id="372" name="n_2aveValue【公営住宅】&#10;一人当たり面積"/>
        <xdr:cNvSpPr txBox="1"/>
      </xdr:nvSpPr>
      <xdr:spPr>
        <a:xfrm>
          <a:off x="8515427" y="148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118008</xdr:rowOff>
    </xdr:from>
    <xdr:ext cx="469744" cy="259045"/>
    <xdr:sp macro="" textlink="">
      <xdr:nvSpPr>
        <xdr:cNvPr id="373" name="n_3aveValue【公営住宅】&#10;一人当たり面積"/>
        <xdr:cNvSpPr txBox="1"/>
      </xdr:nvSpPr>
      <xdr:spPr>
        <a:xfrm>
          <a:off x="7626427" y="14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118693</xdr:rowOff>
    </xdr:from>
    <xdr:ext cx="469744" cy="259045"/>
    <xdr:sp macro="" textlink="">
      <xdr:nvSpPr>
        <xdr:cNvPr id="374" name="n_4aveValue【公営住宅】&#10;一人当たり面積"/>
        <xdr:cNvSpPr txBox="1"/>
      </xdr:nvSpPr>
      <xdr:spPr>
        <a:xfrm>
          <a:off x="6737427" y="148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130867</xdr:rowOff>
    </xdr:from>
    <xdr:ext cx="469744" cy="259045"/>
    <xdr:sp macro="" textlink="">
      <xdr:nvSpPr>
        <xdr:cNvPr id="375" name="n_1mainValue【公営住宅】&#10;一人当たり面積"/>
        <xdr:cNvSpPr txBox="1"/>
      </xdr:nvSpPr>
      <xdr:spPr>
        <a:xfrm>
          <a:off x="9391727" y="1453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130867</xdr:rowOff>
    </xdr:from>
    <xdr:ext cx="469744" cy="259045"/>
    <xdr:sp macro="" textlink="">
      <xdr:nvSpPr>
        <xdr:cNvPr id="376" name="n_2mainValue【公営住宅】&#10;一人当たり面積"/>
        <xdr:cNvSpPr txBox="1"/>
      </xdr:nvSpPr>
      <xdr:spPr>
        <a:xfrm>
          <a:off x="8515427" y="1453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134982</xdr:rowOff>
    </xdr:from>
    <xdr:ext cx="469744" cy="259045"/>
    <xdr:sp macro="" textlink="">
      <xdr:nvSpPr>
        <xdr:cNvPr id="377" name="n_3mainValue【公営住宅】&#10;一人当たり面積"/>
        <xdr:cNvSpPr txBox="1"/>
      </xdr:nvSpPr>
      <xdr:spPr>
        <a:xfrm>
          <a:off x="7626427" y="1453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136027</xdr:rowOff>
    </xdr:from>
    <xdr:ext cx="469744" cy="259045"/>
    <xdr:sp macro="" textlink="">
      <xdr:nvSpPr>
        <xdr:cNvPr id="378" name="n_4mainValue【公営住宅】&#10;一人当たり面積"/>
        <xdr:cNvSpPr txBox="1"/>
      </xdr:nvSpPr>
      <xdr:spPr>
        <a:xfrm>
          <a:off x="6737427" y="145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404" name="直線コネクタ 403"/>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405"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406" name="直線コネクタ 405"/>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134819</xdr:rowOff>
    </xdr:from>
    <xdr:ext cx="405111" cy="259045"/>
    <xdr:sp macro="" textlink="">
      <xdr:nvSpPr>
        <xdr:cNvPr id="409" name="【港湾・漁港】&#10;有形固定資産減価償却率平均値テキスト"/>
        <xdr:cNvSpPr txBox="1"/>
      </xdr:nvSpPr>
      <xdr:spPr>
        <a:xfrm>
          <a:off x="4673600" y="1796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10" name="フローチャート: 判断 409"/>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11" name="フローチャート: 判断 410"/>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13" name="フローチャート: 判断 412"/>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14" name="フローチャート: 判断 413"/>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115207</xdr:rowOff>
    </xdr:from>
    <xdr:to>
      <xdr:col>24</xdr:col>
      <xdr:colOff>114300</xdr:colOff>
      <xdr:row>106</xdr:row>
      <xdr:rowOff>45357</xdr:rowOff>
    </xdr:to>
    <xdr:sp macro="" textlink="">
      <xdr:nvSpPr>
        <xdr:cNvPr id="420" name="楕円 419"/>
        <xdr:cNvSpPr/>
      </xdr:nvSpPr>
      <xdr:spPr>
        <a:xfrm>
          <a:off x="4584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93634</xdr:rowOff>
    </xdr:from>
    <xdr:ext cx="405111" cy="259045"/>
    <xdr:sp macro="" textlink="">
      <xdr:nvSpPr>
        <xdr:cNvPr id="421" name="【港湾・漁港】&#10;有形固定資産減価償却率該当値テキスト"/>
        <xdr:cNvSpPr txBox="1"/>
      </xdr:nvSpPr>
      <xdr:spPr>
        <a:xfrm>
          <a:off x="4673600"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422" name="楕円 421"/>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105</xdr:row>
      <xdr:rowOff>166007</xdr:rowOff>
    </xdr:to>
    <xdr:cxnSp macro="">
      <xdr:nvCxnSpPr>
        <xdr:cNvPr id="423" name="直線コネクタ 422"/>
        <xdr:cNvCxnSpPr/>
      </xdr:nvCxnSpPr>
      <xdr:spPr>
        <a:xfrm>
          <a:off x="3797300" y="1813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49893</xdr:rowOff>
    </xdr:from>
    <xdr:to>
      <xdr:col>15</xdr:col>
      <xdr:colOff>101600</xdr:colOff>
      <xdr:row>105</xdr:row>
      <xdr:rowOff>151493</xdr:rowOff>
    </xdr:to>
    <xdr:sp macro="" textlink="">
      <xdr:nvSpPr>
        <xdr:cNvPr id="424" name="楕円 423"/>
        <xdr:cNvSpPr/>
      </xdr:nvSpPr>
      <xdr:spPr>
        <a:xfrm>
          <a:off x="2857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100693</xdr:rowOff>
    </xdr:from>
    <xdr:to>
      <xdr:col>19</xdr:col>
      <xdr:colOff>177800</xdr:colOff>
      <xdr:row>105</xdr:row>
      <xdr:rowOff>133350</xdr:rowOff>
    </xdr:to>
    <xdr:cxnSp macro="">
      <xdr:nvCxnSpPr>
        <xdr:cNvPr id="425" name="直線コネクタ 424"/>
        <xdr:cNvCxnSpPr/>
      </xdr:nvCxnSpPr>
      <xdr:spPr>
        <a:xfrm>
          <a:off x="2908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3101</xdr:rowOff>
    </xdr:from>
    <xdr:ext cx="405111" cy="259045"/>
    <xdr:sp macro="" textlink="">
      <xdr:nvSpPr>
        <xdr:cNvPr id="426" name="n_1aveValue【港湾・漁港】&#10;有形固定資産減価償却率"/>
        <xdr:cNvSpPr txBox="1"/>
      </xdr:nvSpPr>
      <xdr:spPr>
        <a:xfrm>
          <a:off x="35820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146793</xdr:rowOff>
    </xdr:from>
    <xdr:ext cx="405111" cy="259045"/>
    <xdr:sp macro="" textlink="">
      <xdr:nvSpPr>
        <xdr:cNvPr id="427" name="n_2aveValue【港湾・漁港】&#10;有形固定資産減価償却率"/>
        <xdr:cNvSpPr txBox="1"/>
      </xdr:nvSpPr>
      <xdr:spPr>
        <a:xfrm>
          <a:off x="2705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428" name="n_3aveValue【港湾・漁港】&#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128832</xdr:rowOff>
    </xdr:from>
    <xdr:ext cx="405111" cy="259045"/>
    <xdr:sp macro="" textlink="">
      <xdr:nvSpPr>
        <xdr:cNvPr id="429" name="n_4aveValue【港湾・漁港】&#10;有形固定資産減価償却率"/>
        <xdr:cNvSpPr txBox="1"/>
      </xdr:nvSpPr>
      <xdr:spPr>
        <a:xfrm>
          <a:off x="927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430" name="n_1mainValue【港湾・漁港】&#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142620</xdr:rowOff>
    </xdr:from>
    <xdr:ext cx="405111" cy="259045"/>
    <xdr:sp macro="" textlink="">
      <xdr:nvSpPr>
        <xdr:cNvPr id="431" name="n_2mainValue【港湾・漁港】&#10;有形固定資産減価償却率"/>
        <xdr:cNvSpPr txBox="1"/>
      </xdr:nvSpPr>
      <xdr:spPr>
        <a:xfrm>
          <a:off x="2705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5" name="テキスト ボックス 44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7" name="テキスト ボックス 44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9" name="テキスト ボックス 44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3" name="直線コネクタ 452"/>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54"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55" name="直線コネクタ 454"/>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56"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57" name="直線コネクタ 456"/>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61977</xdr:rowOff>
    </xdr:from>
    <xdr:ext cx="599010" cy="259045"/>
    <xdr:sp macro="" textlink="">
      <xdr:nvSpPr>
        <xdr:cNvPr id="458" name="【港湾・漁港】&#10;一人当たり有形固定資産（償却資産）額平均値テキスト"/>
        <xdr:cNvSpPr txBox="1"/>
      </xdr:nvSpPr>
      <xdr:spPr>
        <a:xfrm>
          <a:off x="10515600" y="18064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59" name="フローチャート: 判断 458"/>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60" name="フローチャート: 判断 459"/>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61" name="フローチャート: 判断 460"/>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2" name="フローチャート: 判断 461"/>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3" name="フローチャート: 判断 462"/>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24248</xdr:rowOff>
    </xdr:from>
    <xdr:to>
      <xdr:col>55</xdr:col>
      <xdr:colOff>50800</xdr:colOff>
      <xdr:row>108</xdr:row>
      <xdr:rowOff>125848</xdr:rowOff>
    </xdr:to>
    <xdr:sp macro="" textlink="">
      <xdr:nvSpPr>
        <xdr:cNvPr id="469" name="楕円 468"/>
        <xdr:cNvSpPr/>
      </xdr:nvSpPr>
      <xdr:spPr>
        <a:xfrm>
          <a:off x="10426700" y="185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110625</xdr:rowOff>
    </xdr:from>
    <xdr:ext cx="378565" cy="259045"/>
    <xdr:sp macro="" textlink="">
      <xdr:nvSpPr>
        <xdr:cNvPr id="470" name="【港湾・漁港】&#10;一人当たり有形固定資産（償却資産）額該当値テキスト"/>
        <xdr:cNvSpPr txBox="1"/>
      </xdr:nvSpPr>
      <xdr:spPr>
        <a:xfrm>
          <a:off x="10515600" y="1845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24264</xdr:rowOff>
    </xdr:from>
    <xdr:to>
      <xdr:col>50</xdr:col>
      <xdr:colOff>165100</xdr:colOff>
      <xdr:row>108</xdr:row>
      <xdr:rowOff>125864</xdr:rowOff>
    </xdr:to>
    <xdr:sp macro="" textlink="">
      <xdr:nvSpPr>
        <xdr:cNvPr id="471" name="楕円 470"/>
        <xdr:cNvSpPr/>
      </xdr:nvSpPr>
      <xdr:spPr>
        <a:xfrm>
          <a:off x="9588500" y="185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75048</xdr:rowOff>
    </xdr:from>
    <xdr:to>
      <xdr:col>55</xdr:col>
      <xdr:colOff>0</xdr:colOff>
      <xdr:row>108</xdr:row>
      <xdr:rowOff>75064</xdr:rowOff>
    </xdr:to>
    <xdr:cxnSp macro="">
      <xdr:nvCxnSpPr>
        <xdr:cNvPr id="472" name="直線コネクタ 471"/>
        <xdr:cNvCxnSpPr/>
      </xdr:nvCxnSpPr>
      <xdr:spPr>
        <a:xfrm flipV="1">
          <a:off x="9639300" y="18591648"/>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24267</xdr:rowOff>
    </xdr:from>
    <xdr:to>
      <xdr:col>46</xdr:col>
      <xdr:colOff>38100</xdr:colOff>
      <xdr:row>108</xdr:row>
      <xdr:rowOff>125867</xdr:rowOff>
    </xdr:to>
    <xdr:sp macro="" textlink="">
      <xdr:nvSpPr>
        <xdr:cNvPr id="473" name="楕円 472"/>
        <xdr:cNvSpPr/>
      </xdr:nvSpPr>
      <xdr:spPr>
        <a:xfrm>
          <a:off x="8699500" y="185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75064</xdr:rowOff>
    </xdr:from>
    <xdr:to>
      <xdr:col>50</xdr:col>
      <xdr:colOff>114300</xdr:colOff>
      <xdr:row>108</xdr:row>
      <xdr:rowOff>75067</xdr:rowOff>
    </xdr:to>
    <xdr:cxnSp macro="">
      <xdr:nvCxnSpPr>
        <xdr:cNvPr id="474" name="直線コネクタ 473"/>
        <xdr:cNvCxnSpPr/>
      </xdr:nvCxnSpPr>
      <xdr:spPr>
        <a:xfrm flipV="1">
          <a:off x="8750300" y="1859166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38949</xdr:rowOff>
    </xdr:from>
    <xdr:ext cx="599010" cy="259045"/>
    <xdr:sp macro="" textlink="">
      <xdr:nvSpPr>
        <xdr:cNvPr id="475" name="n_1aveValue【港湾・漁港】&#10;一人当たり有形固定資産（償却資産）額"/>
        <xdr:cNvSpPr txBox="1"/>
      </xdr:nvSpPr>
      <xdr:spPr>
        <a:xfrm>
          <a:off x="93270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6639</xdr:rowOff>
    </xdr:from>
    <xdr:ext cx="599010" cy="259045"/>
    <xdr:sp macro="" textlink="">
      <xdr:nvSpPr>
        <xdr:cNvPr id="476" name="n_2aveValue【港湾・漁港】&#10;一人当たり有形固定資産（償却資産）額"/>
        <xdr:cNvSpPr txBox="1"/>
      </xdr:nvSpPr>
      <xdr:spPr>
        <a:xfrm>
          <a:off x="8450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22010</xdr:rowOff>
    </xdr:from>
    <xdr:ext cx="599010" cy="259045"/>
    <xdr:sp macro="" textlink="">
      <xdr:nvSpPr>
        <xdr:cNvPr id="477" name="n_3aveValue【港湾・漁港】&#10;一人当たり有形固定資産（償却資産）額"/>
        <xdr:cNvSpPr txBox="1"/>
      </xdr:nvSpPr>
      <xdr:spPr>
        <a:xfrm>
          <a:off x="7561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156168</xdr:rowOff>
    </xdr:from>
    <xdr:ext cx="599010" cy="259045"/>
    <xdr:sp macro="" textlink="">
      <xdr:nvSpPr>
        <xdr:cNvPr id="478" name="n_4aveValue【港湾・漁港】&#10;一人当たり有形固定資産（償却資産）額"/>
        <xdr:cNvSpPr txBox="1"/>
      </xdr:nvSpPr>
      <xdr:spPr>
        <a:xfrm>
          <a:off x="6672795" y="179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116991</xdr:rowOff>
    </xdr:from>
    <xdr:ext cx="378565" cy="259045"/>
    <xdr:sp macro="" textlink="">
      <xdr:nvSpPr>
        <xdr:cNvPr id="479" name="n_1mainValue【港湾・漁港】&#10;一人当たり有形固定資産（償却資産）額"/>
        <xdr:cNvSpPr txBox="1"/>
      </xdr:nvSpPr>
      <xdr:spPr>
        <a:xfrm>
          <a:off x="9437317" y="1863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116994</xdr:rowOff>
    </xdr:from>
    <xdr:ext cx="378565" cy="259045"/>
    <xdr:sp macro="" textlink="">
      <xdr:nvSpPr>
        <xdr:cNvPr id="480" name="n_2mainValue【港湾・漁港】&#10;一人当たり有形固定資産（償却資産）額"/>
        <xdr:cNvSpPr txBox="1"/>
      </xdr:nvSpPr>
      <xdr:spPr>
        <a:xfrm>
          <a:off x="8561017" y="18633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2" name="正方形/長方形 4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3" name="正方形/長方形 4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4" name="正方形/長方形 4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5" name="正方形/長方形 4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6" name="正方形/長方形 4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7" name="正方形/長方形 4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正方形/長方形 4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9" name="テキスト ボックス 4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0" name="直線コネクタ 4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1" name="テキスト ボックス 4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2" name="直線コネクタ 4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3" name="テキスト ボックス 4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4" name="直線コネクタ 4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5" name="テキスト ボックス 4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6" name="直線コネクタ 4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7" name="テキスト ボックス 4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8" name="直線コネクタ 4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9" name="テキスト ボックス 4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0" name="直線コネクタ 4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1" name="テキスト ボックス 5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2" name="直線コネクタ 5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3" name="テキスト ボックス 5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4" name="直線コネクタ 5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506" name="直線コネクタ 505"/>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507"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508" name="直線コネクタ 507"/>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509"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510" name="直線コネクタ 509"/>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511" name="【認定こども園・幼稚園・保育所】&#10;有形固定資産減価償却率平均値テキスト"/>
        <xdr:cNvSpPr txBox="1"/>
      </xdr:nvSpPr>
      <xdr:spPr>
        <a:xfrm>
          <a:off x="16357600" y="633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12" name="フローチャート: 判断 511"/>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13" name="フローチャート: 判断 512"/>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14" name="フローチャート: 判断 513"/>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15" name="フローチャート: 判断 514"/>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16" name="フローチャート: 判断 515"/>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7" name="テキスト ボックス 5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8" name="テキスト ボックス 5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9" name="テキスト ボックス 5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0" name="テキスト ボックス 5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1" name="テキスト ボックス 5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28666</xdr:rowOff>
    </xdr:from>
    <xdr:to>
      <xdr:col>85</xdr:col>
      <xdr:colOff>177800</xdr:colOff>
      <xdr:row>39</xdr:row>
      <xdr:rowOff>130266</xdr:rowOff>
    </xdr:to>
    <xdr:sp macro="" textlink="">
      <xdr:nvSpPr>
        <xdr:cNvPr id="522" name="楕円 521"/>
        <xdr:cNvSpPr/>
      </xdr:nvSpPr>
      <xdr:spPr>
        <a:xfrm>
          <a:off x="16268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7093</xdr:rowOff>
    </xdr:from>
    <xdr:ext cx="405111" cy="259045"/>
    <xdr:sp macro="" textlink="">
      <xdr:nvSpPr>
        <xdr:cNvPr id="523" name="【認定こども園・幼稚園・保育所】&#10;有形固定資産減価償却率該当値テキスト"/>
        <xdr:cNvSpPr txBox="1"/>
      </xdr:nvSpPr>
      <xdr:spPr>
        <a:xfrm>
          <a:off x="16357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524" name="楕円 523"/>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68035</xdr:rowOff>
    </xdr:from>
    <xdr:to>
      <xdr:col>85</xdr:col>
      <xdr:colOff>127000</xdr:colOff>
      <xdr:row>39</xdr:row>
      <xdr:rowOff>79466</xdr:rowOff>
    </xdr:to>
    <xdr:cxnSp macro="">
      <xdr:nvCxnSpPr>
        <xdr:cNvPr id="525" name="直線コネクタ 524"/>
        <xdr:cNvCxnSpPr/>
      </xdr:nvCxnSpPr>
      <xdr:spPr>
        <a:xfrm>
          <a:off x="15481300" y="675458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72753</xdr:rowOff>
    </xdr:from>
    <xdr:to>
      <xdr:col>76</xdr:col>
      <xdr:colOff>165100</xdr:colOff>
      <xdr:row>40</xdr:row>
      <xdr:rowOff>2903</xdr:rowOff>
    </xdr:to>
    <xdr:sp macro="" textlink="">
      <xdr:nvSpPr>
        <xdr:cNvPr id="526" name="楕円 525"/>
        <xdr:cNvSpPr/>
      </xdr:nvSpPr>
      <xdr:spPr>
        <a:xfrm>
          <a:off x="14541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123553</xdr:rowOff>
    </xdr:to>
    <xdr:cxnSp macro="">
      <xdr:nvCxnSpPr>
        <xdr:cNvPr id="527" name="直線コネクタ 526"/>
        <xdr:cNvCxnSpPr/>
      </xdr:nvCxnSpPr>
      <xdr:spPr>
        <a:xfrm flipV="1">
          <a:off x="14592300" y="675458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22134</xdr:rowOff>
    </xdr:from>
    <xdr:to>
      <xdr:col>72</xdr:col>
      <xdr:colOff>38100</xdr:colOff>
      <xdr:row>39</xdr:row>
      <xdr:rowOff>123734</xdr:rowOff>
    </xdr:to>
    <xdr:sp macro="" textlink="">
      <xdr:nvSpPr>
        <xdr:cNvPr id="528" name="楕円 527"/>
        <xdr:cNvSpPr/>
      </xdr:nvSpPr>
      <xdr:spPr>
        <a:xfrm>
          <a:off x="13652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39</xdr:row>
      <xdr:rowOff>123553</xdr:rowOff>
    </xdr:to>
    <xdr:cxnSp macro="">
      <xdr:nvCxnSpPr>
        <xdr:cNvPr id="529" name="直線コネクタ 528"/>
        <xdr:cNvCxnSpPr/>
      </xdr:nvCxnSpPr>
      <xdr:spPr>
        <a:xfrm>
          <a:off x="13703300" y="67594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170724</xdr:rowOff>
    </xdr:from>
    <xdr:to>
      <xdr:col>67</xdr:col>
      <xdr:colOff>101600</xdr:colOff>
      <xdr:row>39</xdr:row>
      <xdr:rowOff>100874</xdr:rowOff>
    </xdr:to>
    <xdr:sp macro="" textlink="">
      <xdr:nvSpPr>
        <xdr:cNvPr id="530" name="楕円 529"/>
        <xdr:cNvSpPr/>
      </xdr:nvSpPr>
      <xdr:spPr>
        <a:xfrm>
          <a:off x="12763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50074</xdr:rowOff>
    </xdr:from>
    <xdr:to>
      <xdr:col>71</xdr:col>
      <xdr:colOff>177800</xdr:colOff>
      <xdr:row>39</xdr:row>
      <xdr:rowOff>72934</xdr:rowOff>
    </xdr:to>
    <xdr:cxnSp macro="">
      <xdr:nvCxnSpPr>
        <xdr:cNvPr id="531" name="直線コネクタ 530"/>
        <xdr:cNvCxnSpPr/>
      </xdr:nvCxnSpPr>
      <xdr:spPr>
        <a:xfrm>
          <a:off x="12814300" y="6736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32" name="n_1aveValue【認定こども園・幼稚園・保育所】&#10;有形固定資産減価償却率"/>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533" name="n_2aveValue【認定こども園・幼稚園・保育所】&#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534"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535" name="n_4aveValue【認定こども園・幼稚園・保育所】&#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536" name="n_1mainValue【認定こども園・幼稚園・保育所】&#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165480</xdr:rowOff>
    </xdr:from>
    <xdr:ext cx="405111" cy="259045"/>
    <xdr:sp macro="" textlink="">
      <xdr:nvSpPr>
        <xdr:cNvPr id="537" name="n_2mainValue【認定こども園・幼稚園・保育所】&#10;有形固定資産減価償却率"/>
        <xdr:cNvSpPr txBox="1"/>
      </xdr:nvSpPr>
      <xdr:spPr>
        <a:xfrm>
          <a:off x="14389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114861</xdr:rowOff>
    </xdr:from>
    <xdr:ext cx="405111" cy="259045"/>
    <xdr:sp macro="" textlink="">
      <xdr:nvSpPr>
        <xdr:cNvPr id="538" name="n_3mainValue【認定こども園・幼稚園・保育所】&#10;有形固定資産減価償却率"/>
        <xdr:cNvSpPr txBox="1"/>
      </xdr:nvSpPr>
      <xdr:spPr>
        <a:xfrm>
          <a:off x="13500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92001</xdr:rowOff>
    </xdr:from>
    <xdr:ext cx="405111" cy="259045"/>
    <xdr:sp macro="" textlink="">
      <xdr:nvSpPr>
        <xdr:cNvPr id="539" name="n_4mainValue【認定こども園・幼稚園・保育所】&#10;有形固定資産減価償却率"/>
        <xdr:cNvSpPr txBox="1"/>
      </xdr:nvSpPr>
      <xdr:spPr>
        <a:xfrm>
          <a:off x="12611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0" name="直線コネクタ 5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1" name="テキスト ボックス 5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2" name="直線コネクタ 5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3" name="テキスト ボックス 5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4" name="直線コネクタ 5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5" name="テキスト ボックス 5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6" name="直線コネクタ 5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7" name="テキスト ボックス 5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8" name="直線コネクタ 5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9" name="テキスト ボックス 5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0" name="直線コネクタ 5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1" name="テキスト ボックス 5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65" name="直線コネクタ 564"/>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66"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67" name="直線コネクタ 566"/>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68"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69" name="直線コネクタ 568"/>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70"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71" name="フローチャート: 判断 57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72" name="フローチャート: 判断 571"/>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73" name="フローチャート: 判断 572"/>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74" name="フローチャート: 判断 573"/>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75" name="フローチャート: 判断 574"/>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76019</xdr:rowOff>
    </xdr:from>
    <xdr:to>
      <xdr:col>116</xdr:col>
      <xdr:colOff>114300</xdr:colOff>
      <xdr:row>40</xdr:row>
      <xdr:rowOff>6169</xdr:rowOff>
    </xdr:to>
    <xdr:sp macro="" textlink="">
      <xdr:nvSpPr>
        <xdr:cNvPr id="581" name="楕円 580"/>
        <xdr:cNvSpPr/>
      </xdr:nvSpPr>
      <xdr:spPr>
        <a:xfrm>
          <a:off x="22110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54446</xdr:rowOff>
    </xdr:from>
    <xdr:ext cx="469744" cy="259045"/>
    <xdr:sp macro="" textlink="">
      <xdr:nvSpPr>
        <xdr:cNvPr id="582" name="【認定こども園・幼稚園・保育所】&#10;一人当たり面積該当値テキスト"/>
        <xdr:cNvSpPr txBox="1"/>
      </xdr:nvSpPr>
      <xdr:spPr>
        <a:xfrm>
          <a:off x="22199600"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72753</xdr:rowOff>
    </xdr:from>
    <xdr:to>
      <xdr:col>112</xdr:col>
      <xdr:colOff>38100</xdr:colOff>
      <xdr:row>40</xdr:row>
      <xdr:rowOff>2903</xdr:rowOff>
    </xdr:to>
    <xdr:sp macro="" textlink="">
      <xdr:nvSpPr>
        <xdr:cNvPr id="583" name="楕円 582"/>
        <xdr:cNvSpPr/>
      </xdr:nvSpPr>
      <xdr:spPr>
        <a:xfrm>
          <a:off x="2127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123553</xdr:rowOff>
    </xdr:from>
    <xdr:to>
      <xdr:col>116</xdr:col>
      <xdr:colOff>63500</xdr:colOff>
      <xdr:row>39</xdr:row>
      <xdr:rowOff>126819</xdr:rowOff>
    </xdr:to>
    <xdr:cxnSp macro="">
      <xdr:nvCxnSpPr>
        <xdr:cNvPr id="584" name="直線コネクタ 583"/>
        <xdr:cNvCxnSpPr/>
      </xdr:nvCxnSpPr>
      <xdr:spPr>
        <a:xfrm>
          <a:off x="21323300" y="68101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30299</xdr:rowOff>
    </xdr:from>
    <xdr:to>
      <xdr:col>107</xdr:col>
      <xdr:colOff>101600</xdr:colOff>
      <xdr:row>39</xdr:row>
      <xdr:rowOff>131899</xdr:rowOff>
    </xdr:to>
    <xdr:sp macro="" textlink="">
      <xdr:nvSpPr>
        <xdr:cNvPr id="585" name="楕円 584"/>
        <xdr:cNvSpPr/>
      </xdr:nvSpPr>
      <xdr:spPr>
        <a:xfrm>
          <a:off x="20383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123553</xdr:rowOff>
    </xdr:to>
    <xdr:cxnSp macro="">
      <xdr:nvCxnSpPr>
        <xdr:cNvPr id="586" name="直線コネクタ 585"/>
        <xdr:cNvCxnSpPr/>
      </xdr:nvCxnSpPr>
      <xdr:spPr>
        <a:xfrm>
          <a:off x="20434300" y="67676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7" name="楕円 586"/>
        <xdr:cNvSpPr/>
      </xdr:nvSpPr>
      <xdr:spPr>
        <a:xfrm>
          <a:off x="19494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81099</xdr:rowOff>
    </xdr:from>
    <xdr:to>
      <xdr:col>107</xdr:col>
      <xdr:colOff>50800</xdr:colOff>
      <xdr:row>39</xdr:row>
      <xdr:rowOff>152944</xdr:rowOff>
    </xdr:to>
    <xdr:cxnSp macro="">
      <xdr:nvCxnSpPr>
        <xdr:cNvPr id="588" name="直線コネクタ 587"/>
        <xdr:cNvCxnSpPr/>
      </xdr:nvCxnSpPr>
      <xdr:spPr>
        <a:xfrm flipV="1">
          <a:off x="19545300" y="67676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108676</xdr:rowOff>
    </xdr:from>
    <xdr:to>
      <xdr:col>98</xdr:col>
      <xdr:colOff>38100</xdr:colOff>
      <xdr:row>40</xdr:row>
      <xdr:rowOff>38826</xdr:rowOff>
    </xdr:to>
    <xdr:sp macro="" textlink="">
      <xdr:nvSpPr>
        <xdr:cNvPr id="589" name="楕円 588"/>
        <xdr:cNvSpPr/>
      </xdr:nvSpPr>
      <xdr:spPr>
        <a:xfrm>
          <a:off x="18605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152944</xdr:rowOff>
    </xdr:from>
    <xdr:to>
      <xdr:col>102</xdr:col>
      <xdr:colOff>114300</xdr:colOff>
      <xdr:row>39</xdr:row>
      <xdr:rowOff>159476</xdr:rowOff>
    </xdr:to>
    <xdr:cxnSp macro="">
      <xdr:nvCxnSpPr>
        <xdr:cNvPr id="590" name="直線コネクタ 589"/>
        <xdr:cNvCxnSpPr/>
      </xdr:nvCxnSpPr>
      <xdr:spPr>
        <a:xfrm flipV="1">
          <a:off x="18656300" y="6839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91"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92"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593" name="n_3ave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594" name="n_4aveValue【認定こども園・幼稚園・保育所】&#10;一人当たり面積"/>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19430</xdr:rowOff>
    </xdr:from>
    <xdr:ext cx="469744" cy="259045"/>
    <xdr:sp macro="" textlink="">
      <xdr:nvSpPr>
        <xdr:cNvPr id="595" name="n_1mainValue【認定こども園・幼稚園・保育所】&#10;一人当たり面積"/>
        <xdr:cNvSpPr txBox="1"/>
      </xdr:nvSpPr>
      <xdr:spPr>
        <a:xfrm>
          <a:off x="210757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148426</xdr:rowOff>
    </xdr:from>
    <xdr:ext cx="469744" cy="259045"/>
    <xdr:sp macro="" textlink="">
      <xdr:nvSpPr>
        <xdr:cNvPr id="596" name="n_2mainValue【認定こども園・幼稚園・保育所】&#10;一人当たり面積"/>
        <xdr:cNvSpPr txBox="1"/>
      </xdr:nvSpPr>
      <xdr:spPr>
        <a:xfrm>
          <a:off x="20199427"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97" name="n_3mainValue【認定こども園・幼稚園・保育所】&#10;一人当たり面積"/>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29953</xdr:rowOff>
    </xdr:from>
    <xdr:ext cx="469744" cy="259045"/>
    <xdr:sp macro="" textlink="">
      <xdr:nvSpPr>
        <xdr:cNvPr id="598" name="n_4mainValue【認定こども園・幼稚園・保育所】&#10;一人当たり面積"/>
        <xdr:cNvSpPr txBox="1"/>
      </xdr:nvSpPr>
      <xdr:spPr>
        <a:xfrm>
          <a:off x="18421427"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1" name="テキスト ボックス 61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1" name="テキスト ボックス 62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3" name="テキスト ボックス 6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625" name="直線コネクタ 624"/>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26"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27" name="直線コネクタ 626"/>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28"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29" name="直線コネクタ 628"/>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30"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31" name="フローチャート: 判断 630"/>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32" name="フローチャート: 判断 631"/>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33" name="フローチャート: 判断 632"/>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34" name="フローチャート: 判断 633"/>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35" name="フローチャート: 判断 634"/>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83094</xdr:rowOff>
    </xdr:from>
    <xdr:to>
      <xdr:col>85</xdr:col>
      <xdr:colOff>177800</xdr:colOff>
      <xdr:row>59</xdr:row>
      <xdr:rowOff>13244</xdr:rowOff>
    </xdr:to>
    <xdr:sp macro="" textlink="">
      <xdr:nvSpPr>
        <xdr:cNvPr id="641" name="楕円 640"/>
        <xdr:cNvSpPr/>
      </xdr:nvSpPr>
      <xdr:spPr>
        <a:xfrm>
          <a:off x="16268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105971</xdr:rowOff>
    </xdr:from>
    <xdr:ext cx="405111" cy="259045"/>
    <xdr:sp macro="" textlink="">
      <xdr:nvSpPr>
        <xdr:cNvPr id="642" name="【学校施設】&#10;有形固定資産減価償却率該当値テキスト"/>
        <xdr:cNvSpPr txBox="1"/>
      </xdr:nvSpPr>
      <xdr:spPr>
        <a:xfrm>
          <a:off x="16357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643" name="楕円 642"/>
        <xdr:cNvSpPr/>
      </xdr:nvSpPr>
      <xdr:spPr>
        <a:xfrm>
          <a:off x="15430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133894</xdr:rowOff>
    </xdr:from>
    <xdr:to>
      <xdr:col>85</xdr:col>
      <xdr:colOff>127000</xdr:colOff>
      <xdr:row>58</xdr:row>
      <xdr:rowOff>156754</xdr:rowOff>
    </xdr:to>
    <xdr:cxnSp macro="">
      <xdr:nvCxnSpPr>
        <xdr:cNvPr id="644" name="直線コネクタ 643"/>
        <xdr:cNvCxnSpPr/>
      </xdr:nvCxnSpPr>
      <xdr:spPr>
        <a:xfrm flipV="1">
          <a:off x="15481300" y="100779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92891</xdr:rowOff>
    </xdr:from>
    <xdr:to>
      <xdr:col>76</xdr:col>
      <xdr:colOff>165100</xdr:colOff>
      <xdr:row>59</xdr:row>
      <xdr:rowOff>23041</xdr:rowOff>
    </xdr:to>
    <xdr:sp macro="" textlink="">
      <xdr:nvSpPr>
        <xdr:cNvPr id="645" name="楕円 644"/>
        <xdr:cNvSpPr/>
      </xdr:nvSpPr>
      <xdr:spPr>
        <a:xfrm>
          <a:off x="14541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143691</xdr:rowOff>
    </xdr:from>
    <xdr:to>
      <xdr:col>81</xdr:col>
      <xdr:colOff>50800</xdr:colOff>
      <xdr:row>58</xdr:row>
      <xdr:rowOff>156754</xdr:rowOff>
    </xdr:to>
    <xdr:cxnSp macro="">
      <xdr:nvCxnSpPr>
        <xdr:cNvPr id="646" name="直線コネクタ 645"/>
        <xdr:cNvCxnSpPr/>
      </xdr:nvCxnSpPr>
      <xdr:spPr>
        <a:xfrm>
          <a:off x="14592300" y="100877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647" name="楕円 646"/>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58</xdr:row>
      <xdr:rowOff>143691</xdr:rowOff>
    </xdr:to>
    <xdr:cxnSp macro="">
      <xdr:nvCxnSpPr>
        <xdr:cNvPr id="648" name="直線コネクタ 647"/>
        <xdr:cNvCxnSpPr/>
      </xdr:nvCxnSpPr>
      <xdr:spPr>
        <a:xfrm>
          <a:off x="13703300" y="1008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27577</xdr:rowOff>
    </xdr:from>
    <xdr:to>
      <xdr:col>67</xdr:col>
      <xdr:colOff>101600</xdr:colOff>
      <xdr:row>58</xdr:row>
      <xdr:rowOff>129177</xdr:rowOff>
    </xdr:to>
    <xdr:sp macro="" textlink="">
      <xdr:nvSpPr>
        <xdr:cNvPr id="649" name="楕円 648"/>
        <xdr:cNvSpPr/>
      </xdr:nvSpPr>
      <xdr:spPr>
        <a:xfrm>
          <a:off x="12763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78377</xdr:rowOff>
    </xdr:from>
    <xdr:to>
      <xdr:col>71</xdr:col>
      <xdr:colOff>177800</xdr:colOff>
      <xdr:row>58</xdr:row>
      <xdr:rowOff>143691</xdr:rowOff>
    </xdr:to>
    <xdr:cxnSp macro="">
      <xdr:nvCxnSpPr>
        <xdr:cNvPr id="650" name="直線コネクタ 649"/>
        <xdr:cNvCxnSpPr/>
      </xdr:nvCxnSpPr>
      <xdr:spPr>
        <a:xfrm>
          <a:off x="12814300" y="1002247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651" name="n_1aveValue【学校施設】&#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108874</xdr:rowOff>
    </xdr:from>
    <xdr:ext cx="405111" cy="259045"/>
    <xdr:sp macro="" textlink="">
      <xdr:nvSpPr>
        <xdr:cNvPr id="652" name="n_2aveValue【学校施設】&#10;有形固定資産減価償却率"/>
        <xdr:cNvSpPr txBox="1"/>
      </xdr:nvSpPr>
      <xdr:spPr>
        <a:xfrm>
          <a:off x="14389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653" name="n_3aveValue【学校施設】&#10;有形固定資産減価償却率"/>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654" name="n_4aveValue【学校施設】&#10;有形固定資産減価償却率"/>
        <xdr:cNvSpPr txBox="1"/>
      </xdr:nvSpPr>
      <xdr:spPr>
        <a:xfrm>
          <a:off x="12611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52631</xdr:rowOff>
    </xdr:from>
    <xdr:ext cx="405111" cy="259045"/>
    <xdr:sp macro="" textlink="">
      <xdr:nvSpPr>
        <xdr:cNvPr id="655" name="n_1mainValue【学校施設】&#10;有形固定資産減価償却率"/>
        <xdr:cNvSpPr txBox="1"/>
      </xdr:nvSpPr>
      <xdr:spPr>
        <a:xfrm>
          <a:off x="15266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656" name="n_2mainValue【学校施設】&#10;有形固定資産減価償却率"/>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657" name="n_3mainValue【学校施設】&#10;有形固定資産減価償却率"/>
        <xdr:cNvSpPr txBox="1"/>
      </xdr:nvSpPr>
      <xdr:spPr>
        <a:xfrm>
          <a:off x="13500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145704</xdr:rowOff>
    </xdr:from>
    <xdr:ext cx="405111" cy="259045"/>
    <xdr:sp macro="" textlink="">
      <xdr:nvSpPr>
        <xdr:cNvPr id="658" name="n_4mainValue【学校施設】&#10;有形固定資産減価償却率"/>
        <xdr:cNvSpPr txBox="1"/>
      </xdr:nvSpPr>
      <xdr:spPr>
        <a:xfrm>
          <a:off x="12611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9" name="直線コネクタ 6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80" name="直線コネクタ 679"/>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81"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82" name="直線コネクタ 681"/>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83"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84" name="直線コネクタ 683"/>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685"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86" name="フローチャート: 判断 685"/>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87" name="フローチャート: 判断 686"/>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88" name="フローチャート: 判断 687"/>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89" name="フローチャート: 判断 688"/>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90" name="フローチャート: 判断 689"/>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67843</xdr:rowOff>
    </xdr:from>
    <xdr:to>
      <xdr:col>116</xdr:col>
      <xdr:colOff>114300</xdr:colOff>
      <xdr:row>60</xdr:row>
      <xdr:rowOff>169443</xdr:rowOff>
    </xdr:to>
    <xdr:sp macro="" textlink="">
      <xdr:nvSpPr>
        <xdr:cNvPr id="696" name="楕円 695"/>
        <xdr:cNvSpPr/>
      </xdr:nvSpPr>
      <xdr:spPr>
        <a:xfrm>
          <a:off x="22110700" y="1035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90720</xdr:rowOff>
    </xdr:from>
    <xdr:ext cx="469744" cy="259045"/>
    <xdr:sp macro="" textlink="">
      <xdr:nvSpPr>
        <xdr:cNvPr id="697" name="【学校施設】&#10;一人当たり面積該当値テキスト"/>
        <xdr:cNvSpPr txBox="1"/>
      </xdr:nvSpPr>
      <xdr:spPr>
        <a:xfrm>
          <a:off x="22199600" y="102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81102</xdr:rowOff>
    </xdr:from>
    <xdr:to>
      <xdr:col>112</xdr:col>
      <xdr:colOff>38100</xdr:colOff>
      <xdr:row>61</xdr:row>
      <xdr:rowOff>11252</xdr:rowOff>
    </xdr:to>
    <xdr:sp macro="" textlink="">
      <xdr:nvSpPr>
        <xdr:cNvPr id="698" name="楕円 697"/>
        <xdr:cNvSpPr/>
      </xdr:nvSpPr>
      <xdr:spPr>
        <a:xfrm>
          <a:off x="21272500" y="103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118643</xdr:rowOff>
    </xdr:from>
    <xdr:to>
      <xdr:col>116</xdr:col>
      <xdr:colOff>63500</xdr:colOff>
      <xdr:row>60</xdr:row>
      <xdr:rowOff>131902</xdr:rowOff>
    </xdr:to>
    <xdr:cxnSp macro="">
      <xdr:nvCxnSpPr>
        <xdr:cNvPr id="699" name="直線コネクタ 698"/>
        <xdr:cNvCxnSpPr/>
      </xdr:nvCxnSpPr>
      <xdr:spPr>
        <a:xfrm flipV="1">
          <a:off x="21323300" y="10405643"/>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75616</xdr:rowOff>
    </xdr:from>
    <xdr:to>
      <xdr:col>107</xdr:col>
      <xdr:colOff>101600</xdr:colOff>
      <xdr:row>61</xdr:row>
      <xdr:rowOff>5766</xdr:rowOff>
    </xdr:to>
    <xdr:sp macro="" textlink="">
      <xdr:nvSpPr>
        <xdr:cNvPr id="700" name="楕円 699"/>
        <xdr:cNvSpPr/>
      </xdr:nvSpPr>
      <xdr:spPr>
        <a:xfrm>
          <a:off x="20383500" y="103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126416</xdr:rowOff>
    </xdr:from>
    <xdr:to>
      <xdr:col>111</xdr:col>
      <xdr:colOff>177800</xdr:colOff>
      <xdr:row>60</xdr:row>
      <xdr:rowOff>131902</xdr:rowOff>
    </xdr:to>
    <xdr:cxnSp macro="">
      <xdr:nvCxnSpPr>
        <xdr:cNvPr id="701" name="直線コネクタ 700"/>
        <xdr:cNvCxnSpPr/>
      </xdr:nvCxnSpPr>
      <xdr:spPr>
        <a:xfrm>
          <a:off x="20434300" y="1041341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83388</xdr:rowOff>
    </xdr:from>
    <xdr:to>
      <xdr:col>102</xdr:col>
      <xdr:colOff>165100</xdr:colOff>
      <xdr:row>61</xdr:row>
      <xdr:rowOff>13538</xdr:rowOff>
    </xdr:to>
    <xdr:sp macro="" textlink="">
      <xdr:nvSpPr>
        <xdr:cNvPr id="702" name="楕円 701"/>
        <xdr:cNvSpPr/>
      </xdr:nvSpPr>
      <xdr:spPr>
        <a:xfrm>
          <a:off x="19494500" y="1037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126416</xdr:rowOff>
    </xdr:from>
    <xdr:to>
      <xdr:col>107</xdr:col>
      <xdr:colOff>50800</xdr:colOff>
      <xdr:row>60</xdr:row>
      <xdr:rowOff>134188</xdr:rowOff>
    </xdr:to>
    <xdr:cxnSp macro="">
      <xdr:nvCxnSpPr>
        <xdr:cNvPr id="703" name="直線コネクタ 702"/>
        <xdr:cNvCxnSpPr/>
      </xdr:nvCxnSpPr>
      <xdr:spPr>
        <a:xfrm flipV="1">
          <a:off x="19545300" y="1041341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89332</xdr:rowOff>
    </xdr:from>
    <xdr:to>
      <xdr:col>98</xdr:col>
      <xdr:colOff>38100</xdr:colOff>
      <xdr:row>61</xdr:row>
      <xdr:rowOff>19482</xdr:rowOff>
    </xdr:to>
    <xdr:sp macro="" textlink="">
      <xdr:nvSpPr>
        <xdr:cNvPr id="704" name="楕円 703"/>
        <xdr:cNvSpPr/>
      </xdr:nvSpPr>
      <xdr:spPr>
        <a:xfrm>
          <a:off x="18605500" y="103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134188</xdr:rowOff>
    </xdr:from>
    <xdr:to>
      <xdr:col>102</xdr:col>
      <xdr:colOff>114300</xdr:colOff>
      <xdr:row>60</xdr:row>
      <xdr:rowOff>140132</xdr:rowOff>
    </xdr:to>
    <xdr:cxnSp macro="">
      <xdr:nvCxnSpPr>
        <xdr:cNvPr id="705" name="直線コネクタ 704"/>
        <xdr:cNvCxnSpPr/>
      </xdr:nvCxnSpPr>
      <xdr:spPr>
        <a:xfrm flipV="1">
          <a:off x="18656300" y="1042118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121708</xdr:rowOff>
    </xdr:from>
    <xdr:ext cx="469744" cy="259045"/>
    <xdr:sp macro="" textlink="">
      <xdr:nvSpPr>
        <xdr:cNvPr id="706" name="n_1aveValue【学校施設】&#10;一人当たり面積"/>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707" name="n_2aveValue【学校施設】&#10;一人当たり面積"/>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116450</xdr:rowOff>
    </xdr:from>
    <xdr:ext cx="469744" cy="259045"/>
    <xdr:sp macro="" textlink="">
      <xdr:nvSpPr>
        <xdr:cNvPr id="708" name="n_3aveValue【学校施設】&#10;一人当たり面積"/>
        <xdr:cNvSpPr txBox="1"/>
      </xdr:nvSpPr>
      <xdr:spPr>
        <a:xfrm>
          <a:off x="19310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116679</xdr:rowOff>
    </xdr:from>
    <xdr:ext cx="469744" cy="259045"/>
    <xdr:sp macro="" textlink="">
      <xdr:nvSpPr>
        <xdr:cNvPr id="709" name="n_4aveValue【学校施設】&#10;一人当たり面積"/>
        <xdr:cNvSpPr txBox="1"/>
      </xdr:nvSpPr>
      <xdr:spPr>
        <a:xfrm>
          <a:off x="18421427" y="105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27779</xdr:rowOff>
    </xdr:from>
    <xdr:ext cx="469744" cy="259045"/>
    <xdr:sp macro="" textlink="">
      <xdr:nvSpPr>
        <xdr:cNvPr id="710" name="n_1mainValue【学校施設】&#10;一人当たり面積"/>
        <xdr:cNvSpPr txBox="1"/>
      </xdr:nvSpPr>
      <xdr:spPr>
        <a:xfrm>
          <a:off x="21075727" y="1014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22293</xdr:rowOff>
    </xdr:from>
    <xdr:ext cx="469744" cy="259045"/>
    <xdr:sp macro="" textlink="">
      <xdr:nvSpPr>
        <xdr:cNvPr id="711" name="n_2mainValue【学校施設】&#10;一人当たり面積"/>
        <xdr:cNvSpPr txBox="1"/>
      </xdr:nvSpPr>
      <xdr:spPr>
        <a:xfrm>
          <a:off x="20199427" y="1013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30065</xdr:rowOff>
    </xdr:from>
    <xdr:ext cx="469744" cy="259045"/>
    <xdr:sp macro="" textlink="">
      <xdr:nvSpPr>
        <xdr:cNvPr id="712" name="n_3mainValue【学校施設】&#10;一人当たり面積"/>
        <xdr:cNvSpPr txBox="1"/>
      </xdr:nvSpPr>
      <xdr:spPr>
        <a:xfrm>
          <a:off x="19310427" y="101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36009</xdr:rowOff>
    </xdr:from>
    <xdr:ext cx="469744" cy="259045"/>
    <xdr:sp macro="" textlink="">
      <xdr:nvSpPr>
        <xdr:cNvPr id="713" name="n_4mainValue【学校施設】&#10;一人当たり面積"/>
        <xdr:cNvSpPr txBox="1"/>
      </xdr:nvSpPr>
      <xdr:spPr>
        <a:xfrm>
          <a:off x="18421427" y="101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739" name="直線コネクタ 738"/>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740" name="【児童館】&#10;有形固定資産減価償却率最小値テキスト"/>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741" name="直線コネクタ 740"/>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42" name="【児童館】&#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43" name="直線コネクタ 74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33038</xdr:rowOff>
    </xdr:from>
    <xdr:ext cx="405111" cy="259045"/>
    <xdr:sp macro="" textlink="">
      <xdr:nvSpPr>
        <xdr:cNvPr id="744" name="【児童館】&#10;有形固定資産減価償却率平均値テキスト"/>
        <xdr:cNvSpPr txBox="1"/>
      </xdr:nvSpPr>
      <xdr:spPr>
        <a:xfrm>
          <a:off x="16357600" y="1426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745" name="フローチャート: 判断 744"/>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746" name="フローチャート: 判断 745"/>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747" name="フローチャート: 判断 746"/>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748" name="フローチャート: 判断 747"/>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749" name="フローチャート: 判断 748"/>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755" name="楕円 754"/>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405111" cy="259045"/>
    <xdr:sp macro="" textlink="">
      <xdr:nvSpPr>
        <xdr:cNvPr id="756" name="【児童館】&#10;有形固定資産減価償却率該当値テキスト"/>
        <xdr:cNvSpPr txBox="1"/>
      </xdr:nvSpPr>
      <xdr:spPr>
        <a:xfrm>
          <a:off x="16357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165281</xdr:rowOff>
    </xdr:from>
    <xdr:to>
      <xdr:col>81</xdr:col>
      <xdr:colOff>101600</xdr:colOff>
      <xdr:row>86</xdr:row>
      <xdr:rowOff>95431</xdr:rowOff>
    </xdr:to>
    <xdr:sp macro="" textlink="">
      <xdr:nvSpPr>
        <xdr:cNvPr id="757" name="楕円 756"/>
        <xdr:cNvSpPr/>
      </xdr:nvSpPr>
      <xdr:spPr>
        <a:xfrm>
          <a:off x="1543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44631</xdr:rowOff>
    </xdr:from>
    <xdr:to>
      <xdr:col>85</xdr:col>
      <xdr:colOff>127000</xdr:colOff>
      <xdr:row>86</xdr:row>
      <xdr:rowOff>60961</xdr:rowOff>
    </xdr:to>
    <xdr:cxnSp macro="">
      <xdr:nvCxnSpPr>
        <xdr:cNvPr id="758" name="直線コネクタ 757"/>
        <xdr:cNvCxnSpPr/>
      </xdr:nvCxnSpPr>
      <xdr:spPr>
        <a:xfrm>
          <a:off x="15481300" y="147893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13426</xdr:rowOff>
    </xdr:from>
    <xdr:to>
      <xdr:col>76</xdr:col>
      <xdr:colOff>165100</xdr:colOff>
      <xdr:row>85</xdr:row>
      <xdr:rowOff>115026</xdr:rowOff>
    </xdr:to>
    <xdr:sp macro="" textlink="">
      <xdr:nvSpPr>
        <xdr:cNvPr id="759" name="楕円 758"/>
        <xdr:cNvSpPr/>
      </xdr:nvSpPr>
      <xdr:spPr>
        <a:xfrm>
          <a:off x="14541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64226</xdr:rowOff>
    </xdr:from>
    <xdr:to>
      <xdr:col>81</xdr:col>
      <xdr:colOff>50800</xdr:colOff>
      <xdr:row>86</xdr:row>
      <xdr:rowOff>44631</xdr:rowOff>
    </xdr:to>
    <xdr:cxnSp macro="">
      <xdr:nvCxnSpPr>
        <xdr:cNvPr id="760" name="直線コネクタ 759"/>
        <xdr:cNvCxnSpPr/>
      </xdr:nvCxnSpPr>
      <xdr:spPr>
        <a:xfrm>
          <a:off x="14592300" y="14637476"/>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121194</xdr:rowOff>
    </xdr:from>
    <xdr:to>
      <xdr:col>72</xdr:col>
      <xdr:colOff>38100</xdr:colOff>
      <xdr:row>86</xdr:row>
      <xdr:rowOff>51344</xdr:rowOff>
    </xdr:to>
    <xdr:sp macro="" textlink="">
      <xdr:nvSpPr>
        <xdr:cNvPr id="761" name="楕円 760"/>
        <xdr:cNvSpPr/>
      </xdr:nvSpPr>
      <xdr:spPr>
        <a:xfrm>
          <a:off x="13652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64226</xdr:rowOff>
    </xdr:from>
    <xdr:to>
      <xdr:col>76</xdr:col>
      <xdr:colOff>114300</xdr:colOff>
      <xdr:row>86</xdr:row>
      <xdr:rowOff>544</xdr:rowOff>
    </xdr:to>
    <xdr:cxnSp macro="">
      <xdr:nvCxnSpPr>
        <xdr:cNvPr id="762" name="直線コネクタ 761"/>
        <xdr:cNvCxnSpPr/>
      </xdr:nvCxnSpPr>
      <xdr:spPr>
        <a:xfrm flipV="1">
          <a:off x="13703300" y="1463747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98334</xdr:rowOff>
    </xdr:from>
    <xdr:to>
      <xdr:col>67</xdr:col>
      <xdr:colOff>101600</xdr:colOff>
      <xdr:row>86</xdr:row>
      <xdr:rowOff>28484</xdr:rowOff>
    </xdr:to>
    <xdr:sp macro="" textlink="">
      <xdr:nvSpPr>
        <xdr:cNvPr id="763" name="楕円 762"/>
        <xdr:cNvSpPr/>
      </xdr:nvSpPr>
      <xdr:spPr>
        <a:xfrm>
          <a:off x="12763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149134</xdr:rowOff>
    </xdr:from>
    <xdr:to>
      <xdr:col>71</xdr:col>
      <xdr:colOff>177800</xdr:colOff>
      <xdr:row>86</xdr:row>
      <xdr:rowOff>544</xdr:rowOff>
    </xdr:to>
    <xdr:cxnSp macro="">
      <xdr:nvCxnSpPr>
        <xdr:cNvPr id="764" name="直線コネクタ 763"/>
        <xdr:cNvCxnSpPr/>
      </xdr:nvCxnSpPr>
      <xdr:spPr>
        <a:xfrm>
          <a:off x="12814300" y="14722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115225</xdr:rowOff>
    </xdr:from>
    <xdr:ext cx="405111" cy="259045"/>
    <xdr:sp macro="" textlink="">
      <xdr:nvSpPr>
        <xdr:cNvPr id="765" name="n_1aveValue【児童館】&#10;有形固定資産減価償却率"/>
        <xdr:cNvSpPr txBox="1"/>
      </xdr:nvSpPr>
      <xdr:spPr>
        <a:xfrm>
          <a:off x="15266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766" name="n_2aveValue【児童館】&#10;有形固定資産減価償却率"/>
        <xdr:cNvSpPr txBox="1"/>
      </xdr:nvSpPr>
      <xdr:spPr>
        <a:xfrm>
          <a:off x="14389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767" name="n_3aveValue【児童館】&#10;有形固定資産減価償却率"/>
        <xdr:cNvSpPr txBox="1"/>
      </xdr:nvSpPr>
      <xdr:spPr>
        <a:xfrm>
          <a:off x="13500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46645</xdr:rowOff>
    </xdr:from>
    <xdr:ext cx="405111" cy="259045"/>
    <xdr:sp macro="" textlink="">
      <xdr:nvSpPr>
        <xdr:cNvPr id="768" name="n_4aveValue【児童館】&#10;有形固定資産減価償却率"/>
        <xdr:cNvSpPr txBox="1"/>
      </xdr:nvSpPr>
      <xdr:spPr>
        <a:xfrm>
          <a:off x="126117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86558</xdr:rowOff>
    </xdr:from>
    <xdr:ext cx="405111" cy="259045"/>
    <xdr:sp macro="" textlink="">
      <xdr:nvSpPr>
        <xdr:cNvPr id="769" name="n_1mainValue【児童館】&#10;有形固定資産減価償却率"/>
        <xdr:cNvSpPr txBox="1"/>
      </xdr:nvSpPr>
      <xdr:spPr>
        <a:xfrm>
          <a:off x="152660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106153</xdr:rowOff>
    </xdr:from>
    <xdr:ext cx="405111" cy="259045"/>
    <xdr:sp macro="" textlink="">
      <xdr:nvSpPr>
        <xdr:cNvPr id="770" name="n_2mainValue【児童館】&#10;有形固定資産減価償却率"/>
        <xdr:cNvSpPr txBox="1"/>
      </xdr:nvSpPr>
      <xdr:spPr>
        <a:xfrm>
          <a:off x="14389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42471</xdr:rowOff>
    </xdr:from>
    <xdr:ext cx="405111" cy="259045"/>
    <xdr:sp macro="" textlink="">
      <xdr:nvSpPr>
        <xdr:cNvPr id="771" name="n_3mainValue【児童館】&#10;有形固定資産減価償却率"/>
        <xdr:cNvSpPr txBox="1"/>
      </xdr:nvSpPr>
      <xdr:spPr>
        <a:xfrm>
          <a:off x="135007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19611</xdr:rowOff>
    </xdr:from>
    <xdr:ext cx="405111" cy="259045"/>
    <xdr:sp macro="" textlink="">
      <xdr:nvSpPr>
        <xdr:cNvPr id="772" name="n_4mainValue【児童館】&#10;有形固定資産減価償却率"/>
        <xdr:cNvSpPr txBox="1"/>
      </xdr:nvSpPr>
      <xdr:spPr>
        <a:xfrm>
          <a:off x="12611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796" name="直線コネクタ 795"/>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97"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98" name="直線コネクタ 79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99"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00" name="直線コネクタ 799"/>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95266</xdr:rowOff>
    </xdr:from>
    <xdr:ext cx="469744" cy="259045"/>
    <xdr:sp macro="" textlink="">
      <xdr:nvSpPr>
        <xdr:cNvPr id="801" name="【児童館】&#10;一人当たり面積平均値テキスト"/>
        <xdr:cNvSpPr txBox="1"/>
      </xdr:nvSpPr>
      <xdr:spPr>
        <a:xfrm>
          <a:off x="22199600" y="1449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802" name="フローチャート: 判断 801"/>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03" name="フローチャート: 判断 802"/>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804" name="フローチャート: 判断 803"/>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05" name="フローチャート: 判断 80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06" name="フローチャート: 判断 805"/>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40639</xdr:rowOff>
    </xdr:from>
    <xdr:to>
      <xdr:col>116</xdr:col>
      <xdr:colOff>114300</xdr:colOff>
      <xdr:row>84</xdr:row>
      <xdr:rowOff>142239</xdr:rowOff>
    </xdr:to>
    <xdr:sp macro="" textlink="">
      <xdr:nvSpPr>
        <xdr:cNvPr id="812" name="楕円 811"/>
        <xdr:cNvSpPr/>
      </xdr:nvSpPr>
      <xdr:spPr>
        <a:xfrm>
          <a:off x="22110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63516</xdr:rowOff>
    </xdr:from>
    <xdr:ext cx="469744" cy="259045"/>
    <xdr:sp macro="" textlink="">
      <xdr:nvSpPr>
        <xdr:cNvPr id="813" name="【児童館】&#10;一人当たり面積該当値テキスト"/>
        <xdr:cNvSpPr txBox="1"/>
      </xdr:nvSpPr>
      <xdr:spPr>
        <a:xfrm>
          <a:off x="22199600"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814" name="楕円 813"/>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91439</xdr:rowOff>
    </xdr:from>
    <xdr:to>
      <xdr:col>116</xdr:col>
      <xdr:colOff>63500</xdr:colOff>
      <xdr:row>84</xdr:row>
      <xdr:rowOff>99061</xdr:rowOff>
    </xdr:to>
    <xdr:cxnSp macro="">
      <xdr:nvCxnSpPr>
        <xdr:cNvPr id="815" name="直線コネクタ 814"/>
        <xdr:cNvCxnSpPr/>
      </xdr:nvCxnSpPr>
      <xdr:spPr>
        <a:xfrm flipV="1">
          <a:off x="21323300" y="14493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16" name="楕円 815"/>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99061</xdr:rowOff>
    </xdr:from>
    <xdr:to>
      <xdr:col>111</xdr:col>
      <xdr:colOff>177800</xdr:colOff>
      <xdr:row>85</xdr:row>
      <xdr:rowOff>133350</xdr:rowOff>
    </xdr:to>
    <xdr:cxnSp macro="">
      <xdr:nvCxnSpPr>
        <xdr:cNvPr id="817" name="直線コネクタ 816"/>
        <xdr:cNvCxnSpPr/>
      </xdr:nvCxnSpPr>
      <xdr:spPr>
        <a:xfrm flipV="1">
          <a:off x="20434300" y="145008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18" name="楕円 817"/>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85</xdr:row>
      <xdr:rowOff>133350</xdr:rowOff>
    </xdr:to>
    <xdr:cxnSp macro="">
      <xdr:nvCxnSpPr>
        <xdr:cNvPr id="819" name="直線コネクタ 818"/>
        <xdr:cNvCxnSpPr/>
      </xdr:nvCxnSpPr>
      <xdr:spPr>
        <a:xfrm>
          <a:off x="19545300" y="145084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0" name="楕円 819"/>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106680</xdr:rowOff>
    </xdr:to>
    <xdr:cxnSp macro="">
      <xdr:nvCxnSpPr>
        <xdr:cNvPr id="821" name="直線コネクタ 820"/>
        <xdr:cNvCxnSpPr/>
      </xdr:nvCxnSpPr>
      <xdr:spPr>
        <a:xfrm>
          <a:off x="18656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822" name="n_1aveValue【児童館】&#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823"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24" name="n_3ave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25" name="n_4ave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166388</xdr:rowOff>
    </xdr:from>
    <xdr:ext cx="469744" cy="259045"/>
    <xdr:sp macro="" textlink="">
      <xdr:nvSpPr>
        <xdr:cNvPr id="826" name="n_1mainValue【児童館】&#10;一人当たり面積"/>
        <xdr:cNvSpPr txBox="1"/>
      </xdr:nvSpPr>
      <xdr:spPr>
        <a:xfrm>
          <a:off x="210757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27"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828" name="n_3mainValue【児童館】&#10;一人当たり面積"/>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29" name="n_4main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1" name="直線コネクタ 84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2" name="テキスト ボックス 84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3" name="直線コネクタ 84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4" name="テキスト ボックス 84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5" name="直線コネクタ 84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6" name="テキスト ボックス 84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7" name="直線コネクタ 84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8" name="テキスト ボックス 84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0" name="テキスト ボックス 84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852" name="直線コネクタ 851"/>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853"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854" name="直線コネクタ 853"/>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855"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856" name="直線コネクタ 855"/>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857" name="【公民館】&#10;有形固定資産減価償却率平均値テキスト"/>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858" name="フローチャート: 判断 857"/>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59" name="フローチャート: 判断 858"/>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860" name="フローチャート: 判断 859"/>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861" name="フローチャート: 判断 860"/>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2" name="フローチャート: 判断 861"/>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121413</xdr:rowOff>
    </xdr:from>
    <xdr:to>
      <xdr:col>85</xdr:col>
      <xdr:colOff>177800</xdr:colOff>
      <xdr:row>108</xdr:row>
      <xdr:rowOff>51563</xdr:rowOff>
    </xdr:to>
    <xdr:sp macro="" textlink="">
      <xdr:nvSpPr>
        <xdr:cNvPr id="868" name="楕円 867"/>
        <xdr:cNvSpPr/>
      </xdr:nvSpPr>
      <xdr:spPr>
        <a:xfrm>
          <a:off x="162687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36340</xdr:rowOff>
    </xdr:from>
    <xdr:ext cx="405111" cy="259045"/>
    <xdr:sp macro="" textlink="">
      <xdr:nvSpPr>
        <xdr:cNvPr id="869" name="【公民館】&#10;有形固定資産減価償却率該当値テキスト"/>
        <xdr:cNvSpPr txBox="1"/>
      </xdr:nvSpPr>
      <xdr:spPr>
        <a:xfrm>
          <a:off x="16357600" y="1838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107696</xdr:rowOff>
    </xdr:from>
    <xdr:to>
      <xdr:col>81</xdr:col>
      <xdr:colOff>101600</xdr:colOff>
      <xdr:row>108</xdr:row>
      <xdr:rowOff>37846</xdr:rowOff>
    </xdr:to>
    <xdr:sp macro="" textlink="">
      <xdr:nvSpPr>
        <xdr:cNvPr id="870" name="楕円 869"/>
        <xdr:cNvSpPr/>
      </xdr:nvSpPr>
      <xdr:spPr>
        <a:xfrm>
          <a:off x="15430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158496</xdr:rowOff>
    </xdr:from>
    <xdr:to>
      <xdr:col>85</xdr:col>
      <xdr:colOff>127000</xdr:colOff>
      <xdr:row>108</xdr:row>
      <xdr:rowOff>763</xdr:rowOff>
    </xdr:to>
    <xdr:cxnSp macro="">
      <xdr:nvCxnSpPr>
        <xdr:cNvPr id="871" name="直線コネクタ 870"/>
        <xdr:cNvCxnSpPr/>
      </xdr:nvCxnSpPr>
      <xdr:spPr>
        <a:xfrm>
          <a:off x="15481300" y="1850364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52832</xdr:rowOff>
    </xdr:from>
    <xdr:to>
      <xdr:col>76</xdr:col>
      <xdr:colOff>165100</xdr:colOff>
      <xdr:row>106</xdr:row>
      <xdr:rowOff>154432</xdr:rowOff>
    </xdr:to>
    <xdr:sp macro="" textlink="">
      <xdr:nvSpPr>
        <xdr:cNvPr id="872" name="楕円 871"/>
        <xdr:cNvSpPr/>
      </xdr:nvSpPr>
      <xdr:spPr>
        <a:xfrm>
          <a:off x="14541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103632</xdr:rowOff>
    </xdr:from>
    <xdr:to>
      <xdr:col>81</xdr:col>
      <xdr:colOff>50800</xdr:colOff>
      <xdr:row>107</xdr:row>
      <xdr:rowOff>158496</xdr:rowOff>
    </xdr:to>
    <xdr:cxnSp macro="">
      <xdr:nvCxnSpPr>
        <xdr:cNvPr id="873" name="直線コネクタ 872"/>
        <xdr:cNvCxnSpPr/>
      </xdr:nvCxnSpPr>
      <xdr:spPr>
        <a:xfrm>
          <a:off x="14592300" y="18277332"/>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77978</xdr:rowOff>
    </xdr:from>
    <xdr:to>
      <xdr:col>72</xdr:col>
      <xdr:colOff>38100</xdr:colOff>
      <xdr:row>108</xdr:row>
      <xdr:rowOff>8128</xdr:rowOff>
    </xdr:to>
    <xdr:sp macro="" textlink="">
      <xdr:nvSpPr>
        <xdr:cNvPr id="874" name="楕円 873"/>
        <xdr:cNvSpPr/>
      </xdr:nvSpPr>
      <xdr:spPr>
        <a:xfrm>
          <a:off x="1365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103632</xdr:rowOff>
    </xdr:from>
    <xdr:to>
      <xdr:col>76</xdr:col>
      <xdr:colOff>114300</xdr:colOff>
      <xdr:row>107</xdr:row>
      <xdr:rowOff>128778</xdr:rowOff>
    </xdr:to>
    <xdr:cxnSp macro="">
      <xdr:nvCxnSpPr>
        <xdr:cNvPr id="875" name="直線コネクタ 874"/>
        <xdr:cNvCxnSpPr/>
      </xdr:nvCxnSpPr>
      <xdr:spPr>
        <a:xfrm flipV="1">
          <a:off x="13703300" y="182773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55118</xdr:rowOff>
    </xdr:from>
    <xdr:to>
      <xdr:col>67</xdr:col>
      <xdr:colOff>101600</xdr:colOff>
      <xdr:row>107</xdr:row>
      <xdr:rowOff>156718</xdr:rowOff>
    </xdr:to>
    <xdr:sp macro="" textlink="">
      <xdr:nvSpPr>
        <xdr:cNvPr id="876" name="楕円 875"/>
        <xdr:cNvSpPr/>
      </xdr:nvSpPr>
      <xdr:spPr>
        <a:xfrm>
          <a:off x="12763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105918</xdr:rowOff>
    </xdr:from>
    <xdr:to>
      <xdr:col>71</xdr:col>
      <xdr:colOff>177800</xdr:colOff>
      <xdr:row>107</xdr:row>
      <xdr:rowOff>128778</xdr:rowOff>
    </xdr:to>
    <xdr:cxnSp macro="">
      <xdr:nvCxnSpPr>
        <xdr:cNvPr id="877" name="直線コネクタ 876"/>
        <xdr:cNvCxnSpPr/>
      </xdr:nvCxnSpPr>
      <xdr:spPr>
        <a:xfrm>
          <a:off x="12814300" y="18451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78"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879"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880"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1" name="n_4aveValue【公民館】&#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28973</xdr:rowOff>
    </xdr:from>
    <xdr:ext cx="405111" cy="259045"/>
    <xdr:sp macro="" textlink="">
      <xdr:nvSpPr>
        <xdr:cNvPr id="882" name="n_1mainValue【公民館】&#10;有形固定資産減価償却率"/>
        <xdr:cNvSpPr txBox="1"/>
      </xdr:nvSpPr>
      <xdr:spPr>
        <a:xfrm>
          <a:off x="15266044" y="185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145559</xdr:rowOff>
    </xdr:from>
    <xdr:ext cx="405111" cy="259045"/>
    <xdr:sp macro="" textlink="">
      <xdr:nvSpPr>
        <xdr:cNvPr id="883" name="n_2mainValue【公民館】&#10;有形固定資産減価償却率"/>
        <xdr:cNvSpPr txBox="1"/>
      </xdr:nvSpPr>
      <xdr:spPr>
        <a:xfrm>
          <a:off x="143897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170705</xdr:rowOff>
    </xdr:from>
    <xdr:ext cx="405111" cy="259045"/>
    <xdr:sp macro="" textlink="">
      <xdr:nvSpPr>
        <xdr:cNvPr id="884" name="n_3mainValue【公民館】&#10;有形固定資産減価償却率"/>
        <xdr:cNvSpPr txBox="1"/>
      </xdr:nvSpPr>
      <xdr:spPr>
        <a:xfrm>
          <a:off x="135007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147845</xdr:rowOff>
    </xdr:from>
    <xdr:ext cx="405111" cy="259045"/>
    <xdr:sp macro="" textlink="">
      <xdr:nvSpPr>
        <xdr:cNvPr id="885" name="n_4mainValue【公民館】&#10;有形固定資産減価償却率"/>
        <xdr:cNvSpPr txBox="1"/>
      </xdr:nvSpPr>
      <xdr:spPr>
        <a:xfrm>
          <a:off x="12611744" y="184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911" name="直線コネクタ 910"/>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912"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913" name="直線コネクタ 912"/>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914"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915" name="直線コネクタ 914"/>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16"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17" name="フローチャート: 判断 91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918" name="フローチャート: 判断 917"/>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919" name="フローチャート: 判断 918"/>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920" name="フローチャート: 判断 919"/>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921" name="フローチャート: 判断 920"/>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927" name="楕円 926"/>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928" name="【公民館】&#10;一人当たり面積該当値テキスト"/>
        <xdr:cNvSpPr txBox="1"/>
      </xdr:nvSpPr>
      <xdr:spPr>
        <a:xfrm>
          <a:off x="22199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929" name="楕円 928"/>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74568</xdr:rowOff>
    </xdr:to>
    <xdr:cxnSp macro="">
      <xdr:nvCxnSpPr>
        <xdr:cNvPr id="930" name="直線コネクタ 929"/>
        <xdr:cNvCxnSpPr/>
      </xdr:nvCxnSpPr>
      <xdr:spPr>
        <a:xfrm flipV="1">
          <a:off x="21323300" y="184131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103777</xdr:rowOff>
    </xdr:from>
    <xdr:to>
      <xdr:col>107</xdr:col>
      <xdr:colOff>101600</xdr:colOff>
      <xdr:row>107</xdr:row>
      <xdr:rowOff>33927</xdr:rowOff>
    </xdr:to>
    <xdr:sp macro="" textlink="">
      <xdr:nvSpPr>
        <xdr:cNvPr id="931" name="楕円 930"/>
        <xdr:cNvSpPr/>
      </xdr:nvSpPr>
      <xdr:spPr>
        <a:xfrm>
          <a:off x="2038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154577</xdr:rowOff>
    </xdr:from>
    <xdr:to>
      <xdr:col>111</xdr:col>
      <xdr:colOff>177800</xdr:colOff>
      <xdr:row>107</xdr:row>
      <xdr:rowOff>74568</xdr:rowOff>
    </xdr:to>
    <xdr:cxnSp macro="">
      <xdr:nvCxnSpPr>
        <xdr:cNvPr id="932" name="直線コネクタ 931"/>
        <xdr:cNvCxnSpPr/>
      </xdr:nvCxnSpPr>
      <xdr:spPr>
        <a:xfrm>
          <a:off x="20434300" y="1832827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933" name="楕円 932"/>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154577</xdr:rowOff>
    </xdr:from>
    <xdr:to>
      <xdr:col>107</xdr:col>
      <xdr:colOff>50800</xdr:colOff>
      <xdr:row>107</xdr:row>
      <xdr:rowOff>77832</xdr:rowOff>
    </xdr:to>
    <xdr:cxnSp macro="">
      <xdr:nvCxnSpPr>
        <xdr:cNvPr id="934" name="直線コネクタ 933"/>
        <xdr:cNvCxnSpPr/>
      </xdr:nvCxnSpPr>
      <xdr:spPr>
        <a:xfrm flipV="1">
          <a:off x="19545300" y="18328277"/>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935" name="楕円 934"/>
        <xdr:cNvSpPr/>
      </xdr:nvSpPr>
      <xdr:spPr>
        <a:xfrm>
          <a:off x="18605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81099</xdr:rowOff>
    </xdr:to>
    <xdr:cxnSp macro="">
      <xdr:nvCxnSpPr>
        <xdr:cNvPr id="936" name="直線コネクタ 935"/>
        <xdr:cNvCxnSpPr/>
      </xdr:nvCxnSpPr>
      <xdr:spPr>
        <a:xfrm flipV="1">
          <a:off x="18656300" y="1842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937"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938" name="n_2ave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939"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940"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941" name="n_1main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942" name="n_2main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943" name="n_3mainValue【公民館】&#10;一人当たり面積"/>
        <xdr:cNvSpPr txBox="1"/>
      </xdr:nvSpPr>
      <xdr:spPr>
        <a:xfrm>
          <a:off x="19310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123026</xdr:rowOff>
    </xdr:from>
    <xdr:ext cx="469744" cy="259045"/>
    <xdr:sp macro="" textlink="">
      <xdr:nvSpPr>
        <xdr:cNvPr id="944" name="n_4mainValue【公民館】&#10;一人当たり面積"/>
        <xdr:cNvSpPr txBox="1"/>
      </xdr:nvSpPr>
      <xdr:spPr>
        <a:xfrm>
          <a:off x="18421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学校施設施設は，</a:t>
          </a:r>
          <a:r>
            <a:rPr kumimoji="1" lang="ja-JP" altLang="en-US" sz="1100">
              <a:solidFill>
                <a:schemeClr val="dk1"/>
              </a:solidFill>
              <a:effectLst/>
              <a:latin typeface="+mn-lt"/>
              <a:ea typeface="+mn-ea"/>
              <a:cs typeface="+mn-cs"/>
            </a:rPr>
            <a:t>適宜改修を行い</a:t>
          </a:r>
          <a:r>
            <a:rPr kumimoji="1" lang="ja-JP" altLang="ja-JP" sz="1100">
              <a:solidFill>
                <a:schemeClr val="dk1"/>
              </a:solidFill>
              <a:effectLst/>
              <a:latin typeface="+mn-lt"/>
              <a:ea typeface="+mn-ea"/>
              <a:cs typeface="+mn-cs"/>
            </a:rPr>
            <a:t>有形固定資産減価償却率が県平均を下回っている。</a:t>
          </a:r>
          <a:r>
            <a:rPr kumimoji="1" lang="ja-JP" altLang="en-US" sz="1100">
              <a:solidFill>
                <a:schemeClr val="dk1"/>
              </a:solidFill>
              <a:effectLst/>
              <a:latin typeface="+mn-lt"/>
              <a:ea typeface="+mn-ea"/>
              <a:cs typeface="+mn-cs"/>
            </a:rPr>
            <a:t>それ以外の施設については，有形固定資産減価償却率は県平均を上回っている。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有形固定資産減価償却率が県平均を上回っている施設については，公共施設等総合管理計画・個別施設計画に基づいた点検・修繕等の適正な維持管理が必要であると思われる。</a:t>
          </a:r>
          <a:endParaRPr lang="ja-JP" altLang="ja-JP" sz="1400">
            <a:effectLst/>
          </a:endParaRPr>
        </a:p>
        <a:p>
          <a:r>
            <a:rPr kumimoji="1" lang="ja-JP" altLang="ja-JP" sz="1100">
              <a:solidFill>
                <a:schemeClr val="dk1"/>
              </a:solidFill>
              <a:effectLst/>
              <a:latin typeface="+mn-lt"/>
              <a:ea typeface="+mn-ea"/>
              <a:cs typeface="+mn-cs"/>
            </a:rPr>
            <a:t>有形固定資産減価償却率が特に高い施設については，公共施設等総合管理計画・個別施設計画に基づいた維持管理等を優先的に実施する必要があると思われる。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42,622
42,512
308.33
41,746,957
40,473,751
951,302
17,175,139
43,584,086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71" name="直線コネクタ 70"/>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74"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75" name="直線コネクタ 74"/>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76"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77" name="フローチャート: 判断 76"/>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78" name="フローチャート: 判断 77"/>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79" name="フローチャート: 判断 78"/>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80" name="フローチャート: 判断 79"/>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81" name="フローチャート: 判断 80"/>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77216</xdr:rowOff>
    </xdr:from>
    <xdr:to>
      <xdr:col>24</xdr:col>
      <xdr:colOff>114300</xdr:colOff>
      <xdr:row>62</xdr:row>
      <xdr:rowOff>7366</xdr:rowOff>
    </xdr:to>
    <xdr:sp macro="" textlink="">
      <xdr:nvSpPr>
        <xdr:cNvPr id="87" name="楕円 86"/>
        <xdr:cNvSpPr/>
      </xdr:nvSpPr>
      <xdr:spPr>
        <a:xfrm>
          <a:off x="45847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55643</xdr:rowOff>
    </xdr:from>
    <xdr:ext cx="405111" cy="259045"/>
    <xdr:sp macro="" textlink="">
      <xdr:nvSpPr>
        <xdr:cNvPr id="88" name="【体育館・プール】&#10;有形固定資産減価償却率該当値テキスト"/>
        <xdr:cNvSpPr txBox="1"/>
      </xdr:nvSpPr>
      <xdr:spPr>
        <a:xfrm>
          <a:off x="4673600"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36068</xdr:rowOff>
    </xdr:from>
    <xdr:to>
      <xdr:col>20</xdr:col>
      <xdr:colOff>38100</xdr:colOff>
      <xdr:row>61</xdr:row>
      <xdr:rowOff>137668</xdr:rowOff>
    </xdr:to>
    <xdr:sp macro="" textlink="">
      <xdr:nvSpPr>
        <xdr:cNvPr id="89" name="楕円 88"/>
        <xdr:cNvSpPr/>
      </xdr:nvSpPr>
      <xdr:spPr>
        <a:xfrm>
          <a:off x="3746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86868</xdr:rowOff>
    </xdr:from>
    <xdr:to>
      <xdr:col>24</xdr:col>
      <xdr:colOff>63500</xdr:colOff>
      <xdr:row>61</xdr:row>
      <xdr:rowOff>128016</xdr:rowOff>
    </xdr:to>
    <xdr:cxnSp macro="">
      <xdr:nvCxnSpPr>
        <xdr:cNvPr id="90" name="直線コネクタ 89"/>
        <xdr:cNvCxnSpPr/>
      </xdr:nvCxnSpPr>
      <xdr:spPr>
        <a:xfrm>
          <a:off x="3797300" y="1054531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91" name="楕円 90"/>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86868</xdr:rowOff>
    </xdr:to>
    <xdr:cxnSp macro="">
      <xdr:nvCxnSpPr>
        <xdr:cNvPr id="92" name="直線コネクタ 91"/>
        <xdr:cNvCxnSpPr/>
      </xdr:nvCxnSpPr>
      <xdr:spPr>
        <a:xfrm>
          <a:off x="2908300" y="1052703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118364</xdr:rowOff>
    </xdr:from>
    <xdr:to>
      <xdr:col>10</xdr:col>
      <xdr:colOff>165100</xdr:colOff>
      <xdr:row>60</xdr:row>
      <xdr:rowOff>48514</xdr:rowOff>
    </xdr:to>
    <xdr:sp macro="" textlink="">
      <xdr:nvSpPr>
        <xdr:cNvPr id="93" name="楕円 92"/>
        <xdr:cNvSpPr/>
      </xdr:nvSpPr>
      <xdr:spPr>
        <a:xfrm>
          <a:off x="1968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169164</xdr:rowOff>
    </xdr:from>
    <xdr:to>
      <xdr:col>15</xdr:col>
      <xdr:colOff>50800</xdr:colOff>
      <xdr:row>61</xdr:row>
      <xdr:rowOff>68580</xdr:rowOff>
    </xdr:to>
    <xdr:cxnSp macro="">
      <xdr:nvCxnSpPr>
        <xdr:cNvPr id="94" name="直線コネクタ 93"/>
        <xdr:cNvCxnSpPr/>
      </xdr:nvCxnSpPr>
      <xdr:spPr>
        <a:xfrm>
          <a:off x="2019300" y="1028471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61214</xdr:rowOff>
    </xdr:from>
    <xdr:to>
      <xdr:col>6</xdr:col>
      <xdr:colOff>38100</xdr:colOff>
      <xdr:row>59</xdr:row>
      <xdr:rowOff>162814</xdr:rowOff>
    </xdr:to>
    <xdr:sp macro="" textlink="">
      <xdr:nvSpPr>
        <xdr:cNvPr id="95" name="楕円 94"/>
        <xdr:cNvSpPr/>
      </xdr:nvSpPr>
      <xdr:spPr>
        <a:xfrm>
          <a:off x="1079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112014</xdr:rowOff>
    </xdr:from>
    <xdr:to>
      <xdr:col>10</xdr:col>
      <xdr:colOff>114300</xdr:colOff>
      <xdr:row>59</xdr:row>
      <xdr:rowOff>169164</xdr:rowOff>
    </xdr:to>
    <xdr:cxnSp macro="">
      <xdr:nvCxnSpPr>
        <xdr:cNvPr id="96" name="直線コネクタ 95"/>
        <xdr:cNvCxnSpPr/>
      </xdr:nvCxnSpPr>
      <xdr:spPr>
        <a:xfrm>
          <a:off x="1130300" y="102275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97" name="n_1ave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98" name="n_2aveValue【体育館・プール】&#10;有形固定資産減価償却率"/>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99"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00"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128795</xdr:rowOff>
    </xdr:from>
    <xdr:ext cx="405111" cy="259045"/>
    <xdr:sp macro="" textlink="">
      <xdr:nvSpPr>
        <xdr:cNvPr id="101" name="n_1mainValue【体育館・プール】&#10;有形固定資産減価償却率"/>
        <xdr:cNvSpPr txBox="1"/>
      </xdr:nvSpPr>
      <xdr:spPr>
        <a:xfrm>
          <a:off x="35820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02" name="n_2mainValue【体育館・プー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39641</xdr:rowOff>
    </xdr:from>
    <xdr:ext cx="405111" cy="259045"/>
    <xdr:sp macro="" textlink="">
      <xdr:nvSpPr>
        <xdr:cNvPr id="103" name="n_3mainValue【体育館・プール】&#10;有形固定資産減価償却率"/>
        <xdr:cNvSpPr txBox="1"/>
      </xdr:nvSpPr>
      <xdr:spPr>
        <a:xfrm>
          <a:off x="1816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153941</xdr:rowOff>
    </xdr:from>
    <xdr:ext cx="405111" cy="259045"/>
    <xdr:sp macro="" textlink="">
      <xdr:nvSpPr>
        <xdr:cNvPr id="104" name="n_4mainValue【体育館・プール】&#10;有形固定資産減価償却率"/>
        <xdr:cNvSpPr txBox="1"/>
      </xdr:nvSpPr>
      <xdr:spPr>
        <a:xfrm>
          <a:off x="927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5" name="直線コネクタ 114"/>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6" name="テキスト ボックス 115"/>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19" name="直線コネクタ 118"/>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0" name="テキスト ボックス 119"/>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3" name="直線コネクタ 122"/>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4" name="テキスト ボックス 123"/>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5" name="直線コネクタ 12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6" name="テキスト ボックス 12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7" name="直線コネクタ 126"/>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28" name="テキスト ボックス 127"/>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132" name="直線コネクタ 131"/>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133"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134" name="直線コネクタ 133"/>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135"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136" name="直線コネクタ 135"/>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137"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138" name="フローチャート: 判断 137"/>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139" name="フローチャート: 判断 138"/>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140" name="フローチャート: 判断 139"/>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141" name="フローチャート: 判断 140"/>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142" name="フローチャート: 判断 141"/>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127794</xdr:rowOff>
    </xdr:from>
    <xdr:to>
      <xdr:col>55</xdr:col>
      <xdr:colOff>50800</xdr:colOff>
      <xdr:row>60</xdr:row>
      <xdr:rowOff>57944</xdr:rowOff>
    </xdr:to>
    <xdr:sp macro="" textlink="">
      <xdr:nvSpPr>
        <xdr:cNvPr id="148" name="楕円 147"/>
        <xdr:cNvSpPr/>
      </xdr:nvSpPr>
      <xdr:spPr>
        <a:xfrm>
          <a:off x="10426700" y="102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150671</xdr:rowOff>
    </xdr:from>
    <xdr:ext cx="469744" cy="259045"/>
    <xdr:sp macro="" textlink="">
      <xdr:nvSpPr>
        <xdr:cNvPr id="149" name="【体育館・プール】&#10;一人当たり面積該当値テキスト"/>
        <xdr:cNvSpPr txBox="1"/>
      </xdr:nvSpPr>
      <xdr:spPr>
        <a:xfrm>
          <a:off x="10515600" y="1009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140653</xdr:rowOff>
    </xdr:from>
    <xdr:to>
      <xdr:col>50</xdr:col>
      <xdr:colOff>165100</xdr:colOff>
      <xdr:row>60</xdr:row>
      <xdr:rowOff>70803</xdr:rowOff>
    </xdr:to>
    <xdr:sp macro="" textlink="">
      <xdr:nvSpPr>
        <xdr:cNvPr id="150" name="楕円 149"/>
        <xdr:cNvSpPr/>
      </xdr:nvSpPr>
      <xdr:spPr>
        <a:xfrm>
          <a:off x="9588500" y="102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7144</xdr:rowOff>
    </xdr:from>
    <xdr:to>
      <xdr:col>55</xdr:col>
      <xdr:colOff>0</xdr:colOff>
      <xdr:row>60</xdr:row>
      <xdr:rowOff>20003</xdr:rowOff>
    </xdr:to>
    <xdr:cxnSp macro="">
      <xdr:nvCxnSpPr>
        <xdr:cNvPr id="151" name="直線コネクタ 150"/>
        <xdr:cNvCxnSpPr/>
      </xdr:nvCxnSpPr>
      <xdr:spPr>
        <a:xfrm flipV="1">
          <a:off x="9639300" y="10294144"/>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142081</xdr:rowOff>
    </xdr:from>
    <xdr:to>
      <xdr:col>46</xdr:col>
      <xdr:colOff>38100</xdr:colOff>
      <xdr:row>60</xdr:row>
      <xdr:rowOff>72231</xdr:rowOff>
    </xdr:to>
    <xdr:sp macro="" textlink="">
      <xdr:nvSpPr>
        <xdr:cNvPr id="152" name="楕円 151"/>
        <xdr:cNvSpPr/>
      </xdr:nvSpPr>
      <xdr:spPr>
        <a:xfrm>
          <a:off x="8699500" y="10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20003</xdr:rowOff>
    </xdr:from>
    <xdr:to>
      <xdr:col>50</xdr:col>
      <xdr:colOff>114300</xdr:colOff>
      <xdr:row>60</xdr:row>
      <xdr:rowOff>21431</xdr:rowOff>
    </xdr:to>
    <xdr:cxnSp macro="">
      <xdr:nvCxnSpPr>
        <xdr:cNvPr id="153" name="直線コネクタ 152"/>
        <xdr:cNvCxnSpPr/>
      </xdr:nvCxnSpPr>
      <xdr:spPr>
        <a:xfrm flipV="1">
          <a:off x="8750300" y="10307003"/>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73501</xdr:rowOff>
    </xdr:from>
    <xdr:to>
      <xdr:col>41</xdr:col>
      <xdr:colOff>101600</xdr:colOff>
      <xdr:row>62</xdr:row>
      <xdr:rowOff>3651</xdr:rowOff>
    </xdr:to>
    <xdr:sp macro="" textlink="">
      <xdr:nvSpPr>
        <xdr:cNvPr id="154" name="楕円 153"/>
        <xdr:cNvSpPr/>
      </xdr:nvSpPr>
      <xdr:spPr>
        <a:xfrm>
          <a:off x="7810500" y="105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21431</xdr:rowOff>
    </xdr:from>
    <xdr:to>
      <xdr:col>45</xdr:col>
      <xdr:colOff>177800</xdr:colOff>
      <xdr:row>61</xdr:row>
      <xdr:rowOff>124301</xdr:rowOff>
    </xdr:to>
    <xdr:cxnSp macro="">
      <xdr:nvCxnSpPr>
        <xdr:cNvPr id="155" name="直線コネクタ 154"/>
        <xdr:cNvCxnSpPr/>
      </xdr:nvCxnSpPr>
      <xdr:spPr>
        <a:xfrm flipV="1">
          <a:off x="7861300" y="10308431"/>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79216</xdr:rowOff>
    </xdr:from>
    <xdr:to>
      <xdr:col>36</xdr:col>
      <xdr:colOff>165100</xdr:colOff>
      <xdr:row>62</xdr:row>
      <xdr:rowOff>9366</xdr:rowOff>
    </xdr:to>
    <xdr:sp macro="" textlink="">
      <xdr:nvSpPr>
        <xdr:cNvPr id="156" name="楕円 155"/>
        <xdr:cNvSpPr/>
      </xdr:nvSpPr>
      <xdr:spPr>
        <a:xfrm>
          <a:off x="6921500" y="1053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124301</xdr:rowOff>
    </xdr:from>
    <xdr:to>
      <xdr:col>41</xdr:col>
      <xdr:colOff>50800</xdr:colOff>
      <xdr:row>61</xdr:row>
      <xdr:rowOff>130016</xdr:rowOff>
    </xdr:to>
    <xdr:cxnSp macro="">
      <xdr:nvCxnSpPr>
        <xdr:cNvPr id="157" name="直線コネクタ 156"/>
        <xdr:cNvCxnSpPr/>
      </xdr:nvCxnSpPr>
      <xdr:spPr>
        <a:xfrm flipV="1">
          <a:off x="6972300" y="1058275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158"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159"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160" name="n_3aveValue【体育館・プール】&#10;一人当たり面積"/>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161" name="n_4aveValue【体育館・プール】&#10;一人当たり面積"/>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87330</xdr:rowOff>
    </xdr:from>
    <xdr:ext cx="469744" cy="259045"/>
    <xdr:sp macro="" textlink="">
      <xdr:nvSpPr>
        <xdr:cNvPr id="162" name="n_1mainValue【体育館・プール】&#10;一人当たり面積"/>
        <xdr:cNvSpPr txBox="1"/>
      </xdr:nvSpPr>
      <xdr:spPr>
        <a:xfrm>
          <a:off x="9391727" y="1003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88758</xdr:rowOff>
    </xdr:from>
    <xdr:ext cx="469744" cy="259045"/>
    <xdr:sp macro="" textlink="">
      <xdr:nvSpPr>
        <xdr:cNvPr id="163" name="n_2mainValue【体育館・プール】&#10;一人当たり面積"/>
        <xdr:cNvSpPr txBox="1"/>
      </xdr:nvSpPr>
      <xdr:spPr>
        <a:xfrm>
          <a:off x="8515427" y="1003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20178</xdr:rowOff>
    </xdr:from>
    <xdr:ext cx="469744" cy="259045"/>
    <xdr:sp macro="" textlink="">
      <xdr:nvSpPr>
        <xdr:cNvPr id="164" name="n_3mainValue【体育館・プール】&#10;一人当たり面積"/>
        <xdr:cNvSpPr txBox="1"/>
      </xdr:nvSpPr>
      <xdr:spPr>
        <a:xfrm>
          <a:off x="7626427" y="103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25893</xdr:rowOff>
    </xdr:from>
    <xdr:ext cx="469744" cy="259045"/>
    <xdr:sp macro="" textlink="">
      <xdr:nvSpPr>
        <xdr:cNvPr id="165" name="n_4mainValue【体育館・プール】&#10;一人当たり面積"/>
        <xdr:cNvSpPr txBox="1"/>
      </xdr:nvSpPr>
      <xdr:spPr>
        <a:xfrm>
          <a:off x="6737427" y="1031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190" name="直線コネクタ 189"/>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191"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192" name="直線コネクタ 191"/>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93"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4" name="直線コネクタ 193"/>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195"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196" name="フローチャート: 判断 195"/>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197" name="フローチャート: 判断 196"/>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198" name="フローチャート: 判断 197"/>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199" name="フローチャート: 判断 198"/>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00" name="フローチャート: 判断 199"/>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19686</xdr:rowOff>
    </xdr:from>
    <xdr:to>
      <xdr:col>24</xdr:col>
      <xdr:colOff>114300</xdr:colOff>
      <xdr:row>85</xdr:row>
      <xdr:rowOff>121286</xdr:rowOff>
    </xdr:to>
    <xdr:sp macro="" textlink="">
      <xdr:nvSpPr>
        <xdr:cNvPr id="206" name="楕円 205"/>
        <xdr:cNvSpPr/>
      </xdr:nvSpPr>
      <xdr:spPr>
        <a:xfrm>
          <a:off x="45847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169563</xdr:rowOff>
    </xdr:from>
    <xdr:ext cx="405111" cy="259045"/>
    <xdr:sp macro="" textlink="">
      <xdr:nvSpPr>
        <xdr:cNvPr id="207" name="【福祉施設】&#10;有形固定資産減価償却率該当値テキスト"/>
        <xdr:cNvSpPr txBox="1"/>
      </xdr:nvSpPr>
      <xdr:spPr>
        <a:xfrm>
          <a:off x="4673600"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38736</xdr:rowOff>
    </xdr:from>
    <xdr:to>
      <xdr:col>20</xdr:col>
      <xdr:colOff>38100</xdr:colOff>
      <xdr:row>85</xdr:row>
      <xdr:rowOff>140336</xdr:rowOff>
    </xdr:to>
    <xdr:sp macro="" textlink="">
      <xdr:nvSpPr>
        <xdr:cNvPr id="208" name="楕円 207"/>
        <xdr:cNvSpPr/>
      </xdr:nvSpPr>
      <xdr:spPr>
        <a:xfrm>
          <a:off x="3746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70486</xdr:rowOff>
    </xdr:from>
    <xdr:to>
      <xdr:col>24</xdr:col>
      <xdr:colOff>63500</xdr:colOff>
      <xdr:row>85</xdr:row>
      <xdr:rowOff>89536</xdr:rowOff>
    </xdr:to>
    <xdr:cxnSp macro="">
      <xdr:nvCxnSpPr>
        <xdr:cNvPr id="209" name="直線コネクタ 208"/>
        <xdr:cNvCxnSpPr/>
      </xdr:nvCxnSpPr>
      <xdr:spPr>
        <a:xfrm flipV="1">
          <a:off x="3797300" y="146437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40639</xdr:rowOff>
    </xdr:from>
    <xdr:to>
      <xdr:col>15</xdr:col>
      <xdr:colOff>101600</xdr:colOff>
      <xdr:row>85</xdr:row>
      <xdr:rowOff>142239</xdr:rowOff>
    </xdr:to>
    <xdr:sp macro="" textlink="">
      <xdr:nvSpPr>
        <xdr:cNvPr id="210" name="楕円 209"/>
        <xdr:cNvSpPr/>
      </xdr:nvSpPr>
      <xdr:spPr>
        <a:xfrm>
          <a:off x="2857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89536</xdr:rowOff>
    </xdr:from>
    <xdr:to>
      <xdr:col>19</xdr:col>
      <xdr:colOff>177800</xdr:colOff>
      <xdr:row>85</xdr:row>
      <xdr:rowOff>91439</xdr:rowOff>
    </xdr:to>
    <xdr:cxnSp macro="">
      <xdr:nvCxnSpPr>
        <xdr:cNvPr id="211" name="直線コネクタ 210"/>
        <xdr:cNvCxnSpPr/>
      </xdr:nvCxnSpPr>
      <xdr:spPr>
        <a:xfrm flipV="1">
          <a:off x="2908300" y="146627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114936</xdr:rowOff>
    </xdr:from>
    <xdr:to>
      <xdr:col>10</xdr:col>
      <xdr:colOff>165100</xdr:colOff>
      <xdr:row>86</xdr:row>
      <xdr:rowOff>45086</xdr:rowOff>
    </xdr:to>
    <xdr:sp macro="" textlink="">
      <xdr:nvSpPr>
        <xdr:cNvPr id="212" name="楕円 211"/>
        <xdr:cNvSpPr/>
      </xdr:nvSpPr>
      <xdr:spPr>
        <a:xfrm>
          <a:off x="1968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91439</xdr:rowOff>
    </xdr:from>
    <xdr:to>
      <xdr:col>15</xdr:col>
      <xdr:colOff>50800</xdr:colOff>
      <xdr:row>85</xdr:row>
      <xdr:rowOff>165736</xdr:rowOff>
    </xdr:to>
    <xdr:cxnSp macro="">
      <xdr:nvCxnSpPr>
        <xdr:cNvPr id="213" name="直線コネクタ 212"/>
        <xdr:cNvCxnSpPr/>
      </xdr:nvCxnSpPr>
      <xdr:spPr>
        <a:xfrm flipV="1">
          <a:off x="2019300" y="146646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107314</xdr:rowOff>
    </xdr:from>
    <xdr:to>
      <xdr:col>6</xdr:col>
      <xdr:colOff>38100</xdr:colOff>
      <xdr:row>86</xdr:row>
      <xdr:rowOff>37464</xdr:rowOff>
    </xdr:to>
    <xdr:sp macro="" textlink="">
      <xdr:nvSpPr>
        <xdr:cNvPr id="214" name="楕円 213"/>
        <xdr:cNvSpPr/>
      </xdr:nvSpPr>
      <xdr:spPr>
        <a:xfrm>
          <a:off x="1079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158114</xdr:rowOff>
    </xdr:from>
    <xdr:to>
      <xdr:col>10</xdr:col>
      <xdr:colOff>114300</xdr:colOff>
      <xdr:row>85</xdr:row>
      <xdr:rowOff>165736</xdr:rowOff>
    </xdr:to>
    <xdr:cxnSp macro="">
      <xdr:nvCxnSpPr>
        <xdr:cNvPr id="215" name="直線コネクタ 214"/>
        <xdr:cNvCxnSpPr/>
      </xdr:nvCxnSpPr>
      <xdr:spPr>
        <a:xfrm>
          <a:off x="1130300" y="147313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216"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17"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18"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19"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131463</xdr:rowOff>
    </xdr:from>
    <xdr:ext cx="405111" cy="259045"/>
    <xdr:sp macro="" textlink="">
      <xdr:nvSpPr>
        <xdr:cNvPr id="220" name="n_1mainValue【福祉施設】&#10;有形固定資産減価償却率"/>
        <xdr:cNvSpPr txBox="1"/>
      </xdr:nvSpPr>
      <xdr:spPr>
        <a:xfrm>
          <a:off x="35820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133366</xdr:rowOff>
    </xdr:from>
    <xdr:ext cx="405111" cy="259045"/>
    <xdr:sp macro="" textlink="">
      <xdr:nvSpPr>
        <xdr:cNvPr id="221" name="n_2mainValue【福祉施設】&#10;有形固定資産減価償却率"/>
        <xdr:cNvSpPr txBox="1"/>
      </xdr:nvSpPr>
      <xdr:spPr>
        <a:xfrm>
          <a:off x="27057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36213</xdr:rowOff>
    </xdr:from>
    <xdr:ext cx="405111" cy="259045"/>
    <xdr:sp macro="" textlink="">
      <xdr:nvSpPr>
        <xdr:cNvPr id="222" name="n_3mainValue【福祉施設】&#10;有形固定資産減価償却率"/>
        <xdr:cNvSpPr txBox="1"/>
      </xdr:nvSpPr>
      <xdr:spPr>
        <a:xfrm>
          <a:off x="1816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28591</xdr:rowOff>
    </xdr:from>
    <xdr:ext cx="405111" cy="259045"/>
    <xdr:sp macro="" textlink="">
      <xdr:nvSpPr>
        <xdr:cNvPr id="223" name="n_4mainValue【福祉施設】&#10;有形固定資産減価償却率"/>
        <xdr:cNvSpPr txBox="1"/>
      </xdr:nvSpPr>
      <xdr:spPr>
        <a:xfrm>
          <a:off x="927744"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247" name="直線コネクタ 246"/>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248"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249" name="直線コネクタ 248"/>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250"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251" name="直線コネクタ 250"/>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52" name="【福祉施設】&#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253" name="フローチャート: 判断 252"/>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254" name="フローチャート: 判断 253"/>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255" name="フローチャート: 判断 254"/>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256" name="フローチャート: 判断 255"/>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257" name="フローチャート: 判断 256"/>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95250</xdr:rowOff>
    </xdr:from>
    <xdr:to>
      <xdr:col>55</xdr:col>
      <xdr:colOff>50800</xdr:colOff>
      <xdr:row>86</xdr:row>
      <xdr:rowOff>25400</xdr:rowOff>
    </xdr:to>
    <xdr:sp macro="" textlink="">
      <xdr:nvSpPr>
        <xdr:cNvPr id="263" name="楕円 262"/>
        <xdr:cNvSpPr/>
      </xdr:nvSpPr>
      <xdr:spPr>
        <a:xfrm>
          <a:off x="10426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69867</xdr:rowOff>
    </xdr:from>
    <xdr:ext cx="469744" cy="259045"/>
    <xdr:sp macro="" textlink="">
      <xdr:nvSpPr>
        <xdr:cNvPr id="264" name="【福祉施設】&#10;一人当たり面積該当値テキスト"/>
        <xdr:cNvSpPr txBox="1"/>
      </xdr:nvSpPr>
      <xdr:spPr>
        <a:xfrm>
          <a:off x="10515600" y="1464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265" name="楕円 264"/>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146050</xdr:rowOff>
    </xdr:from>
    <xdr:to>
      <xdr:col>55</xdr:col>
      <xdr:colOff>0</xdr:colOff>
      <xdr:row>85</xdr:row>
      <xdr:rowOff>148589</xdr:rowOff>
    </xdr:to>
    <xdr:cxnSp macro="">
      <xdr:nvCxnSpPr>
        <xdr:cNvPr id="266" name="直線コネクタ 265"/>
        <xdr:cNvCxnSpPr/>
      </xdr:nvCxnSpPr>
      <xdr:spPr>
        <a:xfrm flipV="1">
          <a:off x="9639300" y="147193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97789</xdr:rowOff>
    </xdr:from>
    <xdr:to>
      <xdr:col>46</xdr:col>
      <xdr:colOff>38100</xdr:colOff>
      <xdr:row>86</xdr:row>
      <xdr:rowOff>27939</xdr:rowOff>
    </xdr:to>
    <xdr:sp macro="" textlink="">
      <xdr:nvSpPr>
        <xdr:cNvPr id="267" name="楕円 266"/>
        <xdr:cNvSpPr/>
      </xdr:nvSpPr>
      <xdr:spPr>
        <a:xfrm>
          <a:off x="8699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148589</xdr:rowOff>
    </xdr:from>
    <xdr:to>
      <xdr:col>50</xdr:col>
      <xdr:colOff>114300</xdr:colOff>
      <xdr:row>85</xdr:row>
      <xdr:rowOff>148589</xdr:rowOff>
    </xdr:to>
    <xdr:cxnSp macro="">
      <xdr:nvCxnSpPr>
        <xdr:cNvPr id="268" name="直線コネクタ 267"/>
        <xdr:cNvCxnSpPr/>
      </xdr:nvCxnSpPr>
      <xdr:spPr>
        <a:xfrm>
          <a:off x="8750300" y="1472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269" name="楕円 268"/>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148589</xdr:rowOff>
    </xdr:from>
    <xdr:to>
      <xdr:col>45</xdr:col>
      <xdr:colOff>177800</xdr:colOff>
      <xdr:row>86</xdr:row>
      <xdr:rowOff>7620</xdr:rowOff>
    </xdr:to>
    <xdr:cxnSp macro="">
      <xdr:nvCxnSpPr>
        <xdr:cNvPr id="270" name="直線コネクタ 269"/>
        <xdr:cNvCxnSpPr/>
      </xdr:nvCxnSpPr>
      <xdr:spPr>
        <a:xfrm flipV="1">
          <a:off x="7861300" y="14721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129539</xdr:rowOff>
    </xdr:from>
    <xdr:to>
      <xdr:col>36</xdr:col>
      <xdr:colOff>165100</xdr:colOff>
      <xdr:row>86</xdr:row>
      <xdr:rowOff>59689</xdr:rowOff>
    </xdr:to>
    <xdr:sp macro="" textlink="">
      <xdr:nvSpPr>
        <xdr:cNvPr id="271" name="楕円 270"/>
        <xdr:cNvSpPr/>
      </xdr:nvSpPr>
      <xdr:spPr>
        <a:xfrm>
          <a:off x="69215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xdr:rowOff>
    </xdr:from>
    <xdr:to>
      <xdr:col>41</xdr:col>
      <xdr:colOff>50800</xdr:colOff>
      <xdr:row>86</xdr:row>
      <xdr:rowOff>8889</xdr:rowOff>
    </xdr:to>
    <xdr:cxnSp macro="">
      <xdr:nvCxnSpPr>
        <xdr:cNvPr id="272" name="直線コネクタ 271"/>
        <xdr:cNvCxnSpPr/>
      </xdr:nvCxnSpPr>
      <xdr:spPr>
        <a:xfrm flipV="1">
          <a:off x="6972300" y="147523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31766</xdr:rowOff>
    </xdr:from>
    <xdr:ext cx="469744" cy="259045"/>
    <xdr:sp macro="" textlink="">
      <xdr:nvSpPr>
        <xdr:cNvPr id="273" name="n_1aveValue【福祉施設】&#10;一人当たり面積"/>
        <xdr:cNvSpPr txBox="1"/>
      </xdr:nvSpPr>
      <xdr:spPr>
        <a:xfrm>
          <a:off x="93917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20338</xdr:rowOff>
    </xdr:from>
    <xdr:ext cx="469744" cy="259045"/>
    <xdr:sp macro="" textlink="">
      <xdr:nvSpPr>
        <xdr:cNvPr id="274" name="n_2aveValue【福祉施設】&#10;一人当たり面積"/>
        <xdr:cNvSpPr txBox="1"/>
      </xdr:nvSpPr>
      <xdr:spPr>
        <a:xfrm>
          <a:off x="85154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275"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276"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44466</xdr:rowOff>
    </xdr:from>
    <xdr:ext cx="469744" cy="259045"/>
    <xdr:sp macro="" textlink="">
      <xdr:nvSpPr>
        <xdr:cNvPr id="277" name="n_1mainValue【福祉施設】&#10;一人当たり面積"/>
        <xdr:cNvSpPr txBox="1"/>
      </xdr:nvSpPr>
      <xdr:spPr>
        <a:xfrm>
          <a:off x="93917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44466</xdr:rowOff>
    </xdr:from>
    <xdr:ext cx="469744" cy="259045"/>
    <xdr:sp macro="" textlink="">
      <xdr:nvSpPr>
        <xdr:cNvPr id="278" name="n_2mainValue【福祉施設】&#10;一人当たり面積"/>
        <xdr:cNvSpPr txBox="1"/>
      </xdr:nvSpPr>
      <xdr:spPr>
        <a:xfrm>
          <a:off x="85154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279" name="n_3mainValue【福祉施設】&#10;一人当たり面積"/>
        <xdr:cNvSpPr txBox="1"/>
      </xdr:nvSpPr>
      <xdr:spPr>
        <a:xfrm>
          <a:off x="7626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50816</xdr:rowOff>
    </xdr:from>
    <xdr:ext cx="469744" cy="259045"/>
    <xdr:sp macro="" textlink="">
      <xdr:nvSpPr>
        <xdr:cNvPr id="280" name="n_4mainValue【福祉施設】&#10;一人当たり面積"/>
        <xdr:cNvSpPr txBox="1"/>
      </xdr:nvSpPr>
      <xdr:spPr>
        <a:xfrm>
          <a:off x="6737427" y="147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305" name="直線コネクタ 304"/>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6"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7" name="直線コネクタ 3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308"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309" name="直線コネクタ 308"/>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310" name="【市民会館】&#10;有形固定資産減価償却率平均値テキスト"/>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311" name="フローチャート: 判断 310"/>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12" name="フローチャート: 判断 311"/>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313" name="フローチャート: 判断 312"/>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314" name="フローチャート: 判断 313"/>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315" name="フローチャート: 判断 314"/>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170180</xdr:rowOff>
    </xdr:from>
    <xdr:to>
      <xdr:col>24</xdr:col>
      <xdr:colOff>114300</xdr:colOff>
      <xdr:row>106</xdr:row>
      <xdr:rowOff>100330</xdr:rowOff>
    </xdr:to>
    <xdr:sp macro="" textlink="">
      <xdr:nvSpPr>
        <xdr:cNvPr id="321" name="楕円 320"/>
        <xdr:cNvSpPr/>
      </xdr:nvSpPr>
      <xdr:spPr>
        <a:xfrm>
          <a:off x="4584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148607</xdr:rowOff>
    </xdr:from>
    <xdr:ext cx="405111" cy="259045"/>
    <xdr:sp macro="" textlink="">
      <xdr:nvSpPr>
        <xdr:cNvPr id="322" name="【市民会館】&#10;有形固定資産減価償却率該当値テキスト"/>
        <xdr:cNvSpPr txBox="1"/>
      </xdr:nvSpPr>
      <xdr:spPr>
        <a:xfrm>
          <a:off x="4673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118745</xdr:rowOff>
    </xdr:from>
    <xdr:to>
      <xdr:col>20</xdr:col>
      <xdr:colOff>38100</xdr:colOff>
      <xdr:row>106</xdr:row>
      <xdr:rowOff>48895</xdr:rowOff>
    </xdr:to>
    <xdr:sp macro="" textlink="">
      <xdr:nvSpPr>
        <xdr:cNvPr id="323" name="楕円 322"/>
        <xdr:cNvSpPr/>
      </xdr:nvSpPr>
      <xdr:spPr>
        <a:xfrm>
          <a:off x="3746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169545</xdr:rowOff>
    </xdr:from>
    <xdr:to>
      <xdr:col>24</xdr:col>
      <xdr:colOff>63500</xdr:colOff>
      <xdr:row>106</xdr:row>
      <xdr:rowOff>49530</xdr:rowOff>
    </xdr:to>
    <xdr:cxnSp macro="">
      <xdr:nvCxnSpPr>
        <xdr:cNvPr id="324" name="直線コネクタ 323"/>
        <xdr:cNvCxnSpPr/>
      </xdr:nvCxnSpPr>
      <xdr:spPr>
        <a:xfrm>
          <a:off x="3797300" y="181717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xdr:rowOff>
    </xdr:from>
    <xdr:to>
      <xdr:col>15</xdr:col>
      <xdr:colOff>101600</xdr:colOff>
      <xdr:row>107</xdr:row>
      <xdr:rowOff>115570</xdr:rowOff>
    </xdr:to>
    <xdr:sp macro="" textlink="">
      <xdr:nvSpPr>
        <xdr:cNvPr id="325" name="楕円 324"/>
        <xdr:cNvSpPr/>
      </xdr:nvSpPr>
      <xdr:spPr>
        <a:xfrm>
          <a:off x="2857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169545</xdr:rowOff>
    </xdr:from>
    <xdr:to>
      <xdr:col>19</xdr:col>
      <xdr:colOff>177800</xdr:colOff>
      <xdr:row>107</xdr:row>
      <xdr:rowOff>64770</xdr:rowOff>
    </xdr:to>
    <xdr:cxnSp macro="">
      <xdr:nvCxnSpPr>
        <xdr:cNvPr id="326" name="直線コネクタ 325"/>
        <xdr:cNvCxnSpPr/>
      </xdr:nvCxnSpPr>
      <xdr:spPr>
        <a:xfrm flipV="1">
          <a:off x="2908300" y="1817179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133986</xdr:rowOff>
    </xdr:from>
    <xdr:to>
      <xdr:col>10</xdr:col>
      <xdr:colOff>165100</xdr:colOff>
      <xdr:row>107</xdr:row>
      <xdr:rowOff>64136</xdr:rowOff>
    </xdr:to>
    <xdr:sp macro="" textlink="">
      <xdr:nvSpPr>
        <xdr:cNvPr id="327" name="楕円 326"/>
        <xdr:cNvSpPr/>
      </xdr:nvSpPr>
      <xdr:spPr>
        <a:xfrm>
          <a:off x="1968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13336</xdr:rowOff>
    </xdr:from>
    <xdr:to>
      <xdr:col>15</xdr:col>
      <xdr:colOff>50800</xdr:colOff>
      <xdr:row>107</xdr:row>
      <xdr:rowOff>64770</xdr:rowOff>
    </xdr:to>
    <xdr:cxnSp macro="">
      <xdr:nvCxnSpPr>
        <xdr:cNvPr id="328" name="直線コネクタ 327"/>
        <xdr:cNvCxnSpPr/>
      </xdr:nvCxnSpPr>
      <xdr:spPr>
        <a:xfrm>
          <a:off x="2019300" y="183584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82550</xdr:rowOff>
    </xdr:from>
    <xdr:to>
      <xdr:col>6</xdr:col>
      <xdr:colOff>38100</xdr:colOff>
      <xdr:row>107</xdr:row>
      <xdr:rowOff>12700</xdr:rowOff>
    </xdr:to>
    <xdr:sp macro="" textlink="">
      <xdr:nvSpPr>
        <xdr:cNvPr id="329" name="楕円 328"/>
        <xdr:cNvSpPr/>
      </xdr:nvSpPr>
      <xdr:spPr>
        <a:xfrm>
          <a:off x="1079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133350</xdr:rowOff>
    </xdr:from>
    <xdr:to>
      <xdr:col>10</xdr:col>
      <xdr:colOff>114300</xdr:colOff>
      <xdr:row>107</xdr:row>
      <xdr:rowOff>13336</xdr:rowOff>
    </xdr:to>
    <xdr:cxnSp macro="">
      <xdr:nvCxnSpPr>
        <xdr:cNvPr id="330" name="直線コネクタ 329"/>
        <xdr:cNvCxnSpPr/>
      </xdr:nvCxnSpPr>
      <xdr:spPr>
        <a:xfrm>
          <a:off x="1130300" y="183070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331"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332" name="n_2aveValue【市民会館】&#10;有形固定資産減価償却率"/>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333" name="n_3aveValue【市民会館】&#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334" name="n_4aveValue【市民会館】&#10;有形固定資産減価償却率"/>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40022</xdr:rowOff>
    </xdr:from>
    <xdr:ext cx="405111" cy="259045"/>
    <xdr:sp macro="" textlink="">
      <xdr:nvSpPr>
        <xdr:cNvPr id="335" name="n_1mainValue【市民会館】&#10;有形固定資産減価償却率"/>
        <xdr:cNvSpPr txBox="1"/>
      </xdr:nvSpPr>
      <xdr:spPr>
        <a:xfrm>
          <a:off x="3582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106697</xdr:rowOff>
    </xdr:from>
    <xdr:ext cx="405111" cy="259045"/>
    <xdr:sp macro="" textlink="">
      <xdr:nvSpPr>
        <xdr:cNvPr id="336" name="n_2mainValue【市民会館】&#10;有形固定資産減価償却率"/>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55263</xdr:rowOff>
    </xdr:from>
    <xdr:ext cx="405111" cy="259045"/>
    <xdr:sp macro="" textlink="">
      <xdr:nvSpPr>
        <xdr:cNvPr id="337" name="n_3mainValue【市民会館】&#10;有形固定資産減価償却率"/>
        <xdr:cNvSpPr txBox="1"/>
      </xdr:nvSpPr>
      <xdr:spPr>
        <a:xfrm>
          <a:off x="1816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3827</xdr:rowOff>
    </xdr:from>
    <xdr:ext cx="405111" cy="259045"/>
    <xdr:sp macro="" textlink="">
      <xdr:nvSpPr>
        <xdr:cNvPr id="338" name="n_4mainValue【市民会館】&#10;有形固定資産減価償却率"/>
        <xdr:cNvSpPr txBox="1"/>
      </xdr:nvSpPr>
      <xdr:spPr>
        <a:xfrm>
          <a:off x="927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364" name="直線コネクタ 363"/>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365"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366" name="直線コネクタ 365"/>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367"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368" name="直線コネクタ 367"/>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18885</xdr:rowOff>
    </xdr:from>
    <xdr:ext cx="469744" cy="259045"/>
    <xdr:sp macro="" textlink="">
      <xdr:nvSpPr>
        <xdr:cNvPr id="369" name="【市民会館】&#10;一人当たり面積平均値テキスト"/>
        <xdr:cNvSpPr txBox="1"/>
      </xdr:nvSpPr>
      <xdr:spPr>
        <a:xfrm>
          <a:off x="10515600" y="1819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370" name="フローチャート: 判断 369"/>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371" name="フローチャート: 判断 370"/>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372" name="フローチャート: 判断 371"/>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373" name="フローチャート: 判断 372"/>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374" name="フローチャート: 判断 373"/>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46627</xdr:rowOff>
    </xdr:from>
    <xdr:to>
      <xdr:col>55</xdr:col>
      <xdr:colOff>50800</xdr:colOff>
      <xdr:row>107</xdr:row>
      <xdr:rowOff>148227</xdr:rowOff>
    </xdr:to>
    <xdr:sp macro="" textlink="">
      <xdr:nvSpPr>
        <xdr:cNvPr id="380" name="楕円 379"/>
        <xdr:cNvSpPr/>
      </xdr:nvSpPr>
      <xdr:spPr>
        <a:xfrm>
          <a:off x="10426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25054</xdr:rowOff>
    </xdr:from>
    <xdr:ext cx="469744" cy="259045"/>
    <xdr:sp macro="" textlink="">
      <xdr:nvSpPr>
        <xdr:cNvPr id="381" name="【市民会館】&#10;一人当たり面積該当値テキスト"/>
        <xdr:cNvSpPr txBox="1"/>
      </xdr:nvSpPr>
      <xdr:spPr>
        <a:xfrm>
          <a:off x="10515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51526</xdr:rowOff>
    </xdr:from>
    <xdr:to>
      <xdr:col>50</xdr:col>
      <xdr:colOff>165100</xdr:colOff>
      <xdr:row>107</xdr:row>
      <xdr:rowOff>153126</xdr:rowOff>
    </xdr:to>
    <xdr:sp macro="" textlink="">
      <xdr:nvSpPr>
        <xdr:cNvPr id="382" name="楕円 381"/>
        <xdr:cNvSpPr/>
      </xdr:nvSpPr>
      <xdr:spPr>
        <a:xfrm>
          <a:off x="9588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97427</xdr:rowOff>
    </xdr:from>
    <xdr:to>
      <xdr:col>55</xdr:col>
      <xdr:colOff>0</xdr:colOff>
      <xdr:row>107</xdr:row>
      <xdr:rowOff>102326</xdr:rowOff>
    </xdr:to>
    <xdr:cxnSp macro="">
      <xdr:nvCxnSpPr>
        <xdr:cNvPr id="383" name="直線コネクタ 382"/>
        <xdr:cNvCxnSpPr/>
      </xdr:nvCxnSpPr>
      <xdr:spPr>
        <a:xfrm flipV="1">
          <a:off x="9639300" y="1844257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51526</xdr:rowOff>
    </xdr:from>
    <xdr:to>
      <xdr:col>46</xdr:col>
      <xdr:colOff>38100</xdr:colOff>
      <xdr:row>107</xdr:row>
      <xdr:rowOff>153126</xdr:rowOff>
    </xdr:to>
    <xdr:sp macro="" textlink="">
      <xdr:nvSpPr>
        <xdr:cNvPr id="384" name="楕円 383"/>
        <xdr:cNvSpPr/>
      </xdr:nvSpPr>
      <xdr:spPr>
        <a:xfrm>
          <a:off x="8699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102326</xdr:rowOff>
    </xdr:from>
    <xdr:to>
      <xdr:col>50</xdr:col>
      <xdr:colOff>114300</xdr:colOff>
      <xdr:row>107</xdr:row>
      <xdr:rowOff>102326</xdr:rowOff>
    </xdr:to>
    <xdr:cxnSp macro="">
      <xdr:nvCxnSpPr>
        <xdr:cNvPr id="385" name="直線コネクタ 384"/>
        <xdr:cNvCxnSpPr/>
      </xdr:nvCxnSpPr>
      <xdr:spPr>
        <a:xfrm>
          <a:off x="8750300" y="1844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54792</xdr:rowOff>
    </xdr:from>
    <xdr:to>
      <xdr:col>41</xdr:col>
      <xdr:colOff>101600</xdr:colOff>
      <xdr:row>107</xdr:row>
      <xdr:rowOff>156392</xdr:rowOff>
    </xdr:to>
    <xdr:sp macro="" textlink="">
      <xdr:nvSpPr>
        <xdr:cNvPr id="386" name="楕円 385"/>
        <xdr:cNvSpPr/>
      </xdr:nvSpPr>
      <xdr:spPr>
        <a:xfrm>
          <a:off x="7810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102326</xdr:rowOff>
    </xdr:from>
    <xdr:to>
      <xdr:col>45</xdr:col>
      <xdr:colOff>177800</xdr:colOff>
      <xdr:row>107</xdr:row>
      <xdr:rowOff>105592</xdr:rowOff>
    </xdr:to>
    <xdr:cxnSp macro="">
      <xdr:nvCxnSpPr>
        <xdr:cNvPr id="387" name="直線コネクタ 386"/>
        <xdr:cNvCxnSpPr/>
      </xdr:nvCxnSpPr>
      <xdr:spPr>
        <a:xfrm flipV="1">
          <a:off x="7861300" y="184474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56424</xdr:rowOff>
    </xdr:from>
    <xdr:to>
      <xdr:col>36</xdr:col>
      <xdr:colOff>165100</xdr:colOff>
      <xdr:row>107</xdr:row>
      <xdr:rowOff>158024</xdr:rowOff>
    </xdr:to>
    <xdr:sp macro="" textlink="">
      <xdr:nvSpPr>
        <xdr:cNvPr id="388" name="楕円 387"/>
        <xdr:cNvSpPr/>
      </xdr:nvSpPr>
      <xdr:spPr>
        <a:xfrm>
          <a:off x="6921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105592</xdr:rowOff>
    </xdr:from>
    <xdr:to>
      <xdr:col>41</xdr:col>
      <xdr:colOff>50800</xdr:colOff>
      <xdr:row>107</xdr:row>
      <xdr:rowOff>107224</xdr:rowOff>
    </xdr:to>
    <xdr:cxnSp macro="">
      <xdr:nvCxnSpPr>
        <xdr:cNvPr id="389" name="直線コネクタ 388"/>
        <xdr:cNvCxnSpPr/>
      </xdr:nvCxnSpPr>
      <xdr:spPr>
        <a:xfrm flipV="1">
          <a:off x="6972300" y="184507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156590</xdr:rowOff>
    </xdr:from>
    <xdr:ext cx="469744" cy="259045"/>
    <xdr:sp macro="" textlink="">
      <xdr:nvSpPr>
        <xdr:cNvPr id="390" name="n_1aveValue【市民会館】&#10;一人当たり面積"/>
        <xdr:cNvSpPr txBox="1"/>
      </xdr:nvSpPr>
      <xdr:spPr>
        <a:xfrm>
          <a:off x="93917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158222</xdr:rowOff>
    </xdr:from>
    <xdr:ext cx="469744" cy="259045"/>
    <xdr:sp macro="" textlink="">
      <xdr:nvSpPr>
        <xdr:cNvPr id="391" name="n_2aveValue【市民会館】&#10;一人当たり面積"/>
        <xdr:cNvSpPr txBox="1"/>
      </xdr:nvSpPr>
      <xdr:spPr>
        <a:xfrm>
          <a:off x="8515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392" name="n_3aveValue【市民会館】&#10;一人当たり面積"/>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393" name="n_4aveValue【市民会館】&#10;一人当たり面積"/>
        <xdr:cNvSpPr txBox="1"/>
      </xdr:nvSpPr>
      <xdr:spPr>
        <a:xfrm>
          <a:off x="6737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144253</xdr:rowOff>
    </xdr:from>
    <xdr:ext cx="469744" cy="259045"/>
    <xdr:sp macro="" textlink="">
      <xdr:nvSpPr>
        <xdr:cNvPr id="394" name="n_1mainValue【市民会館】&#10;一人当たり面積"/>
        <xdr:cNvSpPr txBox="1"/>
      </xdr:nvSpPr>
      <xdr:spPr>
        <a:xfrm>
          <a:off x="93917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144253</xdr:rowOff>
    </xdr:from>
    <xdr:ext cx="469744" cy="259045"/>
    <xdr:sp macro="" textlink="">
      <xdr:nvSpPr>
        <xdr:cNvPr id="395" name="n_2mainValue【市民会館】&#10;一人当たり面積"/>
        <xdr:cNvSpPr txBox="1"/>
      </xdr:nvSpPr>
      <xdr:spPr>
        <a:xfrm>
          <a:off x="85154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147519</xdr:rowOff>
    </xdr:from>
    <xdr:ext cx="469744" cy="259045"/>
    <xdr:sp macro="" textlink="">
      <xdr:nvSpPr>
        <xdr:cNvPr id="396" name="n_3mainValue【市民会館】&#10;一人当たり面積"/>
        <xdr:cNvSpPr txBox="1"/>
      </xdr:nvSpPr>
      <xdr:spPr>
        <a:xfrm>
          <a:off x="76264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149151</xdr:rowOff>
    </xdr:from>
    <xdr:ext cx="469744" cy="259045"/>
    <xdr:sp macro="" textlink="">
      <xdr:nvSpPr>
        <xdr:cNvPr id="397" name="n_4mainValue【市民会館】&#10;一人当たり面積"/>
        <xdr:cNvSpPr txBox="1"/>
      </xdr:nvSpPr>
      <xdr:spPr>
        <a:xfrm>
          <a:off x="6737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9" name="直線コネクタ 4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0" name="テキスト ボックス 409"/>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1" name="直線コネクタ 4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2" name="テキスト ボックス 4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3" name="直線コネクタ 4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4" name="テキスト ボックス 4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5" name="直線コネクタ 4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6" name="テキスト ボックス 4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8" name="テキスト ボックス 41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420" name="直線コネクタ 419"/>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421"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2" name="直線コネクタ 42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423"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24" name="直線コネクタ 423"/>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425" name="【一般廃棄物処理施設】&#10;有形固定資産減価償却率平均値テキスト"/>
        <xdr:cNvSpPr txBox="1"/>
      </xdr:nvSpPr>
      <xdr:spPr>
        <a:xfrm>
          <a:off x="16357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426" name="フローチャート: 判断 425"/>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427" name="フローチャート: 判断 426"/>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28" name="フローチャート: 判断 427"/>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429" name="フローチャート: 判断 428"/>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430" name="フローチャート: 判断 429"/>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84836</xdr:rowOff>
    </xdr:from>
    <xdr:to>
      <xdr:col>85</xdr:col>
      <xdr:colOff>177800</xdr:colOff>
      <xdr:row>37</xdr:row>
      <xdr:rowOff>14986</xdr:rowOff>
    </xdr:to>
    <xdr:sp macro="" textlink="">
      <xdr:nvSpPr>
        <xdr:cNvPr id="436" name="楕円 435"/>
        <xdr:cNvSpPr/>
      </xdr:nvSpPr>
      <xdr:spPr>
        <a:xfrm>
          <a:off x="162687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107713</xdr:rowOff>
    </xdr:from>
    <xdr:ext cx="405111" cy="259045"/>
    <xdr:sp macro="" textlink="">
      <xdr:nvSpPr>
        <xdr:cNvPr id="437" name="【一般廃棄物処理施設】&#10;有形固定資産減価償却率該当値テキスト"/>
        <xdr:cNvSpPr txBox="1"/>
      </xdr:nvSpPr>
      <xdr:spPr>
        <a:xfrm>
          <a:off x="16357600" y="61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34544</xdr:rowOff>
    </xdr:from>
    <xdr:to>
      <xdr:col>81</xdr:col>
      <xdr:colOff>101600</xdr:colOff>
      <xdr:row>36</xdr:row>
      <xdr:rowOff>136144</xdr:rowOff>
    </xdr:to>
    <xdr:sp macro="" textlink="">
      <xdr:nvSpPr>
        <xdr:cNvPr id="438" name="楕円 437"/>
        <xdr:cNvSpPr/>
      </xdr:nvSpPr>
      <xdr:spPr>
        <a:xfrm>
          <a:off x="15430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85344</xdr:rowOff>
    </xdr:from>
    <xdr:to>
      <xdr:col>85</xdr:col>
      <xdr:colOff>127000</xdr:colOff>
      <xdr:row>36</xdr:row>
      <xdr:rowOff>135636</xdr:rowOff>
    </xdr:to>
    <xdr:cxnSp macro="">
      <xdr:nvCxnSpPr>
        <xdr:cNvPr id="439" name="直線コネクタ 438"/>
        <xdr:cNvCxnSpPr/>
      </xdr:nvCxnSpPr>
      <xdr:spPr>
        <a:xfrm>
          <a:off x="15481300" y="62575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xdr:rowOff>
    </xdr:from>
    <xdr:to>
      <xdr:col>76</xdr:col>
      <xdr:colOff>165100</xdr:colOff>
      <xdr:row>36</xdr:row>
      <xdr:rowOff>108712</xdr:rowOff>
    </xdr:to>
    <xdr:sp macro="" textlink="">
      <xdr:nvSpPr>
        <xdr:cNvPr id="440" name="楕円 439"/>
        <xdr:cNvSpPr/>
      </xdr:nvSpPr>
      <xdr:spPr>
        <a:xfrm>
          <a:off x="14541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57912</xdr:rowOff>
    </xdr:from>
    <xdr:to>
      <xdr:col>81</xdr:col>
      <xdr:colOff>50800</xdr:colOff>
      <xdr:row>36</xdr:row>
      <xdr:rowOff>85344</xdr:rowOff>
    </xdr:to>
    <xdr:cxnSp macro="">
      <xdr:nvCxnSpPr>
        <xdr:cNvPr id="441" name="直線コネクタ 440"/>
        <xdr:cNvCxnSpPr/>
      </xdr:nvCxnSpPr>
      <xdr:spPr>
        <a:xfrm>
          <a:off x="14592300" y="62301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23114</xdr:rowOff>
    </xdr:from>
    <xdr:to>
      <xdr:col>72</xdr:col>
      <xdr:colOff>38100</xdr:colOff>
      <xdr:row>35</xdr:row>
      <xdr:rowOff>124714</xdr:rowOff>
    </xdr:to>
    <xdr:sp macro="" textlink="">
      <xdr:nvSpPr>
        <xdr:cNvPr id="442" name="楕円 441"/>
        <xdr:cNvSpPr/>
      </xdr:nvSpPr>
      <xdr:spPr>
        <a:xfrm>
          <a:off x="13652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73914</xdr:rowOff>
    </xdr:from>
    <xdr:to>
      <xdr:col>76</xdr:col>
      <xdr:colOff>114300</xdr:colOff>
      <xdr:row>36</xdr:row>
      <xdr:rowOff>57912</xdr:rowOff>
    </xdr:to>
    <xdr:cxnSp macro="">
      <xdr:nvCxnSpPr>
        <xdr:cNvPr id="443" name="直線コネクタ 442"/>
        <xdr:cNvCxnSpPr/>
      </xdr:nvCxnSpPr>
      <xdr:spPr>
        <a:xfrm>
          <a:off x="13703300" y="607466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137414</xdr:rowOff>
    </xdr:from>
    <xdr:to>
      <xdr:col>67</xdr:col>
      <xdr:colOff>101600</xdr:colOff>
      <xdr:row>35</xdr:row>
      <xdr:rowOff>67564</xdr:rowOff>
    </xdr:to>
    <xdr:sp macro="" textlink="">
      <xdr:nvSpPr>
        <xdr:cNvPr id="444" name="楕円 443"/>
        <xdr:cNvSpPr/>
      </xdr:nvSpPr>
      <xdr:spPr>
        <a:xfrm>
          <a:off x="12763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16764</xdr:rowOff>
    </xdr:from>
    <xdr:to>
      <xdr:col>71</xdr:col>
      <xdr:colOff>177800</xdr:colOff>
      <xdr:row>35</xdr:row>
      <xdr:rowOff>73914</xdr:rowOff>
    </xdr:to>
    <xdr:cxnSp macro="">
      <xdr:nvCxnSpPr>
        <xdr:cNvPr id="445" name="直線コネクタ 444"/>
        <xdr:cNvCxnSpPr/>
      </xdr:nvCxnSpPr>
      <xdr:spPr>
        <a:xfrm>
          <a:off x="12814300" y="60175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51833</xdr:rowOff>
    </xdr:from>
    <xdr:ext cx="405111" cy="259045"/>
    <xdr:sp macro="" textlink="">
      <xdr:nvSpPr>
        <xdr:cNvPr id="446" name="n_1aveValue【一般廃棄物処理施設】&#10;有形固定資産減価償却率"/>
        <xdr:cNvSpPr txBox="1"/>
      </xdr:nvSpPr>
      <xdr:spPr>
        <a:xfrm>
          <a:off x="15266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106697</xdr:rowOff>
    </xdr:from>
    <xdr:ext cx="405111" cy="259045"/>
    <xdr:sp macro="" textlink="">
      <xdr:nvSpPr>
        <xdr:cNvPr id="447" name="n_2aveValue【一般廃棄物処理施設】&#10;有形固定資産減価償却率"/>
        <xdr:cNvSpPr txBox="1"/>
      </xdr:nvSpPr>
      <xdr:spPr>
        <a:xfrm>
          <a:off x="14389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56405</xdr:rowOff>
    </xdr:from>
    <xdr:ext cx="405111" cy="259045"/>
    <xdr:sp macro="" textlink="">
      <xdr:nvSpPr>
        <xdr:cNvPr id="448" name="n_3aveValue【一般廃棄物処理施設】&#10;有形固定資産減価償却率"/>
        <xdr:cNvSpPr txBox="1"/>
      </xdr:nvSpPr>
      <xdr:spPr>
        <a:xfrm>
          <a:off x="13500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8399</xdr:rowOff>
    </xdr:from>
    <xdr:ext cx="405111" cy="259045"/>
    <xdr:sp macro="" textlink="">
      <xdr:nvSpPr>
        <xdr:cNvPr id="449" name="n_4aveValue【一般廃棄物処理施設】&#10;有形固定資産減価償却率"/>
        <xdr:cNvSpPr txBox="1"/>
      </xdr:nvSpPr>
      <xdr:spPr>
        <a:xfrm>
          <a:off x="126117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152671</xdr:rowOff>
    </xdr:from>
    <xdr:ext cx="405111" cy="259045"/>
    <xdr:sp macro="" textlink="">
      <xdr:nvSpPr>
        <xdr:cNvPr id="450" name="n_1mainValue【一般廃棄物処理施設】&#10;有形固定資産減価償却率"/>
        <xdr:cNvSpPr txBox="1"/>
      </xdr:nvSpPr>
      <xdr:spPr>
        <a:xfrm>
          <a:off x="152660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125239</xdr:rowOff>
    </xdr:from>
    <xdr:ext cx="405111" cy="259045"/>
    <xdr:sp macro="" textlink="">
      <xdr:nvSpPr>
        <xdr:cNvPr id="451" name="n_2mainValue【一般廃棄物処理施設】&#10;有形固定資産減価償却率"/>
        <xdr:cNvSpPr txBox="1"/>
      </xdr:nvSpPr>
      <xdr:spPr>
        <a:xfrm>
          <a:off x="14389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141241</xdr:rowOff>
    </xdr:from>
    <xdr:ext cx="405111" cy="259045"/>
    <xdr:sp macro="" textlink="">
      <xdr:nvSpPr>
        <xdr:cNvPr id="452" name="n_3mainValue【一般廃棄物処理施設】&#10;有形固定資産減価償却率"/>
        <xdr:cNvSpPr txBox="1"/>
      </xdr:nvSpPr>
      <xdr:spPr>
        <a:xfrm>
          <a:off x="13500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53" name="n_4mainValue【一般廃棄物処理施設】&#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475" name="直線コネクタ 474"/>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476"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477" name="直線コネクタ 476"/>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478"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479" name="直線コネクタ 478"/>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480" name="【一般廃棄物処理施設】&#10;一人当たり有形固定資産（償却資産）額平均値テキスト"/>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481" name="フローチャート: 判断 480"/>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482" name="フローチャート: 判断 481"/>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483" name="フローチャート: 判断 482"/>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484" name="フローチャート: 判断 483"/>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485" name="フローチャート: 判断 484"/>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154911</xdr:rowOff>
    </xdr:from>
    <xdr:to>
      <xdr:col>116</xdr:col>
      <xdr:colOff>114300</xdr:colOff>
      <xdr:row>40</xdr:row>
      <xdr:rowOff>85061</xdr:rowOff>
    </xdr:to>
    <xdr:sp macro="" textlink="">
      <xdr:nvSpPr>
        <xdr:cNvPr id="491" name="楕円 490"/>
        <xdr:cNvSpPr/>
      </xdr:nvSpPr>
      <xdr:spPr>
        <a:xfrm>
          <a:off x="22110700" y="684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133338</xdr:rowOff>
    </xdr:from>
    <xdr:ext cx="534377" cy="259045"/>
    <xdr:sp macro="" textlink="">
      <xdr:nvSpPr>
        <xdr:cNvPr id="492" name="【一般廃棄物処理施設】&#10;一人当たり有形固定資産（償却資産）額該当値テキスト"/>
        <xdr:cNvSpPr txBox="1"/>
      </xdr:nvSpPr>
      <xdr:spPr>
        <a:xfrm>
          <a:off x="22199600" y="681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160914</xdr:rowOff>
    </xdr:from>
    <xdr:to>
      <xdr:col>112</xdr:col>
      <xdr:colOff>38100</xdr:colOff>
      <xdr:row>40</xdr:row>
      <xdr:rowOff>91064</xdr:rowOff>
    </xdr:to>
    <xdr:sp macro="" textlink="">
      <xdr:nvSpPr>
        <xdr:cNvPr id="493" name="楕円 492"/>
        <xdr:cNvSpPr/>
      </xdr:nvSpPr>
      <xdr:spPr>
        <a:xfrm>
          <a:off x="21272500" y="68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34261</xdr:rowOff>
    </xdr:from>
    <xdr:to>
      <xdr:col>116</xdr:col>
      <xdr:colOff>63500</xdr:colOff>
      <xdr:row>40</xdr:row>
      <xdr:rowOff>40264</xdr:rowOff>
    </xdr:to>
    <xdr:cxnSp macro="">
      <xdr:nvCxnSpPr>
        <xdr:cNvPr id="494" name="直線コネクタ 493"/>
        <xdr:cNvCxnSpPr/>
      </xdr:nvCxnSpPr>
      <xdr:spPr>
        <a:xfrm flipV="1">
          <a:off x="21323300" y="6892261"/>
          <a:ext cx="8382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69424</xdr:rowOff>
    </xdr:from>
    <xdr:to>
      <xdr:col>107</xdr:col>
      <xdr:colOff>101600</xdr:colOff>
      <xdr:row>40</xdr:row>
      <xdr:rowOff>171024</xdr:rowOff>
    </xdr:to>
    <xdr:sp macro="" textlink="">
      <xdr:nvSpPr>
        <xdr:cNvPr id="495" name="楕円 494"/>
        <xdr:cNvSpPr/>
      </xdr:nvSpPr>
      <xdr:spPr>
        <a:xfrm>
          <a:off x="20383500" y="69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40264</xdr:rowOff>
    </xdr:from>
    <xdr:to>
      <xdr:col>111</xdr:col>
      <xdr:colOff>177800</xdr:colOff>
      <xdr:row>40</xdr:row>
      <xdr:rowOff>120224</xdr:rowOff>
    </xdr:to>
    <xdr:cxnSp macro="">
      <xdr:nvCxnSpPr>
        <xdr:cNvPr id="496" name="直線コネクタ 495"/>
        <xdr:cNvCxnSpPr/>
      </xdr:nvCxnSpPr>
      <xdr:spPr>
        <a:xfrm flipV="1">
          <a:off x="20434300" y="6898264"/>
          <a:ext cx="889000" cy="7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139544</xdr:rowOff>
    </xdr:from>
    <xdr:to>
      <xdr:col>102</xdr:col>
      <xdr:colOff>165100</xdr:colOff>
      <xdr:row>41</xdr:row>
      <xdr:rowOff>69694</xdr:rowOff>
    </xdr:to>
    <xdr:sp macro="" textlink="">
      <xdr:nvSpPr>
        <xdr:cNvPr id="497" name="楕円 496"/>
        <xdr:cNvSpPr/>
      </xdr:nvSpPr>
      <xdr:spPr>
        <a:xfrm>
          <a:off x="19494500" y="69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120224</xdr:rowOff>
    </xdr:from>
    <xdr:to>
      <xdr:col>107</xdr:col>
      <xdr:colOff>50800</xdr:colOff>
      <xdr:row>41</xdr:row>
      <xdr:rowOff>18894</xdr:rowOff>
    </xdr:to>
    <xdr:cxnSp macro="">
      <xdr:nvCxnSpPr>
        <xdr:cNvPr id="498" name="直線コネクタ 497"/>
        <xdr:cNvCxnSpPr/>
      </xdr:nvCxnSpPr>
      <xdr:spPr>
        <a:xfrm flipV="1">
          <a:off x="19545300" y="6978224"/>
          <a:ext cx="889000" cy="7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139627</xdr:rowOff>
    </xdr:from>
    <xdr:to>
      <xdr:col>98</xdr:col>
      <xdr:colOff>38100</xdr:colOff>
      <xdr:row>41</xdr:row>
      <xdr:rowOff>69777</xdr:rowOff>
    </xdr:to>
    <xdr:sp macro="" textlink="">
      <xdr:nvSpPr>
        <xdr:cNvPr id="499" name="楕円 498"/>
        <xdr:cNvSpPr/>
      </xdr:nvSpPr>
      <xdr:spPr>
        <a:xfrm>
          <a:off x="18605500" y="69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18894</xdr:rowOff>
    </xdr:from>
    <xdr:to>
      <xdr:col>102</xdr:col>
      <xdr:colOff>114300</xdr:colOff>
      <xdr:row>41</xdr:row>
      <xdr:rowOff>18977</xdr:rowOff>
    </xdr:to>
    <xdr:cxnSp macro="">
      <xdr:nvCxnSpPr>
        <xdr:cNvPr id="500" name="直線コネクタ 499"/>
        <xdr:cNvCxnSpPr/>
      </xdr:nvCxnSpPr>
      <xdr:spPr>
        <a:xfrm flipV="1">
          <a:off x="18656300" y="7048344"/>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501" name="n_1aveValue【一般廃棄物処理施設】&#10;一人当たり有形固定資産（償却資産）額"/>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02"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503" name="n_3aveValue【一般廃棄物処理施設】&#10;一人当たり有形固定資産（償却資産）額"/>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504"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82191</xdr:rowOff>
    </xdr:from>
    <xdr:ext cx="534377" cy="259045"/>
    <xdr:sp macro="" textlink="">
      <xdr:nvSpPr>
        <xdr:cNvPr id="505" name="n_1mainValue【一般廃棄物処理施設】&#10;一人当たり有形固定資産（償却資産）額"/>
        <xdr:cNvSpPr txBox="1"/>
      </xdr:nvSpPr>
      <xdr:spPr>
        <a:xfrm>
          <a:off x="21043411" y="69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162151</xdr:rowOff>
    </xdr:from>
    <xdr:ext cx="534377" cy="259045"/>
    <xdr:sp macro="" textlink="">
      <xdr:nvSpPr>
        <xdr:cNvPr id="506" name="n_2mainValue【一般廃棄物処理施設】&#10;一人当たり有形固定資産（償却資産）額"/>
        <xdr:cNvSpPr txBox="1"/>
      </xdr:nvSpPr>
      <xdr:spPr>
        <a:xfrm>
          <a:off x="20167111" y="70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60821</xdr:rowOff>
    </xdr:from>
    <xdr:ext cx="534377" cy="259045"/>
    <xdr:sp macro="" textlink="">
      <xdr:nvSpPr>
        <xdr:cNvPr id="507" name="n_3mainValue【一般廃棄物処理施設】&#10;一人当たり有形固定資産（償却資産）額"/>
        <xdr:cNvSpPr txBox="1"/>
      </xdr:nvSpPr>
      <xdr:spPr>
        <a:xfrm>
          <a:off x="19278111" y="709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60904</xdr:rowOff>
    </xdr:from>
    <xdr:ext cx="534377" cy="259045"/>
    <xdr:sp macro="" textlink="">
      <xdr:nvSpPr>
        <xdr:cNvPr id="508" name="n_4mainValue【一般廃棄物処理施設】&#10;一人当たり有形固定資産（償却資産）額"/>
        <xdr:cNvSpPr txBox="1"/>
      </xdr:nvSpPr>
      <xdr:spPr>
        <a:xfrm>
          <a:off x="18389111" y="7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1" name="テキスト ボックス 52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531" name="直線コネクタ 530"/>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32"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3" name="直線コネクタ 53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534"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535" name="直線コネクタ 534"/>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49801</xdr:rowOff>
    </xdr:from>
    <xdr:ext cx="405111" cy="259045"/>
    <xdr:sp macro="" textlink="">
      <xdr:nvSpPr>
        <xdr:cNvPr id="536" name="【保健センター・保健所】&#10;有形固定資産減価償却率平均値テキスト"/>
        <xdr:cNvSpPr txBox="1"/>
      </xdr:nvSpPr>
      <xdr:spPr>
        <a:xfrm>
          <a:off x="16357600" y="965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537" name="フローチャート: 判断 536"/>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538" name="フローチャート: 判断 537"/>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539" name="フローチャート: 判断 538"/>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540" name="フローチャート: 判断 539"/>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541" name="フローチャート: 判断 540"/>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120650</xdr:rowOff>
    </xdr:from>
    <xdr:to>
      <xdr:col>85</xdr:col>
      <xdr:colOff>177800</xdr:colOff>
      <xdr:row>64</xdr:row>
      <xdr:rowOff>50800</xdr:rowOff>
    </xdr:to>
    <xdr:sp macro="" textlink="">
      <xdr:nvSpPr>
        <xdr:cNvPr id="547" name="楕円 546"/>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35577</xdr:rowOff>
    </xdr:from>
    <xdr:ext cx="469744" cy="259045"/>
    <xdr:sp macro="" textlink="">
      <xdr:nvSpPr>
        <xdr:cNvPr id="548" name="【保健センター・保健所】&#10;有形固定資産減価償却率該当値テキスト"/>
        <xdr:cNvSpPr txBox="1"/>
      </xdr:nvSpPr>
      <xdr:spPr>
        <a:xfrm>
          <a:off x="16357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120650</xdr:rowOff>
    </xdr:from>
    <xdr:to>
      <xdr:col>81</xdr:col>
      <xdr:colOff>101600</xdr:colOff>
      <xdr:row>64</xdr:row>
      <xdr:rowOff>50800</xdr:rowOff>
    </xdr:to>
    <xdr:sp macro="" textlink="">
      <xdr:nvSpPr>
        <xdr:cNvPr id="549" name="楕円 548"/>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0</xdr:rowOff>
    </xdr:from>
    <xdr:to>
      <xdr:col>85</xdr:col>
      <xdr:colOff>127000</xdr:colOff>
      <xdr:row>64</xdr:row>
      <xdr:rowOff>0</xdr:rowOff>
    </xdr:to>
    <xdr:cxnSp macro="">
      <xdr:nvCxnSpPr>
        <xdr:cNvPr id="550" name="直線コネクタ 549"/>
        <xdr:cNvCxnSpPr/>
      </xdr:nvCxnSpPr>
      <xdr:spPr>
        <a:xfrm>
          <a:off x="15481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120650</xdr:rowOff>
    </xdr:from>
    <xdr:to>
      <xdr:col>76</xdr:col>
      <xdr:colOff>165100</xdr:colOff>
      <xdr:row>64</xdr:row>
      <xdr:rowOff>50800</xdr:rowOff>
    </xdr:to>
    <xdr:sp macro="" textlink="">
      <xdr:nvSpPr>
        <xdr:cNvPr id="551" name="楕円 550"/>
        <xdr:cNvSpPr/>
      </xdr:nvSpPr>
      <xdr:spPr>
        <a:xfrm>
          <a:off x="1454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0</xdr:rowOff>
    </xdr:from>
    <xdr:to>
      <xdr:col>81</xdr:col>
      <xdr:colOff>50800</xdr:colOff>
      <xdr:row>64</xdr:row>
      <xdr:rowOff>0</xdr:rowOff>
    </xdr:to>
    <xdr:cxnSp macro="">
      <xdr:nvCxnSpPr>
        <xdr:cNvPr id="552" name="直線コネクタ 551"/>
        <xdr:cNvCxnSpPr/>
      </xdr:nvCxnSpPr>
      <xdr:spPr>
        <a:xfrm>
          <a:off x="14592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120650</xdr:rowOff>
    </xdr:from>
    <xdr:to>
      <xdr:col>72</xdr:col>
      <xdr:colOff>38100</xdr:colOff>
      <xdr:row>64</xdr:row>
      <xdr:rowOff>50800</xdr:rowOff>
    </xdr:to>
    <xdr:sp macro="" textlink="">
      <xdr:nvSpPr>
        <xdr:cNvPr id="553" name="楕円 552"/>
        <xdr:cNvSpPr/>
      </xdr:nvSpPr>
      <xdr:spPr>
        <a:xfrm>
          <a:off x="1365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0</xdr:rowOff>
    </xdr:from>
    <xdr:to>
      <xdr:col>76</xdr:col>
      <xdr:colOff>114300</xdr:colOff>
      <xdr:row>64</xdr:row>
      <xdr:rowOff>0</xdr:rowOff>
    </xdr:to>
    <xdr:cxnSp macro="">
      <xdr:nvCxnSpPr>
        <xdr:cNvPr id="554" name="直線コネクタ 553"/>
        <xdr:cNvCxnSpPr/>
      </xdr:nvCxnSpPr>
      <xdr:spPr>
        <a:xfrm>
          <a:off x="13703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120650</xdr:rowOff>
    </xdr:from>
    <xdr:to>
      <xdr:col>67</xdr:col>
      <xdr:colOff>101600</xdr:colOff>
      <xdr:row>64</xdr:row>
      <xdr:rowOff>50800</xdr:rowOff>
    </xdr:to>
    <xdr:sp macro="" textlink="">
      <xdr:nvSpPr>
        <xdr:cNvPr id="555" name="楕円 554"/>
        <xdr:cNvSpPr/>
      </xdr:nvSpPr>
      <xdr:spPr>
        <a:xfrm>
          <a:off x="1276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0</xdr:rowOff>
    </xdr:from>
    <xdr:to>
      <xdr:col>71</xdr:col>
      <xdr:colOff>177800</xdr:colOff>
      <xdr:row>64</xdr:row>
      <xdr:rowOff>0</xdr:rowOff>
    </xdr:to>
    <xdr:cxnSp macro="">
      <xdr:nvCxnSpPr>
        <xdr:cNvPr id="556" name="直線コネクタ 555"/>
        <xdr:cNvCxnSpPr/>
      </xdr:nvCxnSpPr>
      <xdr:spPr>
        <a:xfrm>
          <a:off x="1281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557" name="n_1aveValue【保健センター・保健所】&#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558"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559" name="n_3aveValue【保健センター・保健所】&#10;有形固定資産減価償却率"/>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560" name="n_4aveValue【保健センター・保健所】&#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64</xdr:row>
      <xdr:rowOff>41927</xdr:rowOff>
    </xdr:from>
    <xdr:ext cx="469744" cy="259045"/>
    <xdr:sp macro="" textlink="">
      <xdr:nvSpPr>
        <xdr:cNvPr id="561" name="n_1mainValue【保健センター・保健所】&#10;有形固定資産減価償却率"/>
        <xdr:cNvSpPr txBox="1"/>
      </xdr:nvSpPr>
      <xdr:spPr>
        <a:xfrm>
          <a:off x="15233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64</xdr:row>
      <xdr:rowOff>41927</xdr:rowOff>
    </xdr:from>
    <xdr:ext cx="469744" cy="259045"/>
    <xdr:sp macro="" textlink="">
      <xdr:nvSpPr>
        <xdr:cNvPr id="562" name="n_2mainValue【保健センター・保健所】&#10;有形固定資産減価償却率"/>
        <xdr:cNvSpPr txBox="1"/>
      </xdr:nvSpPr>
      <xdr:spPr>
        <a:xfrm>
          <a:off x="1435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64</xdr:row>
      <xdr:rowOff>41927</xdr:rowOff>
    </xdr:from>
    <xdr:ext cx="469744" cy="259045"/>
    <xdr:sp macro="" textlink="">
      <xdr:nvSpPr>
        <xdr:cNvPr id="563" name="n_3mainValue【保健センター・保健所】&#10;有形固定資産減価償却率"/>
        <xdr:cNvSpPr txBox="1"/>
      </xdr:nvSpPr>
      <xdr:spPr>
        <a:xfrm>
          <a:off x="13468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64</xdr:row>
      <xdr:rowOff>41927</xdr:rowOff>
    </xdr:from>
    <xdr:ext cx="469744" cy="259045"/>
    <xdr:sp macro="" textlink="">
      <xdr:nvSpPr>
        <xdr:cNvPr id="564" name="n_4mainValue【保健センター・保健所】&#10;有形固定資産減価償却率"/>
        <xdr:cNvSpPr txBox="1"/>
      </xdr:nvSpPr>
      <xdr:spPr>
        <a:xfrm>
          <a:off x="1257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586" name="直線コネクタ 585"/>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8" name="直線コネクタ 58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8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90" name="直線コネクタ 58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591" name="【保健センター・保健所】&#10;一人当たり面積平均値テキスト"/>
        <xdr:cNvSpPr txBox="1"/>
      </xdr:nvSpPr>
      <xdr:spPr>
        <a:xfrm>
          <a:off x="221996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592" name="フローチャート: 判断 591"/>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3" name="フローチャート: 判断 592"/>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94" name="フローチャート: 判断 593"/>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595" name="フローチャート: 判断 594"/>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596" name="フローチャート: 判断 595"/>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02" name="楕円 601"/>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03"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04" name="楕円 603"/>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605" name="直線コネクタ 604"/>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06" name="楕円 605"/>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07" name="直線コネクタ 606"/>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08" name="楕円 607"/>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609" name="直線コネクタ 608"/>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610" name="楕円 609"/>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125730</xdr:rowOff>
    </xdr:to>
    <xdr:cxnSp macro="">
      <xdr:nvCxnSpPr>
        <xdr:cNvPr id="611" name="直線コネクタ 610"/>
        <xdr:cNvCxnSpPr/>
      </xdr:nvCxnSpPr>
      <xdr:spPr>
        <a:xfrm>
          <a:off x="18656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2"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13"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614" name="n_3ave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615" name="n_4aveValue【保健センター・保健所】&#10;一人当たり面積"/>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16"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17"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18"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619" name="n_4mainValue【保健センター・保健所】&#10;一人当たり面積"/>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5" name="直線コネクタ 644"/>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8"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9" name="直線コネクタ 648"/>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650"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651" name="フローチャート: 判断 650"/>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652" name="フローチャート: 判断 651"/>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653" name="フローチャート: 判断 652"/>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54" name="フローチャート: 判断 653"/>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55" name="フローチャート: 判断 654"/>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661" name="楕円 660"/>
        <xdr:cNvSpPr/>
      </xdr:nvSpPr>
      <xdr:spPr>
        <a:xfrm>
          <a:off x="16268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662" name="【消防施設】&#10;有形固定資産減価償却率該当値テキスト"/>
        <xdr:cNvSpPr txBox="1"/>
      </xdr:nvSpPr>
      <xdr:spPr>
        <a:xfrm>
          <a:off x="16357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663" name="楕円 662"/>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170362</xdr:rowOff>
    </xdr:to>
    <xdr:cxnSp macro="">
      <xdr:nvCxnSpPr>
        <xdr:cNvPr id="664" name="直線コネクタ 663"/>
        <xdr:cNvCxnSpPr/>
      </xdr:nvCxnSpPr>
      <xdr:spPr>
        <a:xfrm>
          <a:off x="15481300" y="14312537"/>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65" name="楕円 664"/>
        <xdr:cNvSpPr/>
      </xdr:nvSpPr>
      <xdr:spPr>
        <a:xfrm>
          <a:off x="14541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82187</xdr:rowOff>
    </xdr:from>
    <xdr:to>
      <xdr:col>81</xdr:col>
      <xdr:colOff>50800</xdr:colOff>
      <xdr:row>83</xdr:row>
      <xdr:rowOff>108313</xdr:rowOff>
    </xdr:to>
    <xdr:cxnSp macro="">
      <xdr:nvCxnSpPr>
        <xdr:cNvPr id="666" name="直線コネクタ 665"/>
        <xdr:cNvCxnSpPr/>
      </xdr:nvCxnSpPr>
      <xdr:spPr>
        <a:xfrm flipV="1">
          <a:off x="14592300" y="143125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667" name="楕円 666"/>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83</xdr:row>
      <xdr:rowOff>108313</xdr:rowOff>
    </xdr:to>
    <xdr:cxnSp macro="">
      <xdr:nvCxnSpPr>
        <xdr:cNvPr id="668" name="直線コネクタ 667"/>
        <xdr:cNvCxnSpPr/>
      </xdr:nvCxnSpPr>
      <xdr:spPr>
        <a:xfrm>
          <a:off x="13703300" y="14097000"/>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57513</xdr:rowOff>
    </xdr:from>
    <xdr:to>
      <xdr:col>67</xdr:col>
      <xdr:colOff>101600</xdr:colOff>
      <xdr:row>82</xdr:row>
      <xdr:rowOff>159113</xdr:rowOff>
    </xdr:to>
    <xdr:sp macro="" textlink="">
      <xdr:nvSpPr>
        <xdr:cNvPr id="669" name="楕円 668"/>
        <xdr:cNvSpPr/>
      </xdr:nvSpPr>
      <xdr:spPr>
        <a:xfrm>
          <a:off x="12763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82</xdr:row>
      <xdr:rowOff>108313</xdr:rowOff>
    </xdr:to>
    <xdr:cxnSp macro="">
      <xdr:nvCxnSpPr>
        <xdr:cNvPr id="670" name="直線コネクタ 669"/>
        <xdr:cNvCxnSpPr/>
      </xdr:nvCxnSpPr>
      <xdr:spPr>
        <a:xfrm flipV="1">
          <a:off x="12814300" y="1409700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671" name="n_1aveValue【消防施設】&#10;有形固定資産減価償却率"/>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672" name="n_2aveValue【消防施設】&#10;有形固定資産減価償却率"/>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673" name="n_3ave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674"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124114</xdr:rowOff>
    </xdr:from>
    <xdr:ext cx="405111" cy="259045"/>
    <xdr:sp macro="" textlink="">
      <xdr:nvSpPr>
        <xdr:cNvPr id="675" name="n_1mainValue【消防施設】&#10;有形固定資産減価償却率"/>
        <xdr:cNvSpPr txBox="1"/>
      </xdr:nvSpPr>
      <xdr:spPr>
        <a:xfrm>
          <a:off x="15266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76" name="n_2main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105427</xdr:rowOff>
    </xdr:from>
    <xdr:ext cx="405111" cy="259045"/>
    <xdr:sp macro="" textlink="">
      <xdr:nvSpPr>
        <xdr:cNvPr id="677" name="n_3mainValue【消防施設】&#10;有形固定資産減価償却率"/>
        <xdr:cNvSpPr txBox="1"/>
      </xdr:nvSpPr>
      <xdr:spPr>
        <a:xfrm>
          <a:off x="13500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4190</xdr:rowOff>
    </xdr:from>
    <xdr:ext cx="405111" cy="259045"/>
    <xdr:sp macro="" textlink="">
      <xdr:nvSpPr>
        <xdr:cNvPr id="678" name="n_4mainValue【消防施設】&#10;有形固定資産減価償却率"/>
        <xdr:cNvSpPr txBox="1"/>
      </xdr:nvSpPr>
      <xdr:spPr>
        <a:xfrm>
          <a:off x="12611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00" name="直線コネクタ 699"/>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1"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2" name="直線コネクタ 701"/>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703"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704" name="直線コネクタ 703"/>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705"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706" name="フローチャート: 判断 705"/>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707" name="フローチャート: 判断 706"/>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08" name="フローチャート: 判断 707"/>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09" name="フローチャート: 判断 708"/>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10" name="フローチャート: 判断 709"/>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99313</xdr:rowOff>
    </xdr:from>
    <xdr:to>
      <xdr:col>116</xdr:col>
      <xdr:colOff>114300</xdr:colOff>
      <xdr:row>85</xdr:row>
      <xdr:rowOff>29463</xdr:rowOff>
    </xdr:to>
    <xdr:sp macro="" textlink="">
      <xdr:nvSpPr>
        <xdr:cNvPr id="716" name="楕円 715"/>
        <xdr:cNvSpPr/>
      </xdr:nvSpPr>
      <xdr:spPr>
        <a:xfrm>
          <a:off x="221107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77740</xdr:rowOff>
    </xdr:from>
    <xdr:ext cx="469744" cy="259045"/>
    <xdr:sp macro="" textlink="">
      <xdr:nvSpPr>
        <xdr:cNvPr id="717" name="【消防施設】&#10;一人当たり面積該当値テキスト"/>
        <xdr:cNvSpPr txBox="1"/>
      </xdr:nvSpPr>
      <xdr:spPr>
        <a:xfrm>
          <a:off x="22199600"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718" name="楕円 717"/>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150113</xdr:rowOff>
    </xdr:from>
    <xdr:to>
      <xdr:col>116</xdr:col>
      <xdr:colOff>63500</xdr:colOff>
      <xdr:row>84</xdr:row>
      <xdr:rowOff>170687</xdr:rowOff>
    </xdr:to>
    <xdr:cxnSp macro="">
      <xdr:nvCxnSpPr>
        <xdr:cNvPr id="719" name="直線コネクタ 718"/>
        <xdr:cNvCxnSpPr/>
      </xdr:nvCxnSpPr>
      <xdr:spPr>
        <a:xfrm flipV="1">
          <a:off x="21323300" y="1455191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720" name="楕円 719"/>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84</xdr:row>
      <xdr:rowOff>170687</xdr:rowOff>
    </xdr:to>
    <xdr:cxnSp macro="">
      <xdr:nvCxnSpPr>
        <xdr:cNvPr id="721" name="直線コネクタ 720"/>
        <xdr:cNvCxnSpPr/>
      </xdr:nvCxnSpPr>
      <xdr:spPr>
        <a:xfrm>
          <a:off x="20434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126746</xdr:rowOff>
    </xdr:from>
    <xdr:to>
      <xdr:col>102</xdr:col>
      <xdr:colOff>165100</xdr:colOff>
      <xdr:row>85</xdr:row>
      <xdr:rowOff>56896</xdr:rowOff>
    </xdr:to>
    <xdr:sp macro="" textlink="">
      <xdr:nvSpPr>
        <xdr:cNvPr id="722" name="楕円 721"/>
        <xdr:cNvSpPr/>
      </xdr:nvSpPr>
      <xdr:spPr>
        <a:xfrm>
          <a:off x="19494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6096</xdr:rowOff>
    </xdr:to>
    <xdr:cxnSp macro="">
      <xdr:nvCxnSpPr>
        <xdr:cNvPr id="723" name="直線コネクタ 722"/>
        <xdr:cNvCxnSpPr/>
      </xdr:nvCxnSpPr>
      <xdr:spPr>
        <a:xfrm flipV="1">
          <a:off x="19545300" y="145724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71882</xdr:rowOff>
    </xdr:from>
    <xdr:to>
      <xdr:col>98</xdr:col>
      <xdr:colOff>38100</xdr:colOff>
      <xdr:row>86</xdr:row>
      <xdr:rowOff>2032</xdr:rowOff>
    </xdr:to>
    <xdr:sp macro="" textlink="">
      <xdr:nvSpPr>
        <xdr:cNvPr id="724" name="楕円 723"/>
        <xdr:cNvSpPr/>
      </xdr:nvSpPr>
      <xdr:spPr>
        <a:xfrm>
          <a:off x="18605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xdr:rowOff>
    </xdr:from>
    <xdr:to>
      <xdr:col>102</xdr:col>
      <xdr:colOff>114300</xdr:colOff>
      <xdr:row>85</xdr:row>
      <xdr:rowOff>122682</xdr:rowOff>
    </xdr:to>
    <xdr:cxnSp macro="">
      <xdr:nvCxnSpPr>
        <xdr:cNvPr id="725" name="直線コネクタ 724"/>
        <xdr:cNvCxnSpPr/>
      </xdr:nvCxnSpPr>
      <xdr:spPr>
        <a:xfrm flipV="1">
          <a:off x="18656300" y="1457934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726" name="n_1ave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727"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28"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729"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66564</xdr:rowOff>
    </xdr:from>
    <xdr:ext cx="469744" cy="259045"/>
    <xdr:sp macro="" textlink="">
      <xdr:nvSpPr>
        <xdr:cNvPr id="730" name="n_1main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31" name="n_2mainValue【消防施設】&#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48023</xdr:rowOff>
    </xdr:from>
    <xdr:ext cx="469744" cy="259045"/>
    <xdr:sp macro="" textlink="">
      <xdr:nvSpPr>
        <xdr:cNvPr id="732" name="n_3mainValue【消防施設】&#10;一人当たり面積"/>
        <xdr:cNvSpPr txBox="1"/>
      </xdr:nvSpPr>
      <xdr:spPr>
        <a:xfrm>
          <a:off x="19310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164609</xdr:rowOff>
    </xdr:from>
    <xdr:ext cx="469744" cy="259045"/>
    <xdr:sp macro="" textlink="">
      <xdr:nvSpPr>
        <xdr:cNvPr id="733" name="n_4mainValue【消防施設】&#10;一人当たり面積"/>
        <xdr:cNvSpPr txBox="1"/>
      </xdr:nvSpPr>
      <xdr:spPr>
        <a:xfrm>
          <a:off x="18421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759" name="直線コネクタ 758"/>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760"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761" name="直線コネクタ 760"/>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762"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763" name="直線コネクタ 762"/>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764" name="【庁舎】&#10;有形固定資産減価償却率平均値テキスト"/>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5" name="フローチャート: 判断 764"/>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66" name="フローチャート: 判断 765"/>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67" name="フローチャート: 判断 766"/>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768" name="フローチャート: 判断 767"/>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69" name="フローチャート: 判断 768"/>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38463</xdr:rowOff>
    </xdr:from>
    <xdr:to>
      <xdr:col>85</xdr:col>
      <xdr:colOff>177800</xdr:colOff>
      <xdr:row>100</xdr:row>
      <xdr:rowOff>140063</xdr:rowOff>
    </xdr:to>
    <xdr:sp macro="" textlink="">
      <xdr:nvSpPr>
        <xdr:cNvPr id="775" name="楕円 774"/>
        <xdr:cNvSpPr/>
      </xdr:nvSpPr>
      <xdr:spPr>
        <a:xfrm>
          <a:off x="162687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162940</xdr:rowOff>
    </xdr:from>
    <xdr:ext cx="340478" cy="259045"/>
    <xdr:sp macro="" textlink="">
      <xdr:nvSpPr>
        <xdr:cNvPr id="776" name="【庁舎】&#10;有形固定資産減価償却率該当値テキスト"/>
        <xdr:cNvSpPr txBox="1"/>
      </xdr:nvSpPr>
      <xdr:spPr>
        <a:xfrm>
          <a:off x="16357600" y="17136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169092</xdr:rowOff>
    </xdr:from>
    <xdr:to>
      <xdr:col>81</xdr:col>
      <xdr:colOff>101600</xdr:colOff>
      <xdr:row>100</xdr:row>
      <xdr:rowOff>99242</xdr:rowOff>
    </xdr:to>
    <xdr:sp macro="" textlink="">
      <xdr:nvSpPr>
        <xdr:cNvPr id="777" name="楕円 776"/>
        <xdr:cNvSpPr/>
      </xdr:nvSpPr>
      <xdr:spPr>
        <a:xfrm>
          <a:off x="15430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48442</xdr:rowOff>
    </xdr:from>
    <xdr:to>
      <xdr:col>85</xdr:col>
      <xdr:colOff>127000</xdr:colOff>
      <xdr:row>100</xdr:row>
      <xdr:rowOff>89263</xdr:rowOff>
    </xdr:to>
    <xdr:cxnSp macro="">
      <xdr:nvCxnSpPr>
        <xdr:cNvPr id="778" name="直線コネクタ 777"/>
        <xdr:cNvCxnSpPr/>
      </xdr:nvCxnSpPr>
      <xdr:spPr>
        <a:xfrm>
          <a:off x="15481300" y="1719344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98879</xdr:rowOff>
    </xdr:from>
    <xdr:to>
      <xdr:col>76</xdr:col>
      <xdr:colOff>165100</xdr:colOff>
      <xdr:row>102</xdr:row>
      <xdr:rowOff>29029</xdr:rowOff>
    </xdr:to>
    <xdr:sp macro="" textlink="">
      <xdr:nvSpPr>
        <xdr:cNvPr id="779" name="楕円 778"/>
        <xdr:cNvSpPr/>
      </xdr:nvSpPr>
      <xdr:spPr>
        <a:xfrm>
          <a:off x="14541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48442</xdr:rowOff>
    </xdr:from>
    <xdr:to>
      <xdr:col>81</xdr:col>
      <xdr:colOff>50800</xdr:colOff>
      <xdr:row>101</xdr:row>
      <xdr:rowOff>149679</xdr:rowOff>
    </xdr:to>
    <xdr:cxnSp macro="">
      <xdr:nvCxnSpPr>
        <xdr:cNvPr id="780" name="直線コネクタ 779"/>
        <xdr:cNvCxnSpPr/>
      </xdr:nvCxnSpPr>
      <xdr:spPr>
        <a:xfrm flipV="1">
          <a:off x="14592300" y="17193442"/>
          <a:ext cx="8890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81" name="楕円 780"/>
        <xdr:cNvSpPr/>
      </xdr:nvSpPr>
      <xdr:spPr>
        <a:xfrm>
          <a:off x="13652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149679</xdr:rowOff>
    </xdr:from>
    <xdr:to>
      <xdr:col>76</xdr:col>
      <xdr:colOff>114300</xdr:colOff>
      <xdr:row>104</xdr:row>
      <xdr:rowOff>162742</xdr:rowOff>
    </xdr:to>
    <xdr:cxnSp macro="">
      <xdr:nvCxnSpPr>
        <xdr:cNvPr id="782" name="直線コネクタ 781"/>
        <xdr:cNvCxnSpPr/>
      </xdr:nvCxnSpPr>
      <xdr:spPr>
        <a:xfrm flipV="1">
          <a:off x="13703300" y="17466129"/>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783" name="楕円 782"/>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104</xdr:row>
      <xdr:rowOff>162742</xdr:rowOff>
    </xdr:to>
    <xdr:cxnSp macro="">
      <xdr:nvCxnSpPr>
        <xdr:cNvPr id="784" name="直線コネクタ 783"/>
        <xdr:cNvCxnSpPr/>
      </xdr:nvCxnSpPr>
      <xdr:spPr>
        <a:xfrm>
          <a:off x="12814300" y="179755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134456</xdr:rowOff>
    </xdr:from>
    <xdr:ext cx="405111" cy="259045"/>
    <xdr:sp macro="" textlink="">
      <xdr:nvSpPr>
        <xdr:cNvPr id="785" name="n_1aveValue【庁舎】&#10;有形固定資産減価償却率"/>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33219</xdr:rowOff>
    </xdr:from>
    <xdr:ext cx="405111" cy="259045"/>
    <xdr:sp macro="" textlink="">
      <xdr:nvSpPr>
        <xdr:cNvPr id="786" name="n_2aveValue【庁舎】&#10;有形固定資産減価償却率"/>
        <xdr:cNvSpPr txBox="1"/>
      </xdr:nvSpPr>
      <xdr:spPr>
        <a:xfrm>
          <a:off x="14389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85470</xdr:rowOff>
    </xdr:from>
    <xdr:ext cx="405111" cy="259045"/>
    <xdr:sp macro="" textlink="">
      <xdr:nvSpPr>
        <xdr:cNvPr id="787" name="n_3aveValue【庁舎】&#10;有形固定資産減価償却率"/>
        <xdr:cNvSpPr txBox="1"/>
      </xdr:nvSpPr>
      <xdr:spPr>
        <a:xfrm>
          <a:off x="13500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788" name="n_4aveValue【庁舎】&#10;有形固定資産減価償却率"/>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115769</xdr:rowOff>
    </xdr:from>
    <xdr:ext cx="340478" cy="259045"/>
    <xdr:sp macro="" textlink="">
      <xdr:nvSpPr>
        <xdr:cNvPr id="789" name="n_1mainValue【庁舎】&#10;有形固定資産減価償却率"/>
        <xdr:cNvSpPr txBox="1"/>
      </xdr:nvSpPr>
      <xdr:spPr>
        <a:xfrm>
          <a:off x="15298361" y="1691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45556</xdr:rowOff>
    </xdr:from>
    <xdr:ext cx="405111" cy="259045"/>
    <xdr:sp macro="" textlink="">
      <xdr:nvSpPr>
        <xdr:cNvPr id="790" name="n_2mainValue【庁舎】&#10;有形固定資産減価償却率"/>
        <xdr:cNvSpPr txBox="1"/>
      </xdr:nvSpPr>
      <xdr:spPr>
        <a:xfrm>
          <a:off x="14389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791" name="n_3mainValue【庁舎】&#10;有形固定資産減価償却率"/>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92" name="n_4main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818" name="直線コネクタ 817"/>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19"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0" name="直線コネクタ 819"/>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821"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822" name="直線コネクタ 821"/>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23"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4" name="フローチャート: 判断 823"/>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5" name="フローチャート: 判断 824"/>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26" name="フローチャート: 判断 825"/>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827" name="フローチャート: 判断 826"/>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828" name="フローチャート: 判断 827"/>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834" name="楕円 833"/>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835" name="【庁舎】&#10;一人当たり面積該当値テキスト"/>
        <xdr:cNvSpPr txBox="1"/>
      </xdr:nvSpPr>
      <xdr:spPr>
        <a:xfrm>
          <a:off x="22199600"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43362</xdr:rowOff>
    </xdr:from>
    <xdr:to>
      <xdr:col>112</xdr:col>
      <xdr:colOff>38100</xdr:colOff>
      <xdr:row>105</xdr:row>
      <xdr:rowOff>144962</xdr:rowOff>
    </xdr:to>
    <xdr:sp macro="" textlink="">
      <xdr:nvSpPr>
        <xdr:cNvPr id="836" name="楕円 835"/>
        <xdr:cNvSpPr/>
      </xdr:nvSpPr>
      <xdr:spPr>
        <a:xfrm>
          <a:off x="2127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94162</xdr:rowOff>
    </xdr:to>
    <xdr:cxnSp macro="">
      <xdr:nvCxnSpPr>
        <xdr:cNvPr id="837" name="直線コネクタ 836"/>
        <xdr:cNvCxnSpPr/>
      </xdr:nvCxnSpPr>
      <xdr:spPr>
        <a:xfrm flipV="1">
          <a:off x="21323300" y="180931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169092</xdr:rowOff>
    </xdr:from>
    <xdr:to>
      <xdr:col>107</xdr:col>
      <xdr:colOff>101600</xdr:colOff>
      <xdr:row>104</xdr:row>
      <xdr:rowOff>99242</xdr:rowOff>
    </xdr:to>
    <xdr:sp macro="" textlink="">
      <xdr:nvSpPr>
        <xdr:cNvPr id="838" name="楕円 837"/>
        <xdr:cNvSpPr/>
      </xdr:nvSpPr>
      <xdr:spPr>
        <a:xfrm>
          <a:off x="20383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48442</xdr:rowOff>
    </xdr:from>
    <xdr:to>
      <xdr:col>111</xdr:col>
      <xdr:colOff>177800</xdr:colOff>
      <xdr:row>105</xdr:row>
      <xdr:rowOff>94162</xdr:rowOff>
    </xdr:to>
    <xdr:cxnSp macro="">
      <xdr:nvCxnSpPr>
        <xdr:cNvPr id="839" name="直線コネクタ 838"/>
        <xdr:cNvCxnSpPr/>
      </xdr:nvCxnSpPr>
      <xdr:spPr>
        <a:xfrm>
          <a:off x="20434300" y="1787924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840" name="楕円 839"/>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48442</xdr:rowOff>
    </xdr:from>
    <xdr:to>
      <xdr:col>107</xdr:col>
      <xdr:colOff>50800</xdr:colOff>
      <xdr:row>107</xdr:row>
      <xdr:rowOff>15784</xdr:rowOff>
    </xdr:to>
    <xdr:cxnSp macro="">
      <xdr:nvCxnSpPr>
        <xdr:cNvPr id="841" name="直線コネクタ 840"/>
        <xdr:cNvCxnSpPr/>
      </xdr:nvCxnSpPr>
      <xdr:spPr>
        <a:xfrm flipV="1">
          <a:off x="19545300" y="17879242"/>
          <a:ext cx="889000" cy="4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141332</xdr:rowOff>
    </xdr:from>
    <xdr:to>
      <xdr:col>98</xdr:col>
      <xdr:colOff>38100</xdr:colOff>
      <xdr:row>107</xdr:row>
      <xdr:rowOff>71482</xdr:rowOff>
    </xdr:to>
    <xdr:sp macro="" textlink="">
      <xdr:nvSpPr>
        <xdr:cNvPr id="842" name="楕円 841"/>
        <xdr:cNvSpPr/>
      </xdr:nvSpPr>
      <xdr:spPr>
        <a:xfrm>
          <a:off x="18605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20682</xdr:rowOff>
    </xdr:to>
    <xdr:cxnSp macro="">
      <xdr:nvCxnSpPr>
        <xdr:cNvPr id="843" name="直線コネクタ 842"/>
        <xdr:cNvCxnSpPr/>
      </xdr:nvCxnSpPr>
      <xdr:spPr>
        <a:xfrm flipV="1">
          <a:off x="18656300" y="183609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44"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45" name="n_2ave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846"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847"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161489</xdr:rowOff>
    </xdr:from>
    <xdr:ext cx="469744" cy="259045"/>
    <xdr:sp macro="" textlink="">
      <xdr:nvSpPr>
        <xdr:cNvPr id="848" name="n_1mainValue【庁舎】&#10;一人当たり面積"/>
        <xdr:cNvSpPr txBox="1"/>
      </xdr:nvSpPr>
      <xdr:spPr>
        <a:xfrm>
          <a:off x="210757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115769</xdr:rowOff>
    </xdr:from>
    <xdr:ext cx="469744" cy="259045"/>
    <xdr:sp macro="" textlink="">
      <xdr:nvSpPr>
        <xdr:cNvPr id="849" name="n_2mainValue【庁舎】&#10;一人当たり面積"/>
        <xdr:cNvSpPr txBox="1"/>
      </xdr:nvSpPr>
      <xdr:spPr>
        <a:xfrm>
          <a:off x="2019942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57711</xdr:rowOff>
    </xdr:from>
    <xdr:ext cx="469744" cy="259045"/>
    <xdr:sp macro="" textlink="">
      <xdr:nvSpPr>
        <xdr:cNvPr id="850" name="n_3mainValue【庁舎】&#10;一人当たり面積"/>
        <xdr:cNvSpPr txBox="1"/>
      </xdr:nvSpPr>
      <xdr:spPr>
        <a:xfrm>
          <a:off x="19310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62609</xdr:rowOff>
    </xdr:from>
    <xdr:ext cx="469744" cy="259045"/>
    <xdr:sp macro="" textlink="">
      <xdr:nvSpPr>
        <xdr:cNvPr id="851" name="n_4mainValue【庁舎】&#10;一人当たり面積"/>
        <xdr:cNvSpPr txBox="1"/>
      </xdr:nvSpPr>
      <xdr:spPr>
        <a:xfrm>
          <a:off x="18421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庁舎は建替えにより有形固定資産減価償却率が県平均を大きく下回っている。</a:t>
          </a:r>
          <a:endParaRPr lang="ja-JP" altLang="ja-JP" sz="1400">
            <a:effectLst/>
          </a:endParaRPr>
        </a:p>
        <a:p>
          <a:r>
            <a:rPr kumimoji="1" lang="ja-JP" altLang="ja-JP" sz="1100">
              <a:solidFill>
                <a:schemeClr val="dk1"/>
              </a:solidFill>
              <a:effectLst/>
              <a:latin typeface="+mn-lt"/>
              <a:ea typeface="+mn-ea"/>
              <a:cs typeface="+mn-cs"/>
            </a:rPr>
            <a:t>市民会館は大規模改修により有形固定資産減価償却率が大きく下がったが，以前として県平均を上回っている。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有形固定資産減価償却率が県平均を上回っている施設については，公共施設等総合管理計画・個別施設計画に基づいた点検・修繕等の適正な維持管理が必要であると思われる。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42,622
42,512
308.33
41,746,957
40,473,751
951,302
17,175,139
43,584,086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）は昨年度決算と変わりないが，人口減少，高齢化や地域の産業低迷により財政基盤が弱く，依然として類似団体平均を大きく下回っている。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自主財源の確保に努めるため，地域経済の活性化を図る施策を展開しつつ，定員適正化計画に沿った職員数の適正化や，徹底した経費削減に取り組み，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昨年度決算と比較すると，歳出における会計年度任用職員制度の影響による人件費の増，および大型事業の影響による公債費の増となったものの，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地方交付税および地方消費税交付金の増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その結果，経常収支比率（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今後とも，自主財源の確保に努めるため，地域経済の活性化を図る施策を展開しつつ，定員適正化計画に沿った職員数の適正化，起債枠の遵守による公債費の抑制等により，経常収支比率の改善を図る。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52494</xdr:rowOff>
    </xdr:to>
    <xdr:cxnSp macro="">
      <xdr:nvCxnSpPr>
        <xdr:cNvPr id="133" name="直線コネクタ 132"/>
        <xdr:cNvCxnSpPr/>
      </xdr:nvCxnSpPr>
      <xdr:spPr>
        <a:xfrm flipV="1">
          <a:off x="4114800" y="106663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52494</xdr:rowOff>
    </xdr:to>
    <xdr:cxnSp macro="">
      <xdr:nvCxnSpPr>
        <xdr:cNvPr id="136" name="直線コネクタ 135"/>
        <xdr:cNvCxnSpPr/>
      </xdr:nvCxnSpPr>
      <xdr:spPr>
        <a:xfrm>
          <a:off x="3225800" y="1050544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55033</xdr:rowOff>
    </xdr:to>
    <xdr:cxnSp macro="">
      <xdr:nvCxnSpPr>
        <xdr:cNvPr id="139" name="直線コネクタ 138"/>
        <xdr:cNvCxnSpPr/>
      </xdr:nvCxnSpPr>
      <xdr:spPr>
        <a:xfrm flipV="1">
          <a:off x="2336800" y="1050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61</xdr:row>
      <xdr:rowOff>55033</xdr:rowOff>
    </xdr:to>
    <xdr:cxnSp macro="">
      <xdr:nvCxnSpPr>
        <xdr:cNvPr id="142" name="直線コネクタ 141"/>
        <xdr:cNvCxnSpPr/>
      </xdr:nvCxnSpPr>
      <xdr:spPr>
        <a:xfrm>
          <a:off x="1447800" y="104250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2" name="楕円 151"/>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129133</xdr:rowOff>
    </xdr:from>
    <xdr:ext cx="762000" cy="259045"/>
    <xdr:sp macro="" textlink="">
      <xdr:nvSpPr>
        <xdr:cNvPr id="153" name="財政構造の弾力性該当値テキスト"/>
        <xdr:cNvSpPr txBox="1"/>
      </xdr:nvSpPr>
      <xdr:spPr>
        <a:xfrm>
          <a:off x="5041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4" name="楕円 153"/>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5" name="テキスト ボックス 154"/>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6" name="楕円 155"/>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7" name="テキスト ボックス 156"/>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8" name="楕円 157"/>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59" name="テキスト ボックス 158"/>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60" name="楕円 159"/>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61" name="テキスト ボックス 160"/>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は昨年度と比較すると，会計年度任用職員の影響により人件費が増えており，類似団体平均を下回った。今後とも，公共施設の維持管理を含めて，積極的に指定管理者制度・民間委託を活用し，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165540</xdr:rowOff>
    </xdr:from>
    <xdr:to>
      <xdr:col>23</xdr:col>
      <xdr:colOff>133350</xdr:colOff>
      <xdr:row>82</xdr:row>
      <xdr:rowOff>62188</xdr:rowOff>
    </xdr:to>
    <xdr:cxnSp macro="">
      <xdr:nvCxnSpPr>
        <xdr:cNvPr id="196" name="直線コネクタ 195"/>
        <xdr:cNvCxnSpPr/>
      </xdr:nvCxnSpPr>
      <xdr:spPr>
        <a:xfrm>
          <a:off x="4114800" y="14052990"/>
          <a:ext cx="838200" cy="6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142745</xdr:rowOff>
    </xdr:from>
    <xdr:to>
      <xdr:col>19</xdr:col>
      <xdr:colOff>133350</xdr:colOff>
      <xdr:row>81</xdr:row>
      <xdr:rowOff>165540</xdr:rowOff>
    </xdr:to>
    <xdr:cxnSp macro="">
      <xdr:nvCxnSpPr>
        <xdr:cNvPr id="199" name="直線コネクタ 198"/>
        <xdr:cNvCxnSpPr/>
      </xdr:nvCxnSpPr>
      <xdr:spPr>
        <a:xfrm>
          <a:off x="3225800" y="14030195"/>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138900</xdr:rowOff>
    </xdr:from>
    <xdr:to>
      <xdr:col>15</xdr:col>
      <xdr:colOff>82550</xdr:colOff>
      <xdr:row>81</xdr:row>
      <xdr:rowOff>142745</xdr:rowOff>
    </xdr:to>
    <xdr:cxnSp macro="">
      <xdr:nvCxnSpPr>
        <xdr:cNvPr id="202" name="直線コネクタ 201"/>
        <xdr:cNvCxnSpPr/>
      </xdr:nvCxnSpPr>
      <xdr:spPr>
        <a:xfrm>
          <a:off x="2336800" y="14026350"/>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99174</xdr:rowOff>
    </xdr:from>
    <xdr:to>
      <xdr:col>11</xdr:col>
      <xdr:colOff>31750</xdr:colOff>
      <xdr:row>81</xdr:row>
      <xdr:rowOff>138900</xdr:rowOff>
    </xdr:to>
    <xdr:cxnSp macro="">
      <xdr:nvCxnSpPr>
        <xdr:cNvPr id="205" name="直線コネクタ 204"/>
        <xdr:cNvCxnSpPr/>
      </xdr:nvCxnSpPr>
      <xdr:spPr>
        <a:xfrm>
          <a:off x="1447800" y="13986624"/>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11388</xdr:rowOff>
    </xdr:from>
    <xdr:to>
      <xdr:col>23</xdr:col>
      <xdr:colOff>184150</xdr:colOff>
      <xdr:row>82</xdr:row>
      <xdr:rowOff>112988</xdr:rowOff>
    </xdr:to>
    <xdr:sp macro="" textlink="">
      <xdr:nvSpPr>
        <xdr:cNvPr id="215" name="楕円 214"/>
        <xdr:cNvSpPr/>
      </xdr:nvSpPr>
      <xdr:spPr>
        <a:xfrm>
          <a:off x="4902200" y="140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27915</xdr:rowOff>
    </xdr:from>
    <xdr:ext cx="762000" cy="259045"/>
    <xdr:sp macro="" textlink="">
      <xdr:nvSpPr>
        <xdr:cNvPr id="216" name="人件費・物件費等の状況該当値テキスト"/>
        <xdr:cNvSpPr txBox="1"/>
      </xdr:nvSpPr>
      <xdr:spPr>
        <a:xfrm>
          <a:off x="5041900" y="1391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114740</xdr:rowOff>
    </xdr:from>
    <xdr:to>
      <xdr:col>19</xdr:col>
      <xdr:colOff>184150</xdr:colOff>
      <xdr:row>82</xdr:row>
      <xdr:rowOff>44890</xdr:rowOff>
    </xdr:to>
    <xdr:sp macro="" textlink="">
      <xdr:nvSpPr>
        <xdr:cNvPr id="217" name="楕円 216"/>
        <xdr:cNvSpPr/>
      </xdr:nvSpPr>
      <xdr:spPr>
        <a:xfrm>
          <a:off x="4064000" y="140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29667</xdr:rowOff>
    </xdr:from>
    <xdr:ext cx="736600" cy="259045"/>
    <xdr:sp macro="" textlink="">
      <xdr:nvSpPr>
        <xdr:cNvPr id="218" name="テキスト ボックス 217"/>
        <xdr:cNvSpPr txBox="1"/>
      </xdr:nvSpPr>
      <xdr:spPr>
        <a:xfrm>
          <a:off x="3733800" y="1408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91945</xdr:rowOff>
    </xdr:from>
    <xdr:to>
      <xdr:col>15</xdr:col>
      <xdr:colOff>133350</xdr:colOff>
      <xdr:row>82</xdr:row>
      <xdr:rowOff>22095</xdr:rowOff>
    </xdr:to>
    <xdr:sp macro="" textlink="">
      <xdr:nvSpPr>
        <xdr:cNvPr id="219" name="楕円 218"/>
        <xdr:cNvSpPr/>
      </xdr:nvSpPr>
      <xdr:spPr>
        <a:xfrm>
          <a:off x="3175000" y="139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6872</xdr:rowOff>
    </xdr:from>
    <xdr:ext cx="762000" cy="259045"/>
    <xdr:sp macro="" textlink="">
      <xdr:nvSpPr>
        <xdr:cNvPr id="220" name="テキスト ボックス 219"/>
        <xdr:cNvSpPr txBox="1"/>
      </xdr:nvSpPr>
      <xdr:spPr>
        <a:xfrm>
          <a:off x="2844800" y="140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88100</xdr:rowOff>
    </xdr:from>
    <xdr:to>
      <xdr:col>11</xdr:col>
      <xdr:colOff>82550</xdr:colOff>
      <xdr:row>82</xdr:row>
      <xdr:rowOff>18250</xdr:rowOff>
    </xdr:to>
    <xdr:sp macro="" textlink="">
      <xdr:nvSpPr>
        <xdr:cNvPr id="221" name="楕円 220"/>
        <xdr:cNvSpPr/>
      </xdr:nvSpPr>
      <xdr:spPr>
        <a:xfrm>
          <a:off x="2286000" y="139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3027</xdr:rowOff>
    </xdr:from>
    <xdr:ext cx="762000" cy="259045"/>
    <xdr:sp macro="" textlink="">
      <xdr:nvSpPr>
        <xdr:cNvPr id="222" name="テキスト ボックス 221"/>
        <xdr:cNvSpPr txBox="1"/>
      </xdr:nvSpPr>
      <xdr:spPr>
        <a:xfrm>
          <a:off x="1955800" y="1406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48374</xdr:rowOff>
    </xdr:from>
    <xdr:to>
      <xdr:col>7</xdr:col>
      <xdr:colOff>31750</xdr:colOff>
      <xdr:row>81</xdr:row>
      <xdr:rowOff>149974</xdr:rowOff>
    </xdr:to>
    <xdr:sp macro="" textlink="">
      <xdr:nvSpPr>
        <xdr:cNvPr id="223" name="楕円 222"/>
        <xdr:cNvSpPr/>
      </xdr:nvSpPr>
      <xdr:spPr>
        <a:xfrm>
          <a:off x="1397000" y="139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160151</xdr:rowOff>
    </xdr:from>
    <xdr:ext cx="762000" cy="259045"/>
    <xdr:sp macro="" textlink="">
      <xdr:nvSpPr>
        <xdr:cNvPr id="224" name="テキスト ボックス 223"/>
        <xdr:cNvSpPr txBox="1"/>
      </xdr:nvSpPr>
      <xdr:spPr>
        <a:xfrm>
          <a:off x="1066800" y="1370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ラスパイレス指数は，奄美市の職員構成の変動により前年度と比べて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引き続き年齢別職員構成の適正化と総人件費の縮減に努める。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82550</xdr:rowOff>
    </xdr:to>
    <xdr:cxnSp macro="">
      <xdr:nvCxnSpPr>
        <xdr:cNvPr id="260" name="直線コネクタ 259"/>
        <xdr:cNvCxnSpPr/>
      </xdr:nvCxnSpPr>
      <xdr:spPr>
        <a:xfrm>
          <a:off x="16179800" y="144671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3" name="直線コネクタ 262"/>
        <xdr:cNvCxnSpPr/>
      </xdr:nvCxnSpPr>
      <xdr:spPr>
        <a:xfrm flipV="1">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82550</xdr:rowOff>
    </xdr:to>
    <xdr:cxnSp macro="">
      <xdr:nvCxnSpPr>
        <xdr:cNvPr id="266" name="直線コネクタ 265"/>
        <xdr:cNvCxnSpPr/>
      </xdr:nvCxnSpPr>
      <xdr:spPr>
        <a:xfrm>
          <a:off x="14401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134257</xdr:rowOff>
    </xdr:to>
    <xdr:cxnSp macro="">
      <xdr:nvCxnSpPr>
        <xdr:cNvPr id="269" name="直線コネクタ 268"/>
        <xdr:cNvCxnSpPr/>
      </xdr:nvCxnSpPr>
      <xdr:spPr>
        <a:xfrm flipV="1">
          <a:off x="13512800" y="144498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9" name="楕円 278"/>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80"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1" name="楕円 280"/>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82" name="テキスト ボックス 28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3" name="楕円 282"/>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84" name="テキスト ボックス 283"/>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5" name="楕円 284"/>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83656</xdr:rowOff>
    </xdr:from>
    <xdr:ext cx="762000" cy="259045"/>
    <xdr:sp macro="" textlink="">
      <xdr:nvSpPr>
        <xdr:cNvPr id="286" name="テキスト ボックス 285"/>
        <xdr:cNvSpPr txBox="1"/>
      </xdr:nvSpPr>
      <xdr:spPr>
        <a:xfrm>
          <a:off x="14020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7" name="楕円 286"/>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8" name="テキスト ボックス 287"/>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職員数は，名瀬地区，住用地区，笠利地区において総合支所方式を採用していることや，生活保護事務従事職員，空港管理事務所職員等を配置していることによ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今後とも，より効果的・効率的な行政サービスを提供するため，公共施設及び事務事業における指定管理者制度の導入や民間委託を積極的に推進するとともに，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による業務効率化を図ることにより，適切な定員管理に努める。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4360</xdr:rowOff>
    </xdr:from>
    <xdr:to>
      <xdr:col>81</xdr:col>
      <xdr:colOff>44450</xdr:colOff>
      <xdr:row>61</xdr:row>
      <xdr:rowOff>16425</xdr:rowOff>
    </xdr:to>
    <xdr:cxnSp macro="">
      <xdr:nvCxnSpPr>
        <xdr:cNvPr id="322" name="直線コネクタ 321"/>
        <xdr:cNvCxnSpPr/>
      </xdr:nvCxnSpPr>
      <xdr:spPr>
        <a:xfrm>
          <a:off x="16179800" y="104628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166963</xdr:rowOff>
    </xdr:from>
    <xdr:to>
      <xdr:col>77</xdr:col>
      <xdr:colOff>44450</xdr:colOff>
      <xdr:row>61</xdr:row>
      <xdr:rowOff>4360</xdr:rowOff>
    </xdr:to>
    <xdr:cxnSp macro="">
      <xdr:nvCxnSpPr>
        <xdr:cNvPr id="325" name="直線コネクタ 324"/>
        <xdr:cNvCxnSpPr/>
      </xdr:nvCxnSpPr>
      <xdr:spPr>
        <a:xfrm>
          <a:off x="15290800" y="1045396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156506</xdr:rowOff>
    </xdr:from>
    <xdr:to>
      <xdr:col>72</xdr:col>
      <xdr:colOff>203200</xdr:colOff>
      <xdr:row>60</xdr:row>
      <xdr:rowOff>166963</xdr:rowOff>
    </xdr:to>
    <xdr:cxnSp macro="">
      <xdr:nvCxnSpPr>
        <xdr:cNvPr id="328" name="直線コネクタ 327"/>
        <xdr:cNvCxnSpPr/>
      </xdr:nvCxnSpPr>
      <xdr:spPr>
        <a:xfrm>
          <a:off x="14401800" y="1044350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156506</xdr:rowOff>
    </xdr:from>
    <xdr:to>
      <xdr:col>68</xdr:col>
      <xdr:colOff>152400</xdr:colOff>
      <xdr:row>60</xdr:row>
      <xdr:rowOff>157311</xdr:rowOff>
    </xdr:to>
    <xdr:cxnSp macro="">
      <xdr:nvCxnSpPr>
        <xdr:cNvPr id="331" name="直線コネクタ 330"/>
        <xdr:cNvCxnSpPr/>
      </xdr:nvCxnSpPr>
      <xdr:spPr>
        <a:xfrm flipV="1">
          <a:off x="13512800" y="1044350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137075</xdr:rowOff>
    </xdr:from>
    <xdr:to>
      <xdr:col>81</xdr:col>
      <xdr:colOff>95250</xdr:colOff>
      <xdr:row>61</xdr:row>
      <xdr:rowOff>67225</xdr:rowOff>
    </xdr:to>
    <xdr:sp macro="" textlink="">
      <xdr:nvSpPr>
        <xdr:cNvPr id="341" name="楕円 340"/>
        <xdr:cNvSpPr/>
      </xdr:nvSpPr>
      <xdr:spPr>
        <a:xfrm>
          <a:off x="169672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109152</xdr:rowOff>
    </xdr:from>
    <xdr:ext cx="762000" cy="259045"/>
    <xdr:sp macro="" textlink="">
      <xdr:nvSpPr>
        <xdr:cNvPr id="342" name="定員管理の状況該当値テキスト"/>
        <xdr:cNvSpPr txBox="1"/>
      </xdr:nvSpPr>
      <xdr:spPr>
        <a:xfrm>
          <a:off x="17106900" y="1039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125010</xdr:rowOff>
    </xdr:from>
    <xdr:to>
      <xdr:col>77</xdr:col>
      <xdr:colOff>95250</xdr:colOff>
      <xdr:row>61</xdr:row>
      <xdr:rowOff>55160</xdr:rowOff>
    </xdr:to>
    <xdr:sp macro="" textlink="">
      <xdr:nvSpPr>
        <xdr:cNvPr id="343" name="楕円 342"/>
        <xdr:cNvSpPr/>
      </xdr:nvSpPr>
      <xdr:spPr>
        <a:xfrm>
          <a:off x="161290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39937</xdr:rowOff>
    </xdr:from>
    <xdr:ext cx="736600" cy="259045"/>
    <xdr:sp macro="" textlink="">
      <xdr:nvSpPr>
        <xdr:cNvPr id="344" name="テキスト ボックス 343"/>
        <xdr:cNvSpPr txBox="1"/>
      </xdr:nvSpPr>
      <xdr:spPr>
        <a:xfrm>
          <a:off x="15798800" y="1049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116163</xdr:rowOff>
    </xdr:from>
    <xdr:to>
      <xdr:col>73</xdr:col>
      <xdr:colOff>44450</xdr:colOff>
      <xdr:row>61</xdr:row>
      <xdr:rowOff>46313</xdr:rowOff>
    </xdr:to>
    <xdr:sp macro="" textlink="">
      <xdr:nvSpPr>
        <xdr:cNvPr id="345" name="楕円 344"/>
        <xdr:cNvSpPr/>
      </xdr:nvSpPr>
      <xdr:spPr>
        <a:xfrm>
          <a:off x="15240000" y="104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31090</xdr:rowOff>
    </xdr:from>
    <xdr:ext cx="762000" cy="259045"/>
    <xdr:sp macro="" textlink="">
      <xdr:nvSpPr>
        <xdr:cNvPr id="346" name="テキスト ボックス 345"/>
        <xdr:cNvSpPr txBox="1"/>
      </xdr:nvSpPr>
      <xdr:spPr>
        <a:xfrm>
          <a:off x="14909800" y="104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105706</xdr:rowOff>
    </xdr:from>
    <xdr:to>
      <xdr:col>68</xdr:col>
      <xdr:colOff>203200</xdr:colOff>
      <xdr:row>61</xdr:row>
      <xdr:rowOff>35856</xdr:rowOff>
    </xdr:to>
    <xdr:sp macro="" textlink="">
      <xdr:nvSpPr>
        <xdr:cNvPr id="347" name="楕円 346"/>
        <xdr:cNvSpPr/>
      </xdr:nvSpPr>
      <xdr:spPr>
        <a:xfrm>
          <a:off x="14351000" y="10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20633</xdr:rowOff>
    </xdr:from>
    <xdr:ext cx="762000" cy="259045"/>
    <xdr:sp macro="" textlink="">
      <xdr:nvSpPr>
        <xdr:cNvPr id="348" name="テキスト ボックス 347"/>
        <xdr:cNvSpPr txBox="1"/>
      </xdr:nvSpPr>
      <xdr:spPr>
        <a:xfrm>
          <a:off x="14020800" y="1047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106511</xdr:rowOff>
    </xdr:from>
    <xdr:to>
      <xdr:col>64</xdr:col>
      <xdr:colOff>152400</xdr:colOff>
      <xdr:row>61</xdr:row>
      <xdr:rowOff>36661</xdr:rowOff>
    </xdr:to>
    <xdr:sp macro="" textlink="">
      <xdr:nvSpPr>
        <xdr:cNvPr id="349" name="楕円 348"/>
        <xdr:cNvSpPr/>
      </xdr:nvSpPr>
      <xdr:spPr>
        <a:xfrm>
          <a:off x="13462000" y="10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21438</xdr:rowOff>
    </xdr:from>
    <xdr:ext cx="762000" cy="259045"/>
    <xdr:sp macro="" textlink="">
      <xdr:nvSpPr>
        <xdr:cNvPr id="350" name="テキスト ボックス 349"/>
        <xdr:cNvSpPr txBox="1"/>
      </xdr:nvSpPr>
      <xdr:spPr>
        <a:xfrm>
          <a:off x="13131800" y="1047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実質公債費比率は，庁舎整備事業など大型事業による地方債の元金償還に伴い，公債費が増加していることで，類似団体平均を上回った状況が続いている。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引き続き，起債枠の上限を堅持することで公債費の縮減に努めていく。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135996</xdr:rowOff>
    </xdr:from>
    <xdr:to>
      <xdr:col>81</xdr:col>
      <xdr:colOff>44450</xdr:colOff>
      <xdr:row>42</xdr:row>
      <xdr:rowOff>135996</xdr:rowOff>
    </xdr:to>
    <xdr:cxnSp macro="">
      <xdr:nvCxnSpPr>
        <xdr:cNvPr id="387" name="直線コネクタ 386"/>
        <xdr:cNvCxnSpPr/>
      </xdr:nvCxnSpPr>
      <xdr:spPr>
        <a:xfrm>
          <a:off x="16179800" y="7336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88" name="公債費負担の状況平均値テキスト"/>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115888</xdr:rowOff>
    </xdr:from>
    <xdr:to>
      <xdr:col>77</xdr:col>
      <xdr:colOff>44450</xdr:colOff>
      <xdr:row>42</xdr:row>
      <xdr:rowOff>135996</xdr:rowOff>
    </xdr:to>
    <xdr:cxnSp macro="">
      <xdr:nvCxnSpPr>
        <xdr:cNvPr id="390" name="直線コネクタ 389"/>
        <xdr:cNvCxnSpPr/>
      </xdr:nvCxnSpPr>
      <xdr:spPr>
        <a:xfrm>
          <a:off x="15290800" y="73167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115888</xdr:rowOff>
    </xdr:to>
    <xdr:cxnSp macro="">
      <xdr:nvCxnSpPr>
        <xdr:cNvPr id="393" name="直線コネクタ 392"/>
        <xdr:cNvCxnSpPr/>
      </xdr:nvCxnSpPr>
      <xdr:spPr>
        <a:xfrm>
          <a:off x="14401800" y="73067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5" name="テキスト ボックス 394"/>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85725</xdr:rowOff>
    </xdr:from>
    <xdr:to>
      <xdr:col>68</xdr:col>
      <xdr:colOff>152400</xdr:colOff>
      <xdr:row>42</xdr:row>
      <xdr:rowOff>105833</xdr:rowOff>
    </xdr:to>
    <xdr:cxnSp macro="">
      <xdr:nvCxnSpPr>
        <xdr:cNvPr id="396" name="直線コネクタ 395"/>
        <xdr:cNvCxnSpPr/>
      </xdr:nvCxnSpPr>
      <xdr:spPr>
        <a:xfrm>
          <a:off x="13512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398" name="テキスト ボックス 397"/>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85196</xdr:rowOff>
    </xdr:from>
    <xdr:to>
      <xdr:col>81</xdr:col>
      <xdr:colOff>95250</xdr:colOff>
      <xdr:row>43</xdr:row>
      <xdr:rowOff>15346</xdr:rowOff>
    </xdr:to>
    <xdr:sp macro="" textlink="">
      <xdr:nvSpPr>
        <xdr:cNvPr id="406" name="楕円 405"/>
        <xdr:cNvSpPr/>
      </xdr:nvSpPr>
      <xdr:spPr>
        <a:xfrm>
          <a:off x="16967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57273</xdr:rowOff>
    </xdr:from>
    <xdr:ext cx="762000" cy="259045"/>
    <xdr:sp macro="" textlink="">
      <xdr:nvSpPr>
        <xdr:cNvPr id="407" name="公債費負担の状況該当値テキスト"/>
        <xdr:cNvSpPr txBox="1"/>
      </xdr:nvSpPr>
      <xdr:spPr>
        <a:xfrm>
          <a:off x="17106900" y="725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85196</xdr:rowOff>
    </xdr:from>
    <xdr:to>
      <xdr:col>77</xdr:col>
      <xdr:colOff>95250</xdr:colOff>
      <xdr:row>43</xdr:row>
      <xdr:rowOff>15346</xdr:rowOff>
    </xdr:to>
    <xdr:sp macro="" textlink="">
      <xdr:nvSpPr>
        <xdr:cNvPr id="408" name="楕円 407"/>
        <xdr:cNvSpPr/>
      </xdr:nvSpPr>
      <xdr:spPr>
        <a:xfrm>
          <a:off x="16129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123</xdr:rowOff>
    </xdr:from>
    <xdr:ext cx="736600" cy="259045"/>
    <xdr:sp macro="" textlink="">
      <xdr:nvSpPr>
        <xdr:cNvPr id="409" name="テキスト ボックス 408"/>
        <xdr:cNvSpPr txBox="1"/>
      </xdr:nvSpPr>
      <xdr:spPr>
        <a:xfrm>
          <a:off x="15798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65088</xdr:rowOff>
    </xdr:from>
    <xdr:to>
      <xdr:col>73</xdr:col>
      <xdr:colOff>44450</xdr:colOff>
      <xdr:row>42</xdr:row>
      <xdr:rowOff>166688</xdr:rowOff>
    </xdr:to>
    <xdr:sp macro="" textlink="">
      <xdr:nvSpPr>
        <xdr:cNvPr id="410" name="楕円 409"/>
        <xdr:cNvSpPr/>
      </xdr:nvSpPr>
      <xdr:spPr>
        <a:xfrm>
          <a:off x="15240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151465</xdr:rowOff>
    </xdr:from>
    <xdr:ext cx="762000" cy="259045"/>
    <xdr:sp macro="" textlink="">
      <xdr:nvSpPr>
        <xdr:cNvPr id="411" name="テキスト ボックス 410"/>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2" name="楕円 411"/>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3" name="テキスト ボックス 412"/>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34925</xdr:rowOff>
    </xdr:from>
    <xdr:to>
      <xdr:col>64</xdr:col>
      <xdr:colOff>152400</xdr:colOff>
      <xdr:row>42</xdr:row>
      <xdr:rowOff>136525</xdr:rowOff>
    </xdr:to>
    <xdr:sp macro="" textlink="">
      <xdr:nvSpPr>
        <xdr:cNvPr id="414" name="楕円 413"/>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146702</xdr:rowOff>
    </xdr:from>
    <xdr:ext cx="762000" cy="259045"/>
    <xdr:sp macro="" textlink="">
      <xdr:nvSpPr>
        <xdr:cNvPr id="415" name="テキスト ボックス 414"/>
        <xdr:cNvSpPr txBox="1"/>
      </xdr:nvSpPr>
      <xdr:spPr>
        <a:xfrm>
          <a:off x="13131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ポイント減少したものの，類似団体平均を上回っている状況である。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減少の主な要因は，</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・奄美市開発公社における負債額等負担見込額の減少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・基準財政需要額への算入見込額の増加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したことによるものである。また公共施設の老朽化に伴う更新時期により，今後数年間は大規模なハード事業が続く見込みであるが，引き続き起債枠の上限を堅持し，地方債現在高の縮減に努めていく。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81915</xdr:rowOff>
    </xdr:from>
    <xdr:to>
      <xdr:col>81</xdr:col>
      <xdr:colOff>44450</xdr:colOff>
      <xdr:row>17</xdr:row>
      <xdr:rowOff>20391</xdr:rowOff>
    </xdr:to>
    <xdr:cxnSp macro="">
      <xdr:nvCxnSpPr>
        <xdr:cNvPr id="449" name="直線コネクタ 448"/>
        <xdr:cNvCxnSpPr/>
      </xdr:nvCxnSpPr>
      <xdr:spPr>
        <a:xfrm flipV="1">
          <a:off x="16179800" y="2825115"/>
          <a:ext cx="8382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20391</xdr:rowOff>
    </xdr:from>
    <xdr:to>
      <xdr:col>77</xdr:col>
      <xdr:colOff>44450</xdr:colOff>
      <xdr:row>18</xdr:row>
      <xdr:rowOff>110349</xdr:rowOff>
    </xdr:to>
    <xdr:cxnSp macro="">
      <xdr:nvCxnSpPr>
        <xdr:cNvPr id="452" name="直線コネクタ 451"/>
        <xdr:cNvCxnSpPr/>
      </xdr:nvCxnSpPr>
      <xdr:spPr>
        <a:xfrm flipV="1">
          <a:off x="15290800" y="2935041"/>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4" name="テキスト ボックス 453"/>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146403</xdr:rowOff>
    </xdr:from>
    <xdr:to>
      <xdr:col>72</xdr:col>
      <xdr:colOff>203200</xdr:colOff>
      <xdr:row>18</xdr:row>
      <xdr:rowOff>110349</xdr:rowOff>
    </xdr:to>
    <xdr:cxnSp macro="">
      <xdr:nvCxnSpPr>
        <xdr:cNvPr id="455" name="直線コネクタ 454"/>
        <xdr:cNvCxnSpPr/>
      </xdr:nvCxnSpPr>
      <xdr:spPr>
        <a:xfrm>
          <a:off x="14401800" y="3061053"/>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7" name="テキスト ボックス 456"/>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146403</xdr:rowOff>
    </xdr:from>
    <xdr:to>
      <xdr:col>68</xdr:col>
      <xdr:colOff>152400</xdr:colOff>
      <xdr:row>17</xdr:row>
      <xdr:rowOff>151765</xdr:rowOff>
    </xdr:to>
    <xdr:cxnSp macro="">
      <xdr:nvCxnSpPr>
        <xdr:cNvPr id="458" name="直線コネクタ 457"/>
        <xdr:cNvCxnSpPr/>
      </xdr:nvCxnSpPr>
      <xdr:spPr>
        <a:xfrm flipV="1">
          <a:off x="13512800" y="3061053"/>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2" name="テキスト ボックス 46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31115</xdr:rowOff>
    </xdr:from>
    <xdr:to>
      <xdr:col>81</xdr:col>
      <xdr:colOff>95250</xdr:colOff>
      <xdr:row>16</xdr:row>
      <xdr:rowOff>132715</xdr:rowOff>
    </xdr:to>
    <xdr:sp macro="" textlink="">
      <xdr:nvSpPr>
        <xdr:cNvPr id="468" name="楕円 467"/>
        <xdr:cNvSpPr/>
      </xdr:nvSpPr>
      <xdr:spPr>
        <a:xfrm>
          <a:off x="169672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3192</xdr:rowOff>
    </xdr:from>
    <xdr:ext cx="762000" cy="259045"/>
    <xdr:sp macro="" textlink="">
      <xdr:nvSpPr>
        <xdr:cNvPr id="469" name="将来負担の状況該当値テキスト"/>
        <xdr:cNvSpPr txBox="1"/>
      </xdr:nvSpPr>
      <xdr:spPr>
        <a:xfrm>
          <a:off x="17106900" y="274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141041</xdr:rowOff>
    </xdr:from>
    <xdr:to>
      <xdr:col>77</xdr:col>
      <xdr:colOff>95250</xdr:colOff>
      <xdr:row>17</xdr:row>
      <xdr:rowOff>71191</xdr:rowOff>
    </xdr:to>
    <xdr:sp macro="" textlink="">
      <xdr:nvSpPr>
        <xdr:cNvPr id="470" name="楕円 469"/>
        <xdr:cNvSpPr/>
      </xdr:nvSpPr>
      <xdr:spPr>
        <a:xfrm>
          <a:off x="16129000" y="2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55968</xdr:rowOff>
    </xdr:from>
    <xdr:ext cx="736600" cy="259045"/>
    <xdr:sp macro="" textlink="">
      <xdr:nvSpPr>
        <xdr:cNvPr id="471" name="テキスト ボックス 470"/>
        <xdr:cNvSpPr txBox="1"/>
      </xdr:nvSpPr>
      <xdr:spPr>
        <a:xfrm>
          <a:off x="15798800" y="297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59549</xdr:rowOff>
    </xdr:from>
    <xdr:to>
      <xdr:col>73</xdr:col>
      <xdr:colOff>44450</xdr:colOff>
      <xdr:row>18</xdr:row>
      <xdr:rowOff>161149</xdr:rowOff>
    </xdr:to>
    <xdr:sp macro="" textlink="">
      <xdr:nvSpPr>
        <xdr:cNvPr id="472" name="楕円 471"/>
        <xdr:cNvSpPr/>
      </xdr:nvSpPr>
      <xdr:spPr>
        <a:xfrm>
          <a:off x="15240000" y="31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145926</xdr:rowOff>
    </xdr:from>
    <xdr:ext cx="762000" cy="259045"/>
    <xdr:sp macro="" textlink="">
      <xdr:nvSpPr>
        <xdr:cNvPr id="473" name="テキスト ボックス 472"/>
        <xdr:cNvSpPr txBox="1"/>
      </xdr:nvSpPr>
      <xdr:spPr>
        <a:xfrm>
          <a:off x="14909800" y="323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95603</xdr:rowOff>
    </xdr:from>
    <xdr:to>
      <xdr:col>68</xdr:col>
      <xdr:colOff>203200</xdr:colOff>
      <xdr:row>18</xdr:row>
      <xdr:rowOff>25753</xdr:rowOff>
    </xdr:to>
    <xdr:sp macro="" textlink="">
      <xdr:nvSpPr>
        <xdr:cNvPr id="474" name="楕円 473"/>
        <xdr:cNvSpPr/>
      </xdr:nvSpPr>
      <xdr:spPr>
        <a:xfrm>
          <a:off x="14351000" y="30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10530</xdr:rowOff>
    </xdr:from>
    <xdr:ext cx="762000" cy="259045"/>
    <xdr:sp macro="" textlink="">
      <xdr:nvSpPr>
        <xdr:cNvPr id="475" name="テキスト ボックス 474"/>
        <xdr:cNvSpPr txBox="1"/>
      </xdr:nvSpPr>
      <xdr:spPr>
        <a:xfrm>
          <a:off x="14020800" y="309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100965</xdr:rowOff>
    </xdr:from>
    <xdr:to>
      <xdr:col>64</xdr:col>
      <xdr:colOff>152400</xdr:colOff>
      <xdr:row>18</xdr:row>
      <xdr:rowOff>31115</xdr:rowOff>
    </xdr:to>
    <xdr:sp macro="" textlink="">
      <xdr:nvSpPr>
        <xdr:cNvPr id="476" name="楕円 475"/>
        <xdr:cNvSpPr/>
      </xdr:nvSpPr>
      <xdr:spPr>
        <a:xfrm>
          <a:off x="13462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15892</xdr:rowOff>
    </xdr:from>
    <xdr:ext cx="762000" cy="259045"/>
    <xdr:sp macro="" textlink="">
      <xdr:nvSpPr>
        <xdr:cNvPr id="477" name="テキスト ボックス 476"/>
        <xdr:cNvSpPr txBox="1"/>
      </xdr:nvSpPr>
      <xdr:spPr>
        <a:xfrm>
          <a:off x="13131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42,622
42,512
308.33
41,746,957
40,473,751
951,302
17,175,139
43,584,086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人件費については，主に会計年度任用職員の影響により，前年度決算と比べて</a:t>
          </a:r>
          <a:r>
            <a:rPr kumimoji="1" lang="en-US" altLang="ja-JP" sz="1300">
              <a:latin typeface="ＭＳ Ｐゴシック" panose="020B0600070205080204" pitchFamily="50" charset="-128"/>
              <a:ea typeface="ＭＳ Ｐゴシック" panose="020B0600070205080204" pitchFamily="50" charset="-128"/>
            </a:rPr>
            <a:t>836,486</a:t>
          </a:r>
          <a:r>
            <a:rPr kumimoji="1" lang="ja-JP" altLang="en-US" sz="1300">
              <a:latin typeface="ＭＳ Ｐゴシック" panose="020B0600070205080204" pitchFamily="50" charset="-128"/>
              <a:ea typeface="ＭＳ Ｐゴシック" panose="020B0600070205080204" pitchFamily="50" charset="-128"/>
            </a:rPr>
            <a:t>千円増加したことにより，経常収支比率が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今後とも，定員適正化計画に基づき，本市において適正な職員数を維持し，総人件費の抑制に努める。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35</xdr:row>
      <xdr:rowOff>39370</xdr:rowOff>
    </xdr:to>
    <xdr:cxnSp macro="">
      <xdr:nvCxnSpPr>
        <xdr:cNvPr id="66" name="直線コネクタ 65"/>
        <xdr:cNvCxnSpPr/>
      </xdr:nvCxnSpPr>
      <xdr:spPr>
        <a:xfrm>
          <a:off x="3987800" y="58420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35560</xdr:rowOff>
    </xdr:to>
    <xdr:cxnSp macro="">
      <xdr:nvCxnSpPr>
        <xdr:cNvPr id="69" name="直線コネクタ 68"/>
        <xdr:cNvCxnSpPr/>
      </xdr:nvCxnSpPr>
      <xdr:spPr>
        <a:xfrm flipV="1">
          <a:off x="3098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73660</xdr:rowOff>
    </xdr:to>
    <xdr:cxnSp macro="">
      <xdr:nvCxnSpPr>
        <xdr:cNvPr id="72" name="直線コネクタ 71"/>
        <xdr:cNvCxnSpPr/>
      </xdr:nvCxnSpPr>
      <xdr:spPr>
        <a:xfrm flipV="1">
          <a:off x="2209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73660</xdr:rowOff>
    </xdr:to>
    <xdr:cxnSp macro="">
      <xdr:nvCxnSpPr>
        <xdr:cNvPr id="75" name="直線コネクタ 74"/>
        <xdr:cNvCxnSpPr/>
      </xdr:nvCxnSpPr>
      <xdr:spPr>
        <a:xfrm>
          <a:off x="1320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132097</xdr:rowOff>
    </xdr:from>
    <xdr:ext cx="762000" cy="259045"/>
    <xdr:sp macro="" textlink="">
      <xdr:nvSpPr>
        <xdr:cNvPr id="86" name="人件費該当値テキスト"/>
        <xdr:cNvSpPr txBox="1"/>
      </xdr:nvSpPr>
      <xdr:spPr>
        <a:xfrm>
          <a:off x="49149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ポイント減少となっており，類似団体平均を下回っている。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減少の主な要因は，物件費に充当した一般財源が減少したことによるものである。 引き続き，本市において，平成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年度から実施している経常経費抑制策を継続し，各種経費の縮減に努める。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157480</xdr:rowOff>
    </xdr:to>
    <xdr:cxnSp macro="">
      <xdr:nvCxnSpPr>
        <xdr:cNvPr id="127" name="直線コネクタ 126"/>
        <xdr:cNvCxnSpPr/>
      </xdr:nvCxnSpPr>
      <xdr:spPr>
        <a:xfrm flipV="1">
          <a:off x="15671800" y="248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14</xdr:row>
      <xdr:rowOff>165100</xdr:rowOff>
    </xdr:to>
    <xdr:cxnSp macro="">
      <xdr:nvCxnSpPr>
        <xdr:cNvPr id="130" name="直線コネクタ 129"/>
        <xdr:cNvCxnSpPr/>
      </xdr:nvCxnSpPr>
      <xdr:spPr>
        <a:xfrm flipV="1">
          <a:off x="14782800" y="255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165100</xdr:rowOff>
    </xdr:to>
    <xdr:cxnSp macro="">
      <xdr:nvCxnSpPr>
        <xdr:cNvPr id="133" name="直線コネクタ 132"/>
        <xdr:cNvCxnSpPr/>
      </xdr:nvCxnSpPr>
      <xdr:spPr>
        <a:xfrm>
          <a:off x="13893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127000</xdr:rowOff>
    </xdr:to>
    <xdr:cxnSp macro="">
      <xdr:nvCxnSpPr>
        <xdr:cNvPr id="136" name="直線コネクタ 135"/>
        <xdr:cNvCxnSpPr/>
      </xdr:nvCxnSpPr>
      <xdr:spPr>
        <a:xfrm>
          <a:off x="13004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6" name="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7"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8" name="楕円 147"/>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9" name="テキスト ボックス 148"/>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4" name="楕円 153"/>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5" name="テキスト ボックス 154"/>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扶助費については，前年度決算と比べて</a:t>
          </a:r>
          <a:r>
            <a:rPr kumimoji="1" lang="en-US" altLang="ja-JP" sz="1300">
              <a:latin typeface="ＭＳ Ｐゴシック" panose="020B0600070205080204" pitchFamily="50" charset="-128"/>
              <a:ea typeface="ＭＳ Ｐゴシック" panose="020B0600070205080204" pitchFamily="50" charset="-128"/>
            </a:rPr>
            <a:t>80,136</a:t>
          </a:r>
          <a:r>
            <a:rPr kumimoji="1" lang="ja-JP" altLang="en-US" sz="1300">
              <a:latin typeface="ＭＳ Ｐゴシック" panose="020B0600070205080204" pitchFamily="50" charset="-128"/>
              <a:ea typeface="ＭＳ Ｐゴシック" panose="020B0600070205080204" pitchFamily="50" charset="-128"/>
            </a:rPr>
            <a:t>千円の減少となり，経常収支比率が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その要因は，主に生活保護費受給率が全国的にみても高く，また，介護給付等事業費（対前年比＋</a:t>
          </a:r>
          <a:r>
            <a:rPr kumimoji="1" lang="en-US" altLang="ja-JP" sz="1300">
              <a:latin typeface="ＭＳ Ｐゴシック" panose="020B0600070205080204" pitchFamily="50" charset="-128"/>
              <a:ea typeface="ＭＳ Ｐゴシック" panose="020B0600070205080204" pitchFamily="50" charset="-128"/>
            </a:rPr>
            <a:t>57,456</a:t>
          </a:r>
          <a:r>
            <a:rPr kumimoji="1" lang="ja-JP" altLang="en-US" sz="1300">
              <a:latin typeface="ＭＳ Ｐゴシック" panose="020B0600070205080204" pitchFamily="50" charset="-128"/>
              <a:ea typeface="ＭＳ Ｐゴシック" panose="020B0600070205080204" pitchFamily="50" charset="-128"/>
            </a:rPr>
            <a:t>千円）がサービス利用者増により，年々増加傾向にあるためである。今後とも，制度の適正な運用に努める。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98425</xdr:rowOff>
    </xdr:from>
    <xdr:to>
      <xdr:col>24</xdr:col>
      <xdr:colOff>25400</xdr:colOff>
      <xdr:row>60</xdr:row>
      <xdr:rowOff>60325</xdr:rowOff>
    </xdr:to>
    <xdr:cxnSp macro="">
      <xdr:nvCxnSpPr>
        <xdr:cNvPr id="192" name="直線コネクタ 191"/>
        <xdr:cNvCxnSpPr/>
      </xdr:nvCxnSpPr>
      <xdr:spPr>
        <a:xfrm flipV="1">
          <a:off x="3987800" y="102139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60</xdr:row>
      <xdr:rowOff>60325</xdr:rowOff>
    </xdr:to>
    <xdr:cxnSp macro="">
      <xdr:nvCxnSpPr>
        <xdr:cNvPr id="195" name="直線コネクタ 194"/>
        <xdr:cNvCxnSpPr/>
      </xdr:nvCxnSpPr>
      <xdr:spPr>
        <a:xfrm>
          <a:off x="3098800" y="1012825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69850</xdr:rowOff>
    </xdr:to>
    <xdr:cxnSp macro="">
      <xdr:nvCxnSpPr>
        <xdr:cNvPr id="198" name="直線コネクタ 197"/>
        <xdr:cNvCxnSpPr/>
      </xdr:nvCxnSpPr>
      <xdr:spPr>
        <a:xfrm flipV="1">
          <a:off x="2209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69850</xdr:rowOff>
    </xdr:to>
    <xdr:cxnSp macro="">
      <xdr:nvCxnSpPr>
        <xdr:cNvPr id="201" name="直線コネクタ 200"/>
        <xdr:cNvCxnSpPr/>
      </xdr:nvCxnSpPr>
      <xdr:spPr>
        <a:xfrm>
          <a:off x="1320800" y="1016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47625</xdr:rowOff>
    </xdr:from>
    <xdr:to>
      <xdr:col>24</xdr:col>
      <xdr:colOff>76200</xdr:colOff>
      <xdr:row>59</xdr:row>
      <xdr:rowOff>149225</xdr:rowOff>
    </xdr:to>
    <xdr:sp macro="" textlink="">
      <xdr:nvSpPr>
        <xdr:cNvPr id="211" name="楕円 210"/>
        <xdr:cNvSpPr/>
      </xdr:nvSpPr>
      <xdr:spPr>
        <a:xfrm>
          <a:off x="4775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19702</xdr:rowOff>
    </xdr:from>
    <xdr:ext cx="762000" cy="259045"/>
    <xdr:sp macro="" textlink="">
      <xdr:nvSpPr>
        <xdr:cNvPr id="212" name="扶助費該当値テキスト"/>
        <xdr:cNvSpPr txBox="1"/>
      </xdr:nvSpPr>
      <xdr:spPr>
        <a:xfrm>
          <a:off x="4914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9525</xdr:rowOff>
    </xdr:from>
    <xdr:to>
      <xdr:col>20</xdr:col>
      <xdr:colOff>38100</xdr:colOff>
      <xdr:row>60</xdr:row>
      <xdr:rowOff>111125</xdr:rowOff>
    </xdr:to>
    <xdr:sp macro="" textlink="">
      <xdr:nvSpPr>
        <xdr:cNvPr id="213" name="楕円 212"/>
        <xdr:cNvSpPr/>
      </xdr:nvSpPr>
      <xdr:spPr>
        <a:xfrm>
          <a:off x="39370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95902</xdr:rowOff>
    </xdr:from>
    <xdr:ext cx="736600" cy="259045"/>
    <xdr:sp macro="" textlink="">
      <xdr:nvSpPr>
        <xdr:cNvPr id="214" name="テキスト ボックス 213"/>
        <xdr:cNvSpPr txBox="1"/>
      </xdr:nvSpPr>
      <xdr:spPr>
        <a:xfrm>
          <a:off x="3606800" y="1038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5" name="楕円 214"/>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6" name="テキスト ボックス 215"/>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7" name="楕円 216"/>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8" name="テキスト ボックス 217"/>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9" name="楕円 218"/>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20" name="テキスト ボックス 219"/>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その他に係る経常収支比率は，前年度決算より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ポイント減少となり，類似団体平均を下回った状況が続いている。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この現象の主な要因は，繰出金において，経常経費に充当した一般財源が減少したことによるものである。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今後とも，各特別会計の事業の見直し等を含めて経費の節減に努め，繰出金の減少に努める。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57</xdr:row>
      <xdr:rowOff>19050</xdr:rowOff>
    </xdr:to>
    <xdr:cxnSp macro="">
      <xdr:nvCxnSpPr>
        <xdr:cNvPr id="253" name="直線コネクタ 252"/>
        <xdr:cNvCxnSpPr/>
      </xdr:nvCxnSpPr>
      <xdr:spPr>
        <a:xfrm flipV="1">
          <a:off x="15671800" y="93472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19050</xdr:rowOff>
    </xdr:to>
    <xdr:cxnSp macro="">
      <xdr:nvCxnSpPr>
        <xdr:cNvPr id="256" name="直線コネクタ 255"/>
        <xdr:cNvCxnSpPr/>
      </xdr:nvCxnSpPr>
      <xdr:spPr>
        <a:xfrm>
          <a:off x="14782800" y="972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56</xdr:row>
      <xdr:rowOff>127000</xdr:rowOff>
    </xdr:to>
    <xdr:cxnSp macro="">
      <xdr:nvCxnSpPr>
        <xdr:cNvPr id="259" name="直線コネクタ 258"/>
        <xdr:cNvCxnSpPr/>
      </xdr:nvCxnSpPr>
      <xdr:spPr>
        <a:xfrm>
          <a:off x="13893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56</xdr:row>
      <xdr:rowOff>127000</xdr:rowOff>
    </xdr:to>
    <xdr:cxnSp macro="">
      <xdr:nvCxnSpPr>
        <xdr:cNvPr id="262" name="直線コネクタ 261"/>
        <xdr:cNvCxnSpPr/>
      </xdr:nvCxnSpPr>
      <xdr:spPr>
        <a:xfrm flipV="1">
          <a:off x="13004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2" name="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4" name="楕円 273"/>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75" name="テキスト ボックス 274"/>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8" name="楕円 277"/>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79" name="テキスト ボックス 278"/>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補助費等においては，下水道事業会計が法適用されたことにより，事業費の負担が繰出金から補助費等に切り替わったこと等に伴い，前年度決算と比較して</a:t>
          </a:r>
          <a:r>
            <a:rPr kumimoji="1" lang="en-US" altLang="ja-JP" sz="1300">
              <a:latin typeface="ＭＳ Ｐゴシック" panose="020B0600070205080204" pitchFamily="50" charset="-128"/>
              <a:ea typeface="ＭＳ Ｐゴシック" panose="020B0600070205080204" pitchFamily="50" charset="-128"/>
            </a:rPr>
            <a:t>5,331,095</a:t>
          </a:r>
          <a:r>
            <a:rPr kumimoji="1" lang="ja-JP" altLang="en-US" sz="1300">
              <a:latin typeface="ＭＳ Ｐゴシック" panose="020B0600070205080204" pitchFamily="50" charset="-128"/>
              <a:ea typeface="ＭＳ Ｐゴシック" panose="020B0600070205080204" pitchFamily="50" charset="-128"/>
            </a:rPr>
            <a:t>千円増加した。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ポイント増加となったが，類似団体平均を下回った状況が続いている。</a:t>
          </a:r>
        </a:p>
        <a:p>
          <a:r>
            <a:rPr kumimoji="1" lang="ja-JP" altLang="en-US" sz="1300">
              <a:latin typeface="ＭＳ Ｐゴシック" panose="020B0600070205080204" pitchFamily="50" charset="-128"/>
              <a:ea typeface="ＭＳ Ｐゴシック" panose="020B0600070205080204" pitchFamily="50" charset="-128"/>
            </a:rPr>
            <a:t>　 今後とも，補助金等交付について見直しや廃止を含めた評価を行っていく方針である。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36</xdr:row>
      <xdr:rowOff>8128</xdr:rowOff>
    </xdr:to>
    <xdr:cxnSp macro="">
      <xdr:nvCxnSpPr>
        <xdr:cNvPr id="311" name="直線コネクタ 310"/>
        <xdr:cNvCxnSpPr/>
      </xdr:nvCxnSpPr>
      <xdr:spPr>
        <a:xfrm>
          <a:off x="15671800" y="605231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74422</xdr:rowOff>
    </xdr:to>
    <xdr:cxnSp macro="">
      <xdr:nvCxnSpPr>
        <xdr:cNvPr id="314" name="直線コネクタ 313"/>
        <xdr:cNvCxnSpPr/>
      </xdr:nvCxnSpPr>
      <xdr:spPr>
        <a:xfrm flipV="1">
          <a:off x="14782800" y="6052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78994</xdr:rowOff>
    </xdr:to>
    <xdr:cxnSp macro="">
      <xdr:nvCxnSpPr>
        <xdr:cNvPr id="317" name="直線コネクタ 316"/>
        <xdr:cNvCxnSpPr/>
      </xdr:nvCxnSpPr>
      <xdr:spPr>
        <a:xfrm flipV="1">
          <a:off x="13893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78994</xdr:rowOff>
    </xdr:to>
    <xdr:cxnSp macro="">
      <xdr:nvCxnSpPr>
        <xdr:cNvPr id="320" name="直線コネクタ 319"/>
        <xdr:cNvCxnSpPr/>
      </xdr:nvCxnSpPr>
      <xdr:spPr>
        <a:xfrm>
          <a:off x="13004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30" name="楕円 329"/>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31"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2" name="楕円 331"/>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3" name="テキスト ボックス 332"/>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4" name="楕円 333"/>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5" name="テキスト ボックス 334"/>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6" name="楕円 335"/>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7" name="テキスト ボックス 336"/>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8" name="楕円 337"/>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9" name="テキスト ボックス 338"/>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公債費については，年度と比べて</a:t>
          </a:r>
          <a:r>
            <a:rPr kumimoji="1" lang="en-US" altLang="ja-JP" sz="1300">
              <a:latin typeface="ＭＳ Ｐゴシック" panose="020B0600070205080204" pitchFamily="50" charset="-128"/>
              <a:ea typeface="ＭＳ Ｐゴシック" panose="020B0600070205080204" pitchFamily="50" charset="-128"/>
            </a:rPr>
            <a:t>63,083</a:t>
          </a:r>
          <a:r>
            <a:rPr kumimoji="1" lang="ja-JP" altLang="en-US" sz="1300">
              <a:latin typeface="ＭＳ Ｐゴシック" panose="020B0600070205080204" pitchFamily="50" charset="-128"/>
              <a:ea typeface="ＭＳ Ｐゴシック" panose="020B0600070205080204" pitchFamily="50" charset="-128"/>
            </a:rPr>
            <a:t>千円増え，経常収支比率は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引き続き，大規模な事業が続くため，公債費は増加する見込みであるが，起債枠を考慮した実施計画に沿って事業を進め，健全な財政運営に努める。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119380</xdr:rowOff>
    </xdr:to>
    <xdr:cxnSp macro="">
      <xdr:nvCxnSpPr>
        <xdr:cNvPr id="372" name="直線コネクタ 371"/>
        <xdr:cNvCxnSpPr/>
      </xdr:nvCxnSpPr>
      <xdr:spPr>
        <a:xfrm>
          <a:off x="3987800" y="13477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104139</xdr:rowOff>
    </xdr:to>
    <xdr:cxnSp macro="">
      <xdr:nvCxnSpPr>
        <xdr:cNvPr id="375" name="直線コネクタ 374"/>
        <xdr:cNvCxnSpPr/>
      </xdr:nvCxnSpPr>
      <xdr:spPr>
        <a:xfrm>
          <a:off x="3098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81280</xdr:rowOff>
    </xdr:to>
    <xdr:cxnSp macro="">
      <xdr:nvCxnSpPr>
        <xdr:cNvPr id="378" name="直線コネクタ 377"/>
        <xdr:cNvCxnSpPr/>
      </xdr:nvCxnSpPr>
      <xdr:spPr>
        <a:xfrm>
          <a:off x="2209800" y="1341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43180</xdr:rowOff>
    </xdr:to>
    <xdr:cxnSp macro="">
      <xdr:nvCxnSpPr>
        <xdr:cNvPr id="381" name="直線コネクタ 380"/>
        <xdr:cNvCxnSpPr/>
      </xdr:nvCxnSpPr>
      <xdr:spPr>
        <a:xfrm>
          <a:off x="1320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5" name="テキスト ボックス 384"/>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1" name="楕円 390"/>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2"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3" name="楕円 392"/>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4" name="テキスト ボックス 39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5" name="楕円 394"/>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6" name="テキスト ボックス 395"/>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7" name="楕円 396"/>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8" name="テキスト ボックス 397"/>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9" name="楕円 398"/>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0" name="テキスト ボックス 399"/>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ポイント減少し，類似団体平均から下回っている。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この主な要因は，扶助費や繰出金に充当した一般財源が減少したことによるものである。 </a:t>
          </a:r>
        </a:p>
        <a:p>
          <a:r>
            <a:rPr kumimoji="1" lang="ja-JP" altLang="en-US" sz="1300">
              <a:latin typeface="ＭＳ Ｐゴシック" panose="020B0600070205080204" pitchFamily="50" charset="-128"/>
              <a:ea typeface="ＭＳ Ｐゴシック" panose="020B0600070205080204" pitchFamily="50" charset="-128"/>
            </a:rPr>
            <a:t>　今後とも，制度の適切な運用や各種経費の縮減に取り組み，健全な財政運営に努める。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53848</xdr:rowOff>
    </xdr:to>
    <xdr:cxnSp macro="">
      <xdr:nvCxnSpPr>
        <xdr:cNvPr id="431" name="直線コネクタ 430"/>
        <xdr:cNvCxnSpPr/>
      </xdr:nvCxnSpPr>
      <xdr:spPr>
        <a:xfrm flipV="1">
          <a:off x="15671800" y="130657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53848</xdr:rowOff>
    </xdr:to>
    <xdr:cxnSp macro="">
      <xdr:nvCxnSpPr>
        <xdr:cNvPr id="434" name="直線コネクタ 433"/>
        <xdr:cNvCxnSpPr/>
      </xdr:nvCxnSpPr>
      <xdr:spPr>
        <a:xfrm>
          <a:off x="14782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75</xdr:row>
      <xdr:rowOff>165863</xdr:rowOff>
    </xdr:to>
    <xdr:cxnSp macro="">
      <xdr:nvCxnSpPr>
        <xdr:cNvPr id="437" name="直線コネクタ 436"/>
        <xdr:cNvCxnSpPr/>
      </xdr:nvCxnSpPr>
      <xdr:spPr>
        <a:xfrm flipV="1">
          <a:off x="13893800" y="12997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165863</xdr:rowOff>
    </xdr:to>
    <xdr:cxnSp macro="">
      <xdr:nvCxnSpPr>
        <xdr:cNvPr id="440" name="直線コネクタ 439"/>
        <xdr:cNvCxnSpPr/>
      </xdr:nvCxnSpPr>
      <xdr:spPr>
        <a:xfrm>
          <a:off x="13004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0" name="楕円 449"/>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1"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52" name="楕円 451"/>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3" name="テキスト ボックス 452"/>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4" name="楕円 453"/>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5" name="テキスト ボックス 454"/>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6" name="楕円 455"/>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7" name="テキスト ボックス 456"/>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8" name="楕円 457"/>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9" name="テキスト ボックス 45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72445</xdr:rowOff>
    </xdr:from>
    <xdr:to>
      <xdr:col>29</xdr:col>
      <xdr:colOff>127000</xdr:colOff>
      <xdr:row>16</xdr:row>
      <xdr:rowOff>128073</xdr:rowOff>
    </xdr:to>
    <xdr:cxnSp macro="">
      <xdr:nvCxnSpPr>
        <xdr:cNvPr id="47" name="直線コネクタ 46"/>
        <xdr:cNvCxnSpPr/>
      </xdr:nvCxnSpPr>
      <xdr:spPr bwMode="auto">
        <a:xfrm flipV="1">
          <a:off x="5003800" y="2863270"/>
          <a:ext cx="647700" cy="5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129630</xdr:rowOff>
    </xdr:from>
    <xdr:ext cx="762000" cy="259045"/>
    <xdr:sp macro="" textlink="">
      <xdr:nvSpPr>
        <xdr:cNvPr id="48" name="人口1人当たり決算額の推移平均値テキスト130"/>
        <xdr:cNvSpPr txBox="1"/>
      </xdr:nvSpPr>
      <xdr:spPr>
        <a:xfrm>
          <a:off x="5740400" y="2920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128073</xdr:rowOff>
    </xdr:from>
    <xdr:to>
      <xdr:col>26</xdr:col>
      <xdr:colOff>50800</xdr:colOff>
      <xdr:row>16</xdr:row>
      <xdr:rowOff>131301</xdr:rowOff>
    </xdr:to>
    <xdr:cxnSp macro="">
      <xdr:nvCxnSpPr>
        <xdr:cNvPr id="50" name="直線コネクタ 49"/>
        <xdr:cNvCxnSpPr/>
      </xdr:nvCxnSpPr>
      <xdr:spPr bwMode="auto">
        <a:xfrm flipV="1">
          <a:off x="4305300" y="2918898"/>
          <a:ext cx="698500" cy="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130386</xdr:rowOff>
    </xdr:from>
    <xdr:to>
      <xdr:col>22</xdr:col>
      <xdr:colOff>114300</xdr:colOff>
      <xdr:row>16</xdr:row>
      <xdr:rowOff>131301</xdr:rowOff>
    </xdr:to>
    <xdr:cxnSp macro="">
      <xdr:nvCxnSpPr>
        <xdr:cNvPr id="53" name="直線コネクタ 52"/>
        <xdr:cNvCxnSpPr/>
      </xdr:nvCxnSpPr>
      <xdr:spPr bwMode="auto">
        <a:xfrm>
          <a:off x="3606800" y="2921211"/>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130386</xdr:rowOff>
    </xdr:from>
    <xdr:to>
      <xdr:col>18</xdr:col>
      <xdr:colOff>177800</xdr:colOff>
      <xdr:row>17</xdr:row>
      <xdr:rowOff>11958</xdr:rowOff>
    </xdr:to>
    <xdr:cxnSp macro="">
      <xdr:nvCxnSpPr>
        <xdr:cNvPr id="56" name="直線コネクタ 55"/>
        <xdr:cNvCxnSpPr/>
      </xdr:nvCxnSpPr>
      <xdr:spPr bwMode="auto">
        <a:xfrm flipV="1">
          <a:off x="2908300" y="2921211"/>
          <a:ext cx="698500" cy="5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21645</xdr:rowOff>
    </xdr:from>
    <xdr:to>
      <xdr:col>29</xdr:col>
      <xdr:colOff>177800</xdr:colOff>
      <xdr:row>16</xdr:row>
      <xdr:rowOff>123245</xdr:rowOff>
    </xdr:to>
    <xdr:sp macro="" textlink="">
      <xdr:nvSpPr>
        <xdr:cNvPr id="66" name="楕円 65"/>
        <xdr:cNvSpPr/>
      </xdr:nvSpPr>
      <xdr:spPr bwMode="auto">
        <a:xfrm>
          <a:off x="5600700" y="28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38172</xdr:rowOff>
    </xdr:from>
    <xdr:ext cx="762000" cy="259045"/>
    <xdr:sp macro="" textlink="">
      <xdr:nvSpPr>
        <xdr:cNvPr id="67" name="人口1人当たり決算額の推移該当値テキスト130"/>
        <xdr:cNvSpPr txBox="1"/>
      </xdr:nvSpPr>
      <xdr:spPr>
        <a:xfrm>
          <a:off x="5740400" y="26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77273</xdr:rowOff>
    </xdr:from>
    <xdr:to>
      <xdr:col>26</xdr:col>
      <xdr:colOff>101600</xdr:colOff>
      <xdr:row>17</xdr:row>
      <xdr:rowOff>7423</xdr:rowOff>
    </xdr:to>
    <xdr:sp macro="" textlink="">
      <xdr:nvSpPr>
        <xdr:cNvPr id="68" name="楕円 67"/>
        <xdr:cNvSpPr/>
      </xdr:nvSpPr>
      <xdr:spPr bwMode="auto">
        <a:xfrm>
          <a:off x="4953000" y="28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17600</xdr:rowOff>
    </xdr:from>
    <xdr:ext cx="736600" cy="259045"/>
    <xdr:sp macro="" textlink="">
      <xdr:nvSpPr>
        <xdr:cNvPr id="69" name="テキスト ボックス 68"/>
        <xdr:cNvSpPr txBox="1"/>
      </xdr:nvSpPr>
      <xdr:spPr>
        <a:xfrm>
          <a:off x="4622800" y="263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80501</xdr:rowOff>
    </xdr:from>
    <xdr:to>
      <xdr:col>22</xdr:col>
      <xdr:colOff>165100</xdr:colOff>
      <xdr:row>17</xdr:row>
      <xdr:rowOff>10651</xdr:rowOff>
    </xdr:to>
    <xdr:sp macro="" textlink="">
      <xdr:nvSpPr>
        <xdr:cNvPr id="70" name="楕円 69"/>
        <xdr:cNvSpPr/>
      </xdr:nvSpPr>
      <xdr:spPr bwMode="auto">
        <a:xfrm>
          <a:off x="4254500" y="287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20828</xdr:rowOff>
    </xdr:from>
    <xdr:ext cx="762000" cy="259045"/>
    <xdr:sp macro="" textlink="">
      <xdr:nvSpPr>
        <xdr:cNvPr id="71" name="テキスト ボックス 70"/>
        <xdr:cNvSpPr txBox="1"/>
      </xdr:nvSpPr>
      <xdr:spPr>
        <a:xfrm>
          <a:off x="3924300" y="264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79586</xdr:rowOff>
    </xdr:from>
    <xdr:to>
      <xdr:col>19</xdr:col>
      <xdr:colOff>38100</xdr:colOff>
      <xdr:row>17</xdr:row>
      <xdr:rowOff>9736</xdr:rowOff>
    </xdr:to>
    <xdr:sp macro="" textlink="">
      <xdr:nvSpPr>
        <xdr:cNvPr id="72" name="楕円 71"/>
        <xdr:cNvSpPr/>
      </xdr:nvSpPr>
      <xdr:spPr bwMode="auto">
        <a:xfrm>
          <a:off x="3556000" y="287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19913</xdr:rowOff>
    </xdr:from>
    <xdr:ext cx="762000" cy="259045"/>
    <xdr:sp macro="" textlink="">
      <xdr:nvSpPr>
        <xdr:cNvPr id="73" name="テキスト ボックス 72"/>
        <xdr:cNvSpPr txBox="1"/>
      </xdr:nvSpPr>
      <xdr:spPr>
        <a:xfrm>
          <a:off x="3225800" y="263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132608</xdr:rowOff>
    </xdr:from>
    <xdr:to>
      <xdr:col>15</xdr:col>
      <xdr:colOff>101600</xdr:colOff>
      <xdr:row>17</xdr:row>
      <xdr:rowOff>62758</xdr:rowOff>
    </xdr:to>
    <xdr:sp macro="" textlink="">
      <xdr:nvSpPr>
        <xdr:cNvPr id="74" name="楕円 73"/>
        <xdr:cNvSpPr/>
      </xdr:nvSpPr>
      <xdr:spPr bwMode="auto">
        <a:xfrm>
          <a:off x="2857500" y="292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72935</xdr:rowOff>
    </xdr:from>
    <xdr:ext cx="762000" cy="259045"/>
    <xdr:sp macro="" textlink="">
      <xdr:nvSpPr>
        <xdr:cNvPr id="75" name="テキスト ボックス 74"/>
        <xdr:cNvSpPr txBox="1"/>
      </xdr:nvSpPr>
      <xdr:spPr>
        <a:xfrm>
          <a:off x="2527300" y="269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169085</xdr:rowOff>
    </xdr:from>
    <xdr:to>
      <xdr:col>29</xdr:col>
      <xdr:colOff>127000</xdr:colOff>
      <xdr:row>35</xdr:row>
      <xdr:rowOff>174983</xdr:rowOff>
    </xdr:to>
    <xdr:cxnSp macro="">
      <xdr:nvCxnSpPr>
        <xdr:cNvPr id="107" name="直線コネクタ 106"/>
        <xdr:cNvCxnSpPr/>
      </xdr:nvCxnSpPr>
      <xdr:spPr bwMode="auto">
        <a:xfrm>
          <a:off x="5003800" y="6779435"/>
          <a:ext cx="6477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284215</xdr:rowOff>
    </xdr:from>
    <xdr:ext cx="762000" cy="259045"/>
    <xdr:sp macro="" textlink="">
      <xdr:nvSpPr>
        <xdr:cNvPr id="108" name="人口1人当たり決算額の推移平均値テキスト445"/>
        <xdr:cNvSpPr txBox="1"/>
      </xdr:nvSpPr>
      <xdr:spPr>
        <a:xfrm>
          <a:off x="5740400" y="6894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169085</xdr:rowOff>
    </xdr:from>
    <xdr:to>
      <xdr:col>26</xdr:col>
      <xdr:colOff>50800</xdr:colOff>
      <xdr:row>35</xdr:row>
      <xdr:rowOff>198597</xdr:rowOff>
    </xdr:to>
    <xdr:cxnSp macro="">
      <xdr:nvCxnSpPr>
        <xdr:cNvPr id="110" name="直線コネクタ 109"/>
        <xdr:cNvCxnSpPr/>
      </xdr:nvCxnSpPr>
      <xdr:spPr bwMode="auto">
        <a:xfrm flipV="1">
          <a:off x="4305300" y="6779435"/>
          <a:ext cx="698500" cy="2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197706</xdr:rowOff>
    </xdr:from>
    <xdr:to>
      <xdr:col>22</xdr:col>
      <xdr:colOff>114300</xdr:colOff>
      <xdr:row>35</xdr:row>
      <xdr:rowOff>198597</xdr:rowOff>
    </xdr:to>
    <xdr:cxnSp macro="">
      <xdr:nvCxnSpPr>
        <xdr:cNvPr id="113" name="直線コネクタ 112"/>
        <xdr:cNvCxnSpPr/>
      </xdr:nvCxnSpPr>
      <xdr:spPr bwMode="auto">
        <a:xfrm>
          <a:off x="3606800" y="6808056"/>
          <a:ext cx="698500" cy="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197706</xdr:rowOff>
    </xdr:from>
    <xdr:to>
      <xdr:col>18</xdr:col>
      <xdr:colOff>177800</xdr:colOff>
      <xdr:row>35</xdr:row>
      <xdr:rowOff>213457</xdr:rowOff>
    </xdr:to>
    <xdr:cxnSp macro="">
      <xdr:nvCxnSpPr>
        <xdr:cNvPr id="116" name="直線コネクタ 115"/>
        <xdr:cNvCxnSpPr/>
      </xdr:nvCxnSpPr>
      <xdr:spPr bwMode="auto">
        <a:xfrm flipV="1">
          <a:off x="2908300" y="6808056"/>
          <a:ext cx="6985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124183</xdr:rowOff>
    </xdr:from>
    <xdr:to>
      <xdr:col>29</xdr:col>
      <xdr:colOff>177800</xdr:colOff>
      <xdr:row>35</xdr:row>
      <xdr:rowOff>225783</xdr:rowOff>
    </xdr:to>
    <xdr:sp macro="" textlink="">
      <xdr:nvSpPr>
        <xdr:cNvPr id="126" name="楕円 125"/>
        <xdr:cNvSpPr/>
      </xdr:nvSpPr>
      <xdr:spPr bwMode="auto">
        <a:xfrm>
          <a:off x="5600700" y="673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312160</xdr:rowOff>
    </xdr:from>
    <xdr:ext cx="762000" cy="259045"/>
    <xdr:sp macro="" textlink="">
      <xdr:nvSpPr>
        <xdr:cNvPr id="127" name="人口1人当たり決算額の推移該当値テキスト445"/>
        <xdr:cNvSpPr txBox="1"/>
      </xdr:nvSpPr>
      <xdr:spPr>
        <a:xfrm>
          <a:off x="5740400" y="657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118285</xdr:rowOff>
    </xdr:from>
    <xdr:to>
      <xdr:col>26</xdr:col>
      <xdr:colOff>101600</xdr:colOff>
      <xdr:row>35</xdr:row>
      <xdr:rowOff>219885</xdr:rowOff>
    </xdr:to>
    <xdr:sp macro="" textlink="">
      <xdr:nvSpPr>
        <xdr:cNvPr id="128" name="楕円 127"/>
        <xdr:cNvSpPr/>
      </xdr:nvSpPr>
      <xdr:spPr bwMode="auto">
        <a:xfrm>
          <a:off x="4953000" y="672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230062</xdr:rowOff>
    </xdr:from>
    <xdr:ext cx="736600" cy="259045"/>
    <xdr:sp macro="" textlink="">
      <xdr:nvSpPr>
        <xdr:cNvPr id="129" name="テキスト ボックス 128"/>
        <xdr:cNvSpPr txBox="1"/>
      </xdr:nvSpPr>
      <xdr:spPr>
        <a:xfrm>
          <a:off x="4622800" y="6497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147797</xdr:rowOff>
    </xdr:from>
    <xdr:to>
      <xdr:col>22</xdr:col>
      <xdr:colOff>165100</xdr:colOff>
      <xdr:row>35</xdr:row>
      <xdr:rowOff>249397</xdr:rowOff>
    </xdr:to>
    <xdr:sp macro="" textlink="">
      <xdr:nvSpPr>
        <xdr:cNvPr id="130" name="楕円 129"/>
        <xdr:cNvSpPr/>
      </xdr:nvSpPr>
      <xdr:spPr bwMode="auto">
        <a:xfrm>
          <a:off x="4254500" y="6758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259574</xdr:rowOff>
    </xdr:from>
    <xdr:ext cx="762000" cy="259045"/>
    <xdr:sp macro="" textlink="">
      <xdr:nvSpPr>
        <xdr:cNvPr id="131" name="テキスト ボックス 130"/>
        <xdr:cNvSpPr txBox="1"/>
      </xdr:nvSpPr>
      <xdr:spPr>
        <a:xfrm>
          <a:off x="3924300" y="652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146906</xdr:rowOff>
    </xdr:from>
    <xdr:to>
      <xdr:col>19</xdr:col>
      <xdr:colOff>38100</xdr:colOff>
      <xdr:row>35</xdr:row>
      <xdr:rowOff>248506</xdr:rowOff>
    </xdr:to>
    <xdr:sp macro="" textlink="">
      <xdr:nvSpPr>
        <xdr:cNvPr id="132" name="楕円 131"/>
        <xdr:cNvSpPr/>
      </xdr:nvSpPr>
      <xdr:spPr bwMode="auto">
        <a:xfrm>
          <a:off x="3556000" y="675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258683</xdr:rowOff>
    </xdr:from>
    <xdr:ext cx="762000" cy="259045"/>
    <xdr:sp macro="" textlink="">
      <xdr:nvSpPr>
        <xdr:cNvPr id="133" name="テキスト ボックス 132"/>
        <xdr:cNvSpPr txBox="1"/>
      </xdr:nvSpPr>
      <xdr:spPr>
        <a:xfrm>
          <a:off x="3225800" y="65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162657</xdr:rowOff>
    </xdr:from>
    <xdr:to>
      <xdr:col>15</xdr:col>
      <xdr:colOff>101600</xdr:colOff>
      <xdr:row>35</xdr:row>
      <xdr:rowOff>264257</xdr:rowOff>
    </xdr:to>
    <xdr:sp macro="" textlink="">
      <xdr:nvSpPr>
        <xdr:cNvPr id="134" name="楕円 133"/>
        <xdr:cNvSpPr/>
      </xdr:nvSpPr>
      <xdr:spPr bwMode="auto">
        <a:xfrm>
          <a:off x="2857500" y="677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274434</xdr:rowOff>
    </xdr:from>
    <xdr:ext cx="762000" cy="259045"/>
    <xdr:sp macro="" textlink="">
      <xdr:nvSpPr>
        <xdr:cNvPr id="135" name="テキスト ボックス 134"/>
        <xdr:cNvSpPr txBox="1"/>
      </xdr:nvSpPr>
      <xdr:spPr>
        <a:xfrm>
          <a:off x="2527300" y="654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42,622
42,512
308.33
41,746,957
40,473,751
951,302
17,175,139
43,584,086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104015</xdr:rowOff>
    </xdr:from>
    <xdr:to>
      <xdr:col>24</xdr:col>
      <xdr:colOff>63500</xdr:colOff>
      <xdr:row>36</xdr:row>
      <xdr:rowOff>29158</xdr:rowOff>
    </xdr:to>
    <xdr:cxnSp macro="">
      <xdr:nvCxnSpPr>
        <xdr:cNvPr id="58" name="直線コネクタ 57"/>
        <xdr:cNvCxnSpPr/>
      </xdr:nvCxnSpPr>
      <xdr:spPr>
        <a:xfrm flipV="1">
          <a:off x="3797300" y="6104765"/>
          <a:ext cx="838200" cy="9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27334</xdr:rowOff>
    </xdr:from>
    <xdr:to>
      <xdr:col>19</xdr:col>
      <xdr:colOff>177800</xdr:colOff>
      <xdr:row>36</xdr:row>
      <xdr:rowOff>29158</xdr:rowOff>
    </xdr:to>
    <xdr:cxnSp macro="">
      <xdr:nvCxnSpPr>
        <xdr:cNvPr id="61" name="直線コネクタ 60"/>
        <xdr:cNvCxnSpPr/>
      </xdr:nvCxnSpPr>
      <xdr:spPr>
        <a:xfrm>
          <a:off x="2908300" y="6199534"/>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17550</xdr:rowOff>
    </xdr:from>
    <xdr:to>
      <xdr:col>15</xdr:col>
      <xdr:colOff>50800</xdr:colOff>
      <xdr:row>36</xdr:row>
      <xdr:rowOff>27334</xdr:rowOff>
    </xdr:to>
    <xdr:cxnSp macro="">
      <xdr:nvCxnSpPr>
        <xdr:cNvPr id="64" name="直線コネクタ 63"/>
        <xdr:cNvCxnSpPr/>
      </xdr:nvCxnSpPr>
      <xdr:spPr>
        <a:xfrm>
          <a:off x="2019300" y="6189750"/>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17550</xdr:rowOff>
    </xdr:from>
    <xdr:to>
      <xdr:col>10</xdr:col>
      <xdr:colOff>114300</xdr:colOff>
      <xdr:row>36</xdr:row>
      <xdr:rowOff>27846</xdr:rowOff>
    </xdr:to>
    <xdr:cxnSp macro="">
      <xdr:nvCxnSpPr>
        <xdr:cNvPr id="67" name="直線コネクタ 66"/>
        <xdr:cNvCxnSpPr/>
      </xdr:nvCxnSpPr>
      <xdr:spPr>
        <a:xfrm flipV="1">
          <a:off x="1130300" y="6189750"/>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53215</xdr:rowOff>
    </xdr:from>
    <xdr:to>
      <xdr:col>24</xdr:col>
      <xdr:colOff>114300</xdr:colOff>
      <xdr:row>35</xdr:row>
      <xdr:rowOff>154815</xdr:rowOff>
    </xdr:to>
    <xdr:sp macro="" textlink="">
      <xdr:nvSpPr>
        <xdr:cNvPr id="77" name="楕円 76"/>
        <xdr:cNvSpPr/>
      </xdr:nvSpPr>
      <xdr:spPr>
        <a:xfrm>
          <a:off x="4584700" y="605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76092</xdr:rowOff>
    </xdr:from>
    <xdr:ext cx="599010" cy="259045"/>
    <xdr:sp macro="" textlink="">
      <xdr:nvSpPr>
        <xdr:cNvPr id="78" name="人件費該当値テキスト"/>
        <xdr:cNvSpPr txBox="1"/>
      </xdr:nvSpPr>
      <xdr:spPr>
        <a:xfrm>
          <a:off x="4686300" y="590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149808</xdr:rowOff>
    </xdr:from>
    <xdr:to>
      <xdr:col>20</xdr:col>
      <xdr:colOff>38100</xdr:colOff>
      <xdr:row>36</xdr:row>
      <xdr:rowOff>79958</xdr:rowOff>
    </xdr:to>
    <xdr:sp macro="" textlink="">
      <xdr:nvSpPr>
        <xdr:cNvPr id="79" name="楕円 78"/>
        <xdr:cNvSpPr/>
      </xdr:nvSpPr>
      <xdr:spPr>
        <a:xfrm>
          <a:off x="3746500" y="61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96485</xdr:rowOff>
    </xdr:from>
    <xdr:ext cx="534377" cy="259045"/>
    <xdr:sp macro="" textlink="">
      <xdr:nvSpPr>
        <xdr:cNvPr id="80" name="テキスト ボックス 79"/>
        <xdr:cNvSpPr txBox="1"/>
      </xdr:nvSpPr>
      <xdr:spPr>
        <a:xfrm>
          <a:off x="3530111" y="5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147984</xdr:rowOff>
    </xdr:from>
    <xdr:to>
      <xdr:col>15</xdr:col>
      <xdr:colOff>101600</xdr:colOff>
      <xdr:row>36</xdr:row>
      <xdr:rowOff>78134</xdr:rowOff>
    </xdr:to>
    <xdr:sp macro="" textlink="">
      <xdr:nvSpPr>
        <xdr:cNvPr id="81" name="楕円 80"/>
        <xdr:cNvSpPr/>
      </xdr:nvSpPr>
      <xdr:spPr>
        <a:xfrm>
          <a:off x="2857500" y="61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94661</xdr:rowOff>
    </xdr:from>
    <xdr:ext cx="534377" cy="259045"/>
    <xdr:sp macro="" textlink="">
      <xdr:nvSpPr>
        <xdr:cNvPr id="82" name="テキスト ボックス 81"/>
        <xdr:cNvSpPr txBox="1"/>
      </xdr:nvSpPr>
      <xdr:spPr>
        <a:xfrm>
          <a:off x="2641111" y="59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138200</xdr:rowOff>
    </xdr:from>
    <xdr:to>
      <xdr:col>10</xdr:col>
      <xdr:colOff>165100</xdr:colOff>
      <xdr:row>36</xdr:row>
      <xdr:rowOff>68350</xdr:rowOff>
    </xdr:to>
    <xdr:sp macro="" textlink="">
      <xdr:nvSpPr>
        <xdr:cNvPr id="83" name="楕円 82"/>
        <xdr:cNvSpPr/>
      </xdr:nvSpPr>
      <xdr:spPr>
        <a:xfrm>
          <a:off x="1968500" y="6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84877</xdr:rowOff>
    </xdr:from>
    <xdr:ext cx="599010" cy="259045"/>
    <xdr:sp macro="" textlink="">
      <xdr:nvSpPr>
        <xdr:cNvPr id="84" name="テキスト ボックス 83"/>
        <xdr:cNvSpPr txBox="1"/>
      </xdr:nvSpPr>
      <xdr:spPr>
        <a:xfrm>
          <a:off x="1719795" y="591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148496</xdr:rowOff>
    </xdr:from>
    <xdr:to>
      <xdr:col>6</xdr:col>
      <xdr:colOff>38100</xdr:colOff>
      <xdr:row>36</xdr:row>
      <xdr:rowOff>78646</xdr:rowOff>
    </xdr:to>
    <xdr:sp macro="" textlink="">
      <xdr:nvSpPr>
        <xdr:cNvPr id="85" name="楕円 84"/>
        <xdr:cNvSpPr/>
      </xdr:nvSpPr>
      <xdr:spPr>
        <a:xfrm>
          <a:off x="1079500" y="61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95173</xdr:rowOff>
    </xdr:from>
    <xdr:ext cx="534377" cy="259045"/>
    <xdr:sp macro="" textlink="">
      <xdr:nvSpPr>
        <xdr:cNvPr id="86" name="テキスト ボックス 85"/>
        <xdr:cNvSpPr txBox="1"/>
      </xdr:nvSpPr>
      <xdr:spPr>
        <a:xfrm>
          <a:off x="863111" y="59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156470</xdr:rowOff>
    </xdr:from>
    <xdr:to>
      <xdr:col>24</xdr:col>
      <xdr:colOff>63500</xdr:colOff>
      <xdr:row>58</xdr:row>
      <xdr:rowOff>5118</xdr:rowOff>
    </xdr:to>
    <xdr:cxnSp macro="">
      <xdr:nvCxnSpPr>
        <xdr:cNvPr id="114" name="直線コネクタ 113"/>
        <xdr:cNvCxnSpPr/>
      </xdr:nvCxnSpPr>
      <xdr:spPr>
        <a:xfrm>
          <a:off x="3797300" y="9929120"/>
          <a:ext cx="8382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156470</xdr:rowOff>
    </xdr:from>
    <xdr:to>
      <xdr:col>19</xdr:col>
      <xdr:colOff>177800</xdr:colOff>
      <xdr:row>58</xdr:row>
      <xdr:rowOff>15159</xdr:rowOff>
    </xdr:to>
    <xdr:cxnSp macro="">
      <xdr:nvCxnSpPr>
        <xdr:cNvPr id="117" name="直線コネクタ 116"/>
        <xdr:cNvCxnSpPr/>
      </xdr:nvCxnSpPr>
      <xdr:spPr>
        <a:xfrm flipV="1">
          <a:off x="2908300" y="9929120"/>
          <a:ext cx="889000" cy="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15159</xdr:rowOff>
    </xdr:from>
    <xdr:to>
      <xdr:col>15</xdr:col>
      <xdr:colOff>50800</xdr:colOff>
      <xdr:row>58</xdr:row>
      <xdr:rowOff>41146</xdr:rowOff>
    </xdr:to>
    <xdr:cxnSp macro="">
      <xdr:nvCxnSpPr>
        <xdr:cNvPr id="120" name="直線コネクタ 119"/>
        <xdr:cNvCxnSpPr/>
      </xdr:nvCxnSpPr>
      <xdr:spPr>
        <a:xfrm flipV="1">
          <a:off x="2019300" y="9959259"/>
          <a:ext cx="889000" cy="2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41146</xdr:rowOff>
    </xdr:from>
    <xdr:to>
      <xdr:col>10</xdr:col>
      <xdr:colOff>114300</xdr:colOff>
      <xdr:row>58</xdr:row>
      <xdr:rowOff>112862</xdr:rowOff>
    </xdr:to>
    <xdr:cxnSp macro="">
      <xdr:nvCxnSpPr>
        <xdr:cNvPr id="123" name="直線コネクタ 122"/>
        <xdr:cNvCxnSpPr/>
      </xdr:nvCxnSpPr>
      <xdr:spPr>
        <a:xfrm flipV="1">
          <a:off x="1130300" y="9985246"/>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125768</xdr:rowOff>
    </xdr:from>
    <xdr:to>
      <xdr:col>24</xdr:col>
      <xdr:colOff>114300</xdr:colOff>
      <xdr:row>58</xdr:row>
      <xdr:rowOff>55918</xdr:rowOff>
    </xdr:to>
    <xdr:sp macro="" textlink="">
      <xdr:nvSpPr>
        <xdr:cNvPr id="133" name="楕円 132"/>
        <xdr:cNvSpPr/>
      </xdr:nvSpPr>
      <xdr:spPr>
        <a:xfrm>
          <a:off x="4584700" y="98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40695</xdr:rowOff>
    </xdr:from>
    <xdr:ext cx="534377" cy="259045"/>
    <xdr:sp macro="" textlink="">
      <xdr:nvSpPr>
        <xdr:cNvPr id="134" name="物件費該当値テキスト"/>
        <xdr:cNvSpPr txBox="1"/>
      </xdr:nvSpPr>
      <xdr:spPr>
        <a:xfrm>
          <a:off x="4686300" y="98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105670</xdr:rowOff>
    </xdr:from>
    <xdr:to>
      <xdr:col>20</xdr:col>
      <xdr:colOff>38100</xdr:colOff>
      <xdr:row>58</xdr:row>
      <xdr:rowOff>35820</xdr:rowOff>
    </xdr:to>
    <xdr:sp macro="" textlink="">
      <xdr:nvSpPr>
        <xdr:cNvPr id="135" name="楕円 134"/>
        <xdr:cNvSpPr/>
      </xdr:nvSpPr>
      <xdr:spPr>
        <a:xfrm>
          <a:off x="3746500" y="9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26947</xdr:rowOff>
    </xdr:from>
    <xdr:ext cx="534377" cy="259045"/>
    <xdr:sp macro="" textlink="">
      <xdr:nvSpPr>
        <xdr:cNvPr id="136" name="テキスト ボックス 135"/>
        <xdr:cNvSpPr txBox="1"/>
      </xdr:nvSpPr>
      <xdr:spPr>
        <a:xfrm>
          <a:off x="3530111" y="99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135809</xdr:rowOff>
    </xdr:from>
    <xdr:to>
      <xdr:col>15</xdr:col>
      <xdr:colOff>101600</xdr:colOff>
      <xdr:row>58</xdr:row>
      <xdr:rowOff>65959</xdr:rowOff>
    </xdr:to>
    <xdr:sp macro="" textlink="">
      <xdr:nvSpPr>
        <xdr:cNvPr id="137" name="楕円 136"/>
        <xdr:cNvSpPr/>
      </xdr:nvSpPr>
      <xdr:spPr>
        <a:xfrm>
          <a:off x="2857500" y="99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57086</xdr:rowOff>
    </xdr:from>
    <xdr:ext cx="534377" cy="259045"/>
    <xdr:sp macro="" textlink="">
      <xdr:nvSpPr>
        <xdr:cNvPr id="138" name="テキスト ボックス 137"/>
        <xdr:cNvSpPr txBox="1"/>
      </xdr:nvSpPr>
      <xdr:spPr>
        <a:xfrm>
          <a:off x="2641111" y="100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161796</xdr:rowOff>
    </xdr:from>
    <xdr:to>
      <xdr:col>10</xdr:col>
      <xdr:colOff>165100</xdr:colOff>
      <xdr:row>58</xdr:row>
      <xdr:rowOff>91946</xdr:rowOff>
    </xdr:to>
    <xdr:sp macro="" textlink="">
      <xdr:nvSpPr>
        <xdr:cNvPr id="139" name="楕円 138"/>
        <xdr:cNvSpPr/>
      </xdr:nvSpPr>
      <xdr:spPr>
        <a:xfrm>
          <a:off x="1968500" y="99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83073</xdr:rowOff>
    </xdr:from>
    <xdr:ext cx="534377" cy="259045"/>
    <xdr:sp macro="" textlink="">
      <xdr:nvSpPr>
        <xdr:cNvPr id="140" name="テキスト ボックス 139"/>
        <xdr:cNvSpPr txBox="1"/>
      </xdr:nvSpPr>
      <xdr:spPr>
        <a:xfrm>
          <a:off x="1752111" y="100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62062</xdr:rowOff>
    </xdr:from>
    <xdr:to>
      <xdr:col>6</xdr:col>
      <xdr:colOff>38100</xdr:colOff>
      <xdr:row>58</xdr:row>
      <xdr:rowOff>163662</xdr:rowOff>
    </xdr:to>
    <xdr:sp macro="" textlink="">
      <xdr:nvSpPr>
        <xdr:cNvPr id="141" name="楕円 140"/>
        <xdr:cNvSpPr/>
      </xdr:nvSpPr>
      <xdr:spPr>
        <a:xfrm>
          <a:off x="1079500" y="1000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154789</xdr:rowOff>
    </xdr:from>
    <xdr:ext cx="534377" cy="259045"/>
    <xdr:sp macro="" textlink="">
      <xdr:nvSpPr>
        <xdr:cNvPr id="142" name="テキスト ボックス 141"/>
        <xdr:cNvSpPr txBox="1"/>
      </xdr:nvSpPr>
      <xdr:spPr>
        <a:xfrm>
          <a:off x="863111" y="100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104381</xdr:rowOff>
    </xdr:from>
    <xdr:to>
      <xdr:col>24</xdr:col>
      <xdr:colOff>63500</xdr:colOff>
      <xdr:row>78</xdr:row>
      <xdr:rowOff>108953</xdr:rowOff>
    </xdr:to>
    <xdr:cxnSp macro="">
      <xdr:nvCxnSpPr>
        <xdr:cNvPr id="171" name="直線コネクタ 170"/>
        <xdr:cNvCxnSpPr/>
      </xdr:nvCxnSpPr>
      <xdr:spPr>
        <a:xfrm>
          <a:off x="3797300" y="1347748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104381</xdr:rowOff>
    </xdr:from>
    <xdr:to>
      <xdr:col>19</xdr:col>
      <xdr:colOff>177800</xdr:colOff>
      <xdr:row>78</xdr:row>
      <xdr:rowOff>134023</xdr:rowOff>
    </xdr:to>
    <xdr:cxnSp macro="">
      <xdr:nvCxnSpPr>
        <xdr:cNvPr id="174" name="直線コネクタ 173"/>
        <xdr:cNvCxnSpPr/>
      </xdr:nvCxnSpPr>
      <xdr:spPr>
        <a:xfrm flipV="1">
          <a:off x="2908300" y="13477481"/>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134023</xdr:rowOff>
    </xdr:from>
    <xdr:to>
      <xdr:col>15</xdr:col>
      <xdr:colOff>50800</xdr:colOff>
      <xdr:row>78</xdr:row>
      <xdr:rowOff>134823</xdr:rowOff>
    </xdr:to>
    <xdr:cxnSp macro="">
      <xdr:nvCxnSpPr>
        <xdr:cNvPr id="177" name="直線コネクタ 176"/>
        <xdr:cNvCxnSpPr/>
      </xdr:nvCxnSpPr>
      <xdr:spPr>
        <a:xfrm flipV="1">
          <a:off x="2019300" y="1350712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123794</xdr:rowOff>
    </xdr:from>
    <xdr:to>
      <xdr:col>10</xdr:col>
      <xdr:colOff>114300</xdr:colOff>
      <xdr:row>78</xdr:row>
      <xdr:rowOff>134823</xdr:rowOff>
    </xdr:to>
    <xdr:cxnSp macro="">
      <xdr:nvCxnSpPr>
        <xdr:cNvPr id="180" name="直線コネクタ 179"/>
        <xdr:cNvCxnSpPr/>
      </xdr:nvCxnSpPr>
      <xdr:spPr>
        <a:xfrm>
          <a:off x="1130300" y="13496894"/>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58153</xdr:rowOff>
    </xdr:from>
    <xdr:to>
      <xdr:col>24</xdr:col>
      <xdr:colOff>114300</xdr:colOff>
      <xdr:row>78</xdr:row>
      <xdr:rowOff>159753</xdr:rowOff>
    </xdr:to>
    <xdr:sp macro="" textlink="">
      <xdr:nvSpPr>
        <xdr:cNvPr id="190" name="楕円 189"/>
        <xdr:cNvSpPr/>
      </xdr:nvSpPr>
      <xdr:spPr>
        <a:xfrm>
          <a:off x="4584700" y="134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160653</xdr:rowOff>
    </xdr:from>
    <xdr:ext cx="469744" cy="259045"/>
    <xdr:sp macro="" textlink="">
      <xdr:nvSpPr>
        <xdr:cNvPr id="191" name="維持補修費該当値テキスト"/>
        <xdr:cNvSpPr txBox="1"/>
      </xdr:nvSpPr>
      <xdr:spPr>
        <a:xfrm>
          <a:off x="4686300" y="133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53581</xdr:rowOff>
    </xdr:from>
    <xdr:to>
      <xdr:col>20</xdr:col>
      <xdr:colOff>38100</xdr:colOff>
      <xdr:row>78</xdr:row>
      <xdr:rowOff>155181</xdr:rowOff>
    </xdr:to>
    <xdr:sp macro="" textlink="">
      <xdr:nvSpPr>
        <xdr:cNvPr id="192" name="楕円 191"/>
        <xdr:cNvSpPr/>
      </xdr:nvSpPr>
      <xdr:spPr>
        <a:xfrm>
          <a:off x="37465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146308</xdr:rowOff>
    </xdr:from>
    <xdr:ext cx="469744" cy="259045"/>
    <xdr:sp macro="" textlink="">
      <xdr:nvSpPr>
        <xdr:cNvPr id="193" name="テキスト ボックス 192"/>
        <xdr:cNvSpPr txBox="1"/>
      </xdr:nvSpPr>
      <xdr:spPr>
        <a:xfrm>
          <a:off x="3562428" y="1351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83223</xdr:rowOff>
    </xdr:from>
    <xdr:to>
      <xdr:col>15</xdr:col>
      <xdr:colOff>101600</xdr:colOff>
      <xdr:row>79</xdr:row>
      <xdr:rowOff>13373</xdr:rowOff>
    </xdr:to>
    <xdr:sp macro="" textlink="">
      <xdr:nvSpPr>
        <xdr:cNvPr id="194" name="楕円 193"/>
        <xdr:cNvSpPr/>
      </xdr:nvSpPr>
      <xdr:spPr>
        <a:xfrm>
          <a:off x="2857500" y="134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4500</xdr:rowOff>
    </xdr:from>
    <xdr:ext cx="469744" cy="259045"/>
    <xdr:sp macro="" textlink="">
      <xdr:nvSpPr>
        <xdr:cNvPr id="195" name="テキスト ボックス 194"/>
        <xdr:cNvSpPr txBox="1"/>
      </xdr:nvSpPr>
      <xdr:spPr>
        <a:xfrm>
          <a:off x="2673428" y="1354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84023</xdr:rowOff>
    </xdr:from>
    <xdr:to>
      <xdr:col>10</xdr:col>
      <xdr:colOff>165100</xdr:colOff>
      <xdr:row>79</xdr:row>
      <xdr:rowOff>14173</xdr:rowOff>
    </xdr:to>
    <xdr:sp macro="" textlink="">
      <xdr:nvSpPr>
        <xdr:cNvPr id="196" name="楕円 195"/>
        <xdr:cNvSpPr/>
      </xdr:nvSpPr>
      <xdr:spPr>
        <a:xfrm>
          <a:off x="1968500" y="134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5300</xdr:rowOff>
    </xdr:from>
    <xdr:ext cx="469744" cy="259045"/>
    <xdr:sp macro="" textlink="">
      <xdr:nvSpPr>
        <xdr:cNvPr id="197" name="テキスト ボックス 196"/>
        <xdr:cNvSpPr txBox="1"/>
      </xdr:nvSpPr>
      <xdr:spPr>
        <a:xfrm>
          <a:off x="1784428" y="1354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72994</xdr:rowOff>
    </xdr:from>
    <xdr:to>
      <xdr:col>6</xdr:col>
      <xdr:colOff>38100</xdr:colOff>
      <xdr:row>79</xdr:row>
      <xdr:rowOff>3144</xdr:rowOff>
    </xdr:to>
    <xdr:sp macro="" textlink="">
      <xdr:nvSpPr>
        <xdr:cNvPr id="198" name="楕円 197"/>
        <xdr:cNvSpPr/>
      </xdr:nvSpPr>
      <xdr:spPr>
        <a:xfrm>
          <a:off x="1079500" y="134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165721</xdr:rowOff>
    </xdr:from>
    <xdr:ext cx="469744" cy="259045"/>
    <xdr:sp macro="" textlink="">
      <xdr:nvSpPr>
        <xdr:cNvPr id="199" name="テキスト ボックス 198"/>
        <xdr:cNvSpPr txBox="1"/>
      </xdr:nvSpPr>
      <xdr:spPr>
        <a:xfrm>
          <a:off x="895428" y="1353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49578</xdr:rowOff>
    </xdr:from>
    <xdr:to>
      <xdr:col>24</xdr:col>
      <xdr:colOff>63500</xdr:colOff>
      <xdr:row>91</xdr:row>
      <xdr:rowOff>61511</xdr:rowOff>
    </xdr:to>
    <xdr:cxnSp macro="">
      <xdr:nvCxnSpPr>
        <xdr:cNvPr id="229" name="直線コネクタ 228"/>
        <xdr:cNvCxnSpPr/>
      </xdr:nvCxnSpPr>
      <xdr:spPr>
        <a:xfrm flipV="1">
          <a:off x="3797300" y="15651528"/>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61511</xdr:rowOff>
    </xdr:from>
    <xdr:to>
      <xdr:col>19</xdr:col>
      <xdr:colOff>177800</xdr:colOff>
      <xdr:row>91</xdr:row>
      <xdr:rowOff>143594</xdr:rowOff>
    </xdr:to>
    <xdr:cxnSp macro="">
      <xdr:nvCxnSpPr>
        <xdr:cNvPr id="232" name="直線コネクタ 231"/>
        <xdr:cNvCxnSpPr/>
      </xdr:nvCxnSpPr>
      <xdr:spPr>
        <a:xfrm flipV="1">
          <a:off x="2908300" y="15663461"/>
          <a:ext cx="889000" cy="8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4" name="テキスト ボックス 233"/>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143594</xdr:rowOff>
    </xdr:from>
    <xdr:to>
      <xdr:col>15</xdr:col>
      <xdr:colOff>50800</xdr:colOff>
      <xdr:row>91</xdr:row>
      <xdr:rowOff>154040</xdr:rowOff>
    </xdr:to>
    <xdr:cxnSp macro="">
      <xdr:nvCxnSpPr>
        <xdr:cNvPr id="235" name="直線コネクタ 234"/>
        <xdr:cNvCxnSpPr/>
      </xdr:nvCxnSpPr>
      <xdr:spPr>
        <a:xfrm flipV="1">
          <a:off x="2019300" y="15745544"/>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7" name="テキスト ボックス 236"/>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154040</xdr:rowOff>
    </xdr:from>
    <xdr:to>
      <xdr:col>10</xdr:col>
      <xdr:colOff>114300</xdr:colOff>
      <xdr:row>92</xdr:row>
      <xdr:rowOff>13810</xdr:rowOff>
    </xdr:to>
    <xdr:cxnSp macro="">
      <xdr:nvCxnSpPr>
        <xdr:cNvPr id="238" name="直線コネクタ 237"/>
        <xdr:cNvCxnSpPr/>
      </xdr:nvCxnSpPr>
      <xdr:spPr>
        <a:xfrm flipV="1">
          <a:off x="1130300" y="15755990"/>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2" name="テキスト ボックス 241"/>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170228</xdr:rowOff>
    </xdr:from>
    <xdr:to>
      <xdr:col>24</xdr:col>
      <xdr:colOff>114300</xdr:colOff>
      <xdr:row>91</xdr:row>
      <xdr:rowOff>100378</xdr:rowOff>
    </xdr:to>
    <xdr:sp macro="" textlink="">
      <xdr:nvSpPr>
        <xdr:cNvPr id="248" name="楕円 247"/>
        <xdr:cNvSpPr/>
      </xdr:nvSpPr>
      <xdr:spPr>
        <a:xfrm>
          <a:off x="4584700" y="156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123255</xdr:rowOff>
    </xdr:from>
    <xdr:ext cx="599010" cy="259045"/>
    <xdr:sp macro="" textlink="">
      <xdr:nvSpPr>
        <xdr:cNvPr id="249" name="扶助費該当値テキスト"/>
        <xdr:cNvSpPr txBox="1"/>
      </xdr:nvSpPr>
      <xdr:spPr>
        <a:xfrm>
          <a:off x="4686300" y="1555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10711</xdr:rowOff>
    </xdr:from>
    <xdr:to>
      <xdr:col>20</xdr:col>
      <xdr:colOff>38100</xdr:colOff>
      <xdr:row>91</xdr:row>
      <xdr:rowOff>112311</xdr:rowOff>
    </xdr:to>
    <xdr:sp macro="" textlink="">
      <xdr:nvSpPr>
        <xdr:cNvPr id="250" name="楕円 249"/>
        <xdr:cNvSpPr/>
      </xdr:nvSpPr>
      <xdr:spPr>
        <a:xfrm>
          <a:off x="3746500" y="156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128838</xdr:rowOff>
    </xdr:from>
    <xdr:ext cx="599010" cy="259045"/>
    <xdr:sp macro="" textlink="">
      <xdr:nvSpPr>
        <xdr:cNvPr id="251" name="テキスト ボックス 250"/>
        <xdr:cNvSpPr txBox="1"/>
      </xdr:nvSpPr>
      <xdr:spPr>
        <a:xfrm>
          <a:off x="3497795" y="1538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92794</xdr:rowOff>
    </xdr:from>
    <xdr:to>
      <xdr:col>15</xdr:col>
      <xdr:colOff>101600</xdr:colOff>
      <xdr:row>92</xdr:row>
      <xdr:rowOff>22944</xdr:rowOff>
    </xdr:to>
    <xdr:sp macro="" textlink="">
      <xdr:nvSpPr>
        <xdr:cNvPr id="252" name="楕円 251"/>
        <xdr:cNvSpPr/>
      </xdr:nvSpPr>
      <xdr:spPr>
        <a:xfrm>
          <a:off x="2857500" y="156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39471</xdr:rowOff>
    </xdr:from>
    <xdr:ext cx="599010" cy="259045"/>
    <xdr:sp macro="" textlink="">
      <xdr:nvSpPr>
        <xdr:cNvPr id="253" name="テキスト ボックス 252"/>
        <xdr:cNvSpPr txBox="1"/>
      </xdr:nvSpPr>
      <xdr:spPr>
        <a:xfrm>
          <a:off x="2608795" y="1546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103240</xdr:rowOff>
    </xdr:from>
    <xdr:to>
      <xdr:col>10</xdr:col>
      <xdr:colOff>165100</xdr:colOff>
      <xdr:row>92</xdr:row>
      <xdr:rowOff>33390</xdr:rowOff>
    </xdr:to>
    <xdr:sp macro="" textlink="">
      <xdr:nvSpPr>
        <xdr:cNvPr id="254" name="楕円 253"/>
        <xdr:cNvSpPr/>
      </xdr:nvSpPr>
      <xdr:spPr>
        <a:xfrm>
          <a:off x="1968500" y="157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49917</xdr:rowOff>
    </xdr:from>
    <xdr:ext cx="599010" cy="259045"/>
    <xdr:sp macro="" textlink="">
      <xdr:nvSpPr>
        <xdr:cNvPr id="255" name="テキスト ボックス 254"/>
        <xdr:cNvSpPr txBox="1"/>
      </xdr:nvSpPr>
      <xdr:spPr>
        <a:xfrm>
          <a:off x="1719795" y="1548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134460</xdr:rowOff>
    </xdr:from>
    <xdr:to>
      <xdr:col>6</xdr:col>
      <xdr:colOff>38100</xdr:colOff>
      <xdr:row>92</xdr:row>
      <xdr:rowOff>64610</xdr:rowOff>
    </xdr:to>
    <xdr:sp macro="" textlink="">
      <xdr:nvSpPr>
        <xdr:cNvPr id="256" name="楕円 255"/>
        <xdr:cNvSpPr/>
      </xdr:nvSpPr>
      <xdr:spPr>
        <a:xfrm>
          <a:off x="1079500" y="15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81137</xdr:rowOff>
    </xdr:from>
    <xdr:ext cx="599010" cy="259045"/>
    <xdr:sp macro="" textlink="">
      <xdr:nvSpPr>
        <xdr:cNvPr id="257" name="テキスト ボックス 256"/>
        <xdr:cNvSpPr txBox="1"/>
      </xdr:nvSpPr>
      <xdr:spPr>
        <a:xfrm>
          <a:off x="830795" y="1551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21769</xdr:rowOff>
    </xdr:from>
    <xdr:to>
      <xdr:col>55</xdr:col>
      <xdr:colOff>0</xdr:colOff>
      <xdr:row>37</xdr:row>
      <xdr:rowOff>158876</xdr:rowOff>
    </xdr:to>
    <xdr:cxnSp macro="">
      <xdr:nvCxnSpPr>
        <xdr:cNvPr id="286" name="直線コネクタ 285"/>
        <xdr:cNvCxnSpPr/>
      </xdr:nvCxnSpPr>
      <xdr:spPr>
        <a:xfrm flipV="1">
          <a:off x="9639300" y="6022519"/>
          <a:ext cx="838200" cy="48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158876</xdr:rowOff>
    </xdr:from>
    <xdr:to>
      <xdr:col>50</xdr:col>
      <xdr:colOff>114300</xdr:colOff>
      <xdr:row>38</xdr:row>
      <xdr:rowOff>7531</xdr:rowOff>
    </xdr:to>
    <xdr:cxnSp macro="">
      <xdr:nvCxnSpPr>
        <xdr:cNvPr id="289" name="直線コネクタ 288"/>
        <xdr:cNvCxnSpPr/>
      </xdr:nvCxnSpPr>
      <xdr:spPr>
        <a:xfrm flipV="1">
          <a:off x="8750300" y="6502526"/>
          <a:ext cx="889000" cy="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3858</xdr:rowOff>
    </xdr:from>
    <xdr:to>
      <xdr:col>45</xdr:col>
      <xdr:colOff>177800</xdr:colOff>
      <xdr:row>38</xdr:row>
      <xdr:rowOff>7531</xdr:rowOff>
    </xdr:to>
    <xdr:cxnSp macro="">
      <xdr:nvCxnSpPr>
        <xdr:cNvPr id="292" name="直線コネクタ 291"/>
        <xdr:cNvCxnSpPr/>
      </xdr:nvCxnSpPr>
      <xdr:spPr>
        <a:xfrm>
          <a:off x="7861300" y="6518958"/>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166061</xdr:rowOff>
    </xdr:from>
    <xdr:to>
      <xdr:col>41</xdr:col>
      <xdr:colOff>50800</xdr:colOff>
      <xdr:row>38</xdr:row>
      <xdr:rowOff>3858</xdr:rowOff>
    </xdr:to>
    <xdr:cxnSp macro="">
      <xdr:nvCxnSpPr>
        <xdr:cNvPr id="295" name="直線コネクタ 294"/>
        <xdr:cNvCxnSpPr/>
      </xdr:nvCxnSpPr>
      <xdr:spPr>
        <a:xfrm>
          <a:off x="6972300" y="6509711"/>
          <a:ext cx="889000" cy="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142419</xdr:rowOff>
    </xdr:from>
    <xdr:to>
      <xdr:col>55</xdr:col>
      <xdr:colOff>50800</xdr:colOff>
      <xdr:row>35</xdr:row>
      <xdr:rowOff>72569</xdr:rowOff>
    </xdr:to>
    <xdr:sp macro="" textlink="">
      <xdr:nvSpPr>
        <xdr:cNvPr id="305" name="楕円 304"/>
        <xdr:cNvSpPr/>
      </xdr:nvSpPr>
      <xdr:spPr>
        <a:xfrm>
          <a:off x="10426700" y="59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120846</xdr:rowOff>
    </xdr:from>
    <xdr:ext cx="599010" cy="259045"/>
    <xdr:sp macro="" textlink="">
      <xdr:nvSpPr>
        <xdr:cNvPr id="306" name="補助費等該当値テキスト"/>
        <xdr:cNvSpPr txBox="1"/>
      </xdr:nvSpPr>
      <xdr:spPr>
        <a:xfrm>
          <a:off x="10528300" y="595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108076</xdr:rowOff>
    </xdr:from>
    <xdr:to>
      <xdr:col>50</xdr:col>
      <xdr:colOff>165100</xdr:colOff>
      <xdr:row>38</xdr:row>
      <xdr:rowOff>38226</xdr:rowOff>
    </xdr:to>
    <xdr:sp macro="" textlink="">
      <xdr:nvSpPr>
        <xdr:cNvPr id="307" name="楕円 306"/>
        <xdr:cNvSpPr/>
      </xdr:nvSpPr>
      <xdr:spPr>
        <a:xfrm>
          <a:off x="9588500" y="64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29353</xdr:rowOff>
    </xdr:from>
    <xdr:ext cx="534377" cy="259045"/>
    <xdr:sp macro="" textlink="">
      <xdr:nvSpPr>
        <xdr:cNvPr id="308" name="テキスト ボックス 307"/>
        <xdr:cNvSpPr txBox="1"/>
      </xdr:nvSpPr>
      <xdr:spPr>
        <a:xfrm>
          <a:off x="9372111" y="65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128181</xdr:rowOff>
    </xdr:from>
    <xdr:to>
      <xdr:col>46</xdr:col>
      <xdr:colOff>38100</xdr:colOff>
      <xdr:row>38</xdr:row>
      <xdr:rowOff>58331</xdr:rowOff>
    </xdr:to>
    <xdr:sp macro="" textlink="">
      <xdr:nvSpPr>
        <xdr:cNvPr id="309" name="楕円 308"/>
        <xdr:cNvSpPr/>
      </xdr:nvSpPr>
      <xdr:spPr>
        <a:xfrm>
          <a:off x="8699500" y="64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49458</xdr:rowOff>
    </xdr:from>
    <xdr:ext cx="534377" cy="259045"/>
    <xdr:sp macro="" textlink="">
      <xdr:nvSpPr>
        <xdr:cNvPr id="310" name="テキスト ボックス 309"/>
        <xdr:cNvSpPr txBox="1"/>
      </xdr:nvSpPr>
      <xdr:spPr>
        <a:xfrm>
          <a:off x="8483111" y="65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124508</xdr:rowOff>
    </xdr:from>
    <xdr:to>
      <xdr:col>41</xdr:col>
      <xdr:colOff>101600</xdr:colOff>
      <xdr:row>38</xdr:row>
      <xdr:rowOff>54659</xdr:rowOff>
    </xdr:to>
    <xdr:sp macro="" textlink="">
      <xdr:nvSpPr>
        <xdr:cNvPr id="311" name="楕円 310"/>
        <xdr:cNvSpPr/>
      </xdr:nvSpPr>
      <xdr:spPr>
        <a:xfrm>
          <a:off x="7810500" y="6468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45785</xdr:rowOff>
    </xdr:from>
    <xdr:ext cx="534377" cy="259045"/>
    <xdr:sp macro="" textlink="">
      <xdr:nvSpPr>
        <xdr:cNvPr id="312" name="テキスト ボックス 311"/>
        <xdr:cNvSpPr txBox="1"/>
      </xdr:nvSpPr>
      <xdr:spPr>
        <a:xfrm>
          <a:off x="7594111" y="65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115262</xdr:rowOff>
    </xdr:from>
    <xdr:to>
      <xdr:col>36</xdr:col>
      <xdr:colOff>165100</xdr:colOff>
      <xdr:row>38</xdr:row>
      <xdr:rowOff>45411</xdr:rowOff>
    </xdr:to>
    <xdr:sp macro="" textlink="">
      <xdr:nvSpPr>
        <xdr:cNvPr id="313" name="楕円 312"/>
        <xdr:cNvSpPr/>
      </xdr:nvSpPr>
      <xdr:spPr>
        <a:xfrm>
          <a:off x="6921500" y="64589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61939</xdr:rowOff>
    </xdr:from>
    <xdr:ext cx="534377" cy="259045"/>
    <xdr:sp macro="" textlink="">
      <xdr:nvSpPr>
        <xdr:cNvPr id="314" name="テキスト ボックス 313"/>
        <xdr:cNvSpPr txBox="1"/>
      </xdr:nvSpPr>
      <xdr:spPr>
        <a:xfrm>
          <a:off x="6705111" y="623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121321</xdr:rowOff>
    </xdr:from>
    <xdr:to>
      <xdr:col>55</xdr:col>
      <xdr:colOff>0</xdr:colOff>
      <xdr:row>55</xdr:row>
      <xdr:rowOff>13220</xdr:rowOff>
    </xdr:to>
    <xdr:cxnSp macro="">
      <xdr:nvCxnSpPr>
        <xdr:cNvPr id="341" name="直線コネクタ 340"/>
        <xdr:cNvCxnSpPr/>
      </xdr:nvCxnSpPr>
      <xdr:spPr>
        <a:xfrm flipV="1">
          <a:off x="9639300" y="9379621"/>
          <a:ext cx="838200" cy="6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21368</xdr:rowOff>
    </xdr:from>
    <xdr:to>
      <xdr:col>50</xdr:col>
      <xdr:colOff>114300</xdr:colOff>
      <xdr:row>55</xdr:row>
      <xdr:rowOff>13220</xdr:rowOff>
    </xdr:to>
    <xdr:cxnSp macro="">
      <xdr:nvCxnSpPr>
        <xdr:cNvPr id="344" name="直線コネクタ 343"/>
        <xdr:cNvCxnSpPr/>
      </xdr:nvCxnSpPr>
      <xdr:spPr>
        <a:xfrm>
          <a:off x="8750300" y="9279668"/>
          <a:ext cx="889000" cy="1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21368</xdr:rowOff>
    </xdr:from>
    <xdr:to>
      <xdr:col>45</xdr:col>
      <xdr:colOff>177800</xdr:colOff>
      <xdr:row>55</xdr:row>
      <xdr:rowOff>145790</xdr:rowOff>
    </xdr:to>
    <xdr:cxnSp macro="">
      <xdr:nvCxnSpPr>
        <xdr:cNvPr id="347" name="直線コネクタ 346"/>
        <xdr:cNvCxnSpPr/>
      </xdr:nvCxnSpPr>
      <xdr:spPr>
        <a:xfrm flipV="1">
          <a:off x="7861300" y="9279668"/>
          <a:ext cx="889000" cy="2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145790</xdr:rowOff>
    </xdr:from>
    <xdr:to>
      <xdr:col>41</xdr:col>
      <xdr:colOff>50800</xdr:colOff>
      <xdr:row>56</xdr:row>
      <xdr:rowOff>77242</xdr:rowOff>
    </xdr:to>
    <xdr:cxnSp macro="">
      <xdr:nvCxnSpPr>
        <xdr:cNvPr id="350" name="直線コネクタ 349"/>
        <xdr:cNvCxnSpPr/>
      </xdr:nvCxnSpPr>
      <xdr:spPr>
        <a:xfrm flipV="1">
          <a:off x="6972300" y="9575540"/>
          <a:ext cx="8890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20893</xdr:rowOff>
    </xdr:from>
    <xdr:ext cx="534377" cy="259045"/>
    <xdr:sp macro="" textlink="">
      <xdr:nvSpPr>
        <xdr:cNvPr id="352" name="テキスト ボックス 351"/>
        <xdr:cNvSpPr txBox="1"/>
      </xdr:nvSpPr>
      <xdr:spPr>
        <a:xfrm>
          <a:off x="7594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70521</xdr:rowOff>
    </xdr:from>
    <xdr:to>
      <xdr:col>55</xdr:col>
      <xdr:colOff>50800</xdr:colOff>
      <xdr:row>55</xdr:row>
      <xdr:rowOff>671</xdr:rowOff>
    </xdr:to>
    <xdr:sp macro="" textlink="">
      <xdr:nvSpPr>
        <xdr:cNvPr id="360" name="楕円 359"/>
        <xdr:cNvSpPr/>
      </xdr:nvSpPr>
      <xdr:spPr>
        <a:xfrm>
          <a:off x="10426700" y="93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93398</xdr:rowOff>
    </xdr:from>
    <xdr:ext cx="599010" cy="259045"/>
    <xdr:sp macro="" textlink="">
      <xdr:nvSpPr>
        <xdr:cNvPr id="361" name="普通建設事業費該当値テキスト"/>
        <xdr:cNvSpPr txBox="1"/>
      </xdr:nvSpPr>
      <xdr:spPr>
        <a:xfrm>
          <a:off x="10528300" y="918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133870</xdr:rowOff>
    </xdr:from>
    <xdr:to>
      <xdr:col>50</xdr:col>
      <xdr:colOff>165100</xdr:colOff>
      <xdr:row>55</xdr:row>
      <xdr:rowOff>64020</xdr:rowOff>
    </xdr:to>
    <xdr:sp macro="" textlink="">
      <xdr:nvSpPr>
        <xdr:cNvPr id="362" name="楕円 361"/>
        <xdr:cNvSpPr/>
      </xdr:nvSpPr>
      <xdr:spPr>
        <a:xfrm>
          <a:off x="9588500" y="93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80547</xdr:rowOff>
    </xdr:from>
    <xdr:ext cx="599010" cy="259045"/>
    <xdr:sp macro="" textlink="">
      <xdr:nvSpPr>
        <xdr:cNvPr id="363" name="テキスト ボックス 362"/>
        <xdr:cNvSpPr txBox="1"/>
      </xdr:nvSpPr>
      <xdr:spPr>
        <a:xfrm>
          <a:off x="9339795" y="916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142018</xdr:rowOff>
    </xdr:from>
    <xdr:to>
      <xdr:col>46</xdr:col>
      <xdr:colOff>38100</xdr:colOff>
      <xdr:row>54</xdr:row>
      <xdr:rowOff>72168</xdr:rowOff>
    </xdr:to>
    <xdr:sp macro="" textlink="">
      <xdr:nvSpPr>
        <xdr:cNvPr id="364" name="楕円 363"/>
        <xdr:cNvSpPr/>
      </xdr:nvSpPr>
      <xdr:spPr>
        <a:xfrm>
          <a:off x="8699500" y="92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88695</xdr:rowOff>
    </xdr:from>
    <xdr:ext cx="599010" cy="259045"/>
    <xdr:sp macro="" textlink="">
      <xdr:nvSpPr>
        <xdr:cNvPr id="365" name="テキスト ボックス 364"/>
        <xdr:cNvSpPr txBox="1"/>
      </xdr:nvSpPr>
      <xdr:spPr>
        <a:xfrm>
          <a:off x="8450795" y="900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94990</xdr:rowOff>
    </xdr:from>
    <xdr:to>
      <xdr:col>41</xdr:col>
      <xdr:colOff>101600</xdr:colOff>
      <xdr:row>56</xdr:row>
      <xdr:rowOff>25140</xdr:rowOff>
    </xdr:to>
    <xdr:sp macro="" textlink="">
      <xdr:nvSpPr>
        <xdr:cNvPr id="366" name="楕円 365"/>
        <xdr:cNvSpPr/>
      </xdr:nvSpPr>
      <xdr:spPr>
        <a:xfrm>
          <a:off x="7810500" y="9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41667</xdr:rowOff>
    </xdr:from>
    <xdr:ext cx="599010" cy="259045"/>
    <xdr:sp macro="" textlink="">
      <xdr:nvSpPr>
        <xdr:cNvPr id="367" name="テキスト ボックス 366"/>
        <xdr:cNvSpPr txBox="1"/>
      </xdr:nvSpPr>
      <xdr:spPr>
        <a:xfrm>
          <a:off x="7561795" y="92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26442</xdr:rowOff>
    </xdr:from>
    <xdr:to>
      <xdr:col>36</xdr:col>
      <xdr:colOff>165100</xdr:colOff>
      <xdr:row>56</xdr:row>
      <xdr:rowOff>128042</xdr:rowOff>
    </xdr:to>
    <xdr:sp macro="" textlink="">
      <xdr:nvSpPr>
        <xdr:cNvPr id="368" name="楕円 367"/>
        <xdr:cNvSpPr/>
      </xdr:nvSpPr>
      <xdr:spPr>
        <a:xfrm>
          <a:off x="6921500" y="96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144569</xdr:rowOff>
    </xdr:from>
    <xdr:ext cx="534377" cy="259045"/>
    <xdr:sp macro="" textlink="">
      <xdr:nvSpPr>
        <xdr:cNvPr id="369" name="テキスト ボックス 368"/>
        <xdr:cNvSpPr txBox="1"/>
      </xdr:nvSpPr>
      <xdr:spPr>
        <a:xfrm>
          <a:off x="6705111" y="94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129104</xdr:rowOff>
    </xdr:from>
    <xdr:to>
      <xdr:col>55</xdr:col>
      <xdr:colOff>0</xdr:colOff>
      <xdr:row>77</xdr:row>
      <xdr:rowOff>105175</xdr:rowOff>
    </xdr:to>
    <xdr:cxnSp macro="">
      <xdr:nvCxnSpPr>
        <xdr:cNvPr id="394" name="直線コネクタ 393"/>
        <xdr:cNvCxnSpPr/>
      </xdr:nvCxnSpPr>
      <xdr:spPr>
        <a:xfrm flipV="1">
          <a:off x="9639300" y="13159304"/>
          <a:ext cx="838200" cy="1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19116</xdr:rowOff>
    </xdr:from>
    <xdr:ext cx="534377" cy="259045"/>
    <xdr:sp macro="" textlink="">
      <xdr:nvSpPr>
        <xdr:cNvPr id="395" name="普通建設事業費 （ うち新規整備　）平均値テキスト"/>
        <xdr:cNvSpPr txBox="1"/>
      </xdr:nvSpPr>
      <xdr:spPr>
        <a:xfrm>
          <a:off x="10528300" y="1322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13844</xdr:rowOff>
    </xdr:from>
    <xdr:to>
      <xdr:col>50</xdr:col>
      <xdr:colOff>114300</xdr:colOff>
      <xdr:row>77</xdr:row>
      <xdr:rowOff>105175</xdr:rowOff>
    </xdr:to>
    <xdr:cxnSp macro="">
      <xdr:nvCxnSpPr>
        <xdr:cNvPr id="397" name="直線コネクタ 396"/>
        <xdr:cNvCxnSpPr/>
      </xdr:nvCxnSpPr>
      <xdr:spPr>
        <a:xfrm>
          <a:off x="8750300" y="12701144"/>
          <a:ext cx="889000" cy="60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13844</xdr:rowOff>
    </xdr:from>
    <xdr:to>
      <xdr:col>45</xdr:col>
      <xdr:colOff>177800</xdr:colOff>
      <xdr:row>76</xdr:row>
      <xdr:rowOff>36858</xdr:rowOff>
    </xdr:to>
    <xdr:cxnSp macro="">
      <xdr:nvCxnSpPr>
        <xdr:cNvPr id="400" name="直線コネクタ 399"/>
        <xdr:cNvCxnSpPr/>
      </xdr:nvCxnSpPr>
      <xdr:spPr>
        <a:xfrm flipV="1">
          <a:off x="7861300" y="12701144"/>
          <a:ext cx="889000" cy="36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36858</xdr:rowOff>
    </xdr:from>
    <xdr:to>
      <xdr:col>41</xdr:col>
      <xdr:colOff>50800</xdr:colOff>
      <xdr:row>77</xdr:row>
      <xdr:rowOff>61347</xdr:rowOff>
    </xdr:to>
    <xdr:cxnSp macro="">
      <xdr:nvCxnSpPr>
        <xdr:cNvPr id="403" name="直線コネクタ 402"/>
        <xdr:cNvCxnSpPr/>
      </xdr:nvCxnSpPr>
      <xdr:spPr>
        <a:xfrm flipV="1">
          <a:off x="6972300" y="13067058"/>
          <a:ext cx="889000" cy="19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142743</xdr:rowOff>
    </xdr:from>
    <xdr:ext cx="534377" cy="259045"/>
    <xdr:sp macro="" textlink="">
      <xdr:nvSpPr>
        <xdr:cNvPr id="405" name="テキスト ボックス 404"/>
        <xdr:cNvSpPr txBox="1"/>
      </xdr:nvSpPr>
      <xdr:spPr>
        <a:xfrm>
          <a:off x="7594111" y="133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78304</xdr:rowOff>
    </xdr:from>
    <xdr:to>
      <xdr:col>55</xdr:col>
      <xdr:colOff>50800</xdr:colOff>
      <xdr:row>77</xdr:row>
      <xdr:rowOff>8454</xdr:rowOff>
    </xdr:to>
    <xdr:sp macro="" textlink="">
      <xdr:nvSpPr>
        <xdr:cNvPr id="413" name="楕円 412"/>
        <xdr:cNvSpPr/>
      </xdr:nvSpPr>
      <xdr:spPr>
        <a:xfrm>
          <a:off x="10426700" y="131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101182</xdr:rowOff>
    </xdr:from>
    <xdr:ext cx="534377" cy="259045"/>
    <xdr:sp macro="" textlink="">
      <xdr:nvSpPr>
        <xdr:cNvPr id="414" name="普通建設事業費 （ うち新規整備　）該当値テキスト"/>
        <xdr:cNvSpPr txBox="1"/>
      </xdr:nvSpPr>
      <xdr:spPr>
        <a:xfrm>
          <a:off x="10528300" y="1295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54375</xdr:rowOff>
    </xdr:from>
    <xdr:to>
      <xdr:col>50</xdr:col>
      <xdr:colOff>165100</xdr:colOff>
      <xdr:row>77</xdr:row>
      <xdr:rowOff>155975</xdr:rowOff>
    </xdr:to>
    <xdr:sp macro="" textlink="">
      <xdr:nvSpPr>
        <xdr:cNvPr id="415" name="楕円 414"/>
        <xdr:cNvSpPr/>
      </xdr:nvSpPr>
      <xdr:spPr>
        <a:xfrm>
          <a:off x="9588500" y="132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147102</xdr:rowOff>
    </xdr:from>
    <xdr:ext cx="534377" cy="259045"/>
    <xdr:sp macro="" textlink="">
      <xdr:nvSpPr>
        <xdr:cNvPr id="416" name="テキスト ボックス 415"/>
        <xdr:cNvSpPr txBox="1"/>
      </xdr:nvSpPr>
      <xdr:spPr>
        <a:xfrm>
          <a:off x="9372111" y="133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134494</xdr:rowOff>
    </xdr:from>
    <xdr:to>
      <xdr:col>46</xdr:col>
      <xdr:colOff>38100</xdr:colOff>
      <xdr:row>74</xdr:row>
      <xdr:rowOff>64644</xdr:rowOff>
    </xdr:to>
    <xdr:sp macro="" textlink="">
      <xdr:nvSpPr>
        <xdr:cNvPr id="417" name="楕円 416"/>
        <xdr:cNvSpPr/>
      </xdr:nvSpPr>
      <xdr:spPr>
        <a:xfrm>
          <a:off x="8699500" y="126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81171</xdr:rowOff>
    </xdr:from>
    <xdr:ext cx="599010" cy="259045"/>
    <xdr:sp macro="" textlink="">
      <xdr:nvSpPr>
        <xdr:cNvPr id="418" name="テキスト ボックス 417"/>
        <xdr:cNvSpPr txBox="1"/>
      </xdr:nvSpPr>
      <xdr:spPr>
        <a:xfrm>
          <a:off x="8450795" y="1242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157508</xdr:rowOff>
    </xdr:from>
    <xdr:to>
      <xdr:col>41</xdr:col>
      <xdr:colOff>101600</xdr:colOff>
      <xdr:row>76</xdr:row>
      <xdr:rowOff>87658</xdr:rowOff>
    </xdr:to>
    <xdr:sp macro="" textlink="">
      <xdr:nvSpPr>
        <xdr:cNvPr id="419" name="楕円 418"/>
        <xdr:cNvSpPr/>
      </xdr:nvSpPr>
      <xdr:spPr>
        <a:xfrm>
          <a:off x="7810500" y="130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104185</xdr:rowOff>
    </xdr:from>
    <xdr:ext cx="534377" cy="259045"/>
    <xdr:sp macro="" textlink="">
      <xdr:nvSpPr>
        <xdr:cNvPr id="420" name="テキスト ボックス 419"/>
        <xdr:cNvSpPr txBox="1"/>
      </xdr:nvSpPr>
      <xdr:spPr>
        <a:xfrm>
          <a:off x="7594111" y="127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10547</xdr:rowOff>
    </xdr:from>
    <xdr:to>
      <xdr:col>36</xdr:col>
      <xdr:colOff>165100</xdr:colOff>
      <xdr:row>77</xdr:row>
      <xdr:rowOff>112147</xdr:rowOff>
    </xdr:to>
    <xdr:sp macro="" textlink="">
      <xdr:nvSpPr>
        <xdr:cNvPr id="421" name="楕円 420"/>
        <xdr:cNvSpPr/>
      </xdr:nvSpPr>
      <xdr:spPr>
        <a:xfrm>
          <a:off x="6921500" y="132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128674</xdr:rowOff>
    </xdr:from>
    <xdr:ext cx="534377" cy="259045"/>
    <xdr:sp macro="" textlink="">
      <xdr:nvSpPr>
        <xdr:cNvPr id="422" name="テキスト ボックス 421"/>
        <xdr:cNvSpPr txBox="1"/>
      </xdr:nvSpPr>
      <xdr:spPr>
        <a:xfrm>
          <a:off x="6705111" y="129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45383</xdr:rowOff>
    </xdr:from>
    <xdr:to>
      <xdr:col>55</xdr:col>
      <xdr:colOff>0</xdr:colOff>
      <xdr:row>93</xdr:row>
      <xdr:rowOff>135365</xdr:rowOff>
    </xdr:to>
    <xdr:cxnSp macro="">
      <xdr:nvCxnSpPr>
        <xdr:cNvPr id="455" name="直線コネクタ 454"/>
        <xdr:cNvCxnSpPr/>
      </xdr:nvCxnSpPr>
      <xdr:spPr>
        <a:xfrm>
          <a:off x="9639300" y="15990233"/>
          <a:ext cx="838200" cy="8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45383</xdr:rowOff>
    </xdr:from>
    <xdr:to>
      <xdr:col>50</xdr:col>
      <xdr:colOff>114300</xdr:colOff>
      <xdr:row>97</xdr:row>
      <xdr:rowOff>47450</xdr:rowOff>
    </xdr:to>
    <xdr:cxnSp macro="">
      <xdr:nvCxnSpPr>
        <xdr:cNvPr id="458" name="直線コネクタ 457"/>
        <xdr:cNvCxnSpPr/>
      </xdr:nvCxnSpPr>
      <xdr:spPr>
        <a:xfrm flipV="1">
          <a:off x="8750300" y="15990233"/>
          <a:ext cx="889000" cy="68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47450</xdr:rowOff>
    </xdr:from>
    <xdr:to>
      <xdr:col>45</xdr:col>
      <xdr:colOff>177800</xdr:colOff>
      <xdr:row>97</xdr:row>
      <xdr:rowOff>60995</xdr:rowOff>
    </xdr:to>
    <xdr:cxnSp macro="">
      <xdr:nvCxnSpPr>
        <xdr:cNvPr id="461" name="直線コネクタ 460"/>
        <xdr:cNvCxnSpPr/>
      </xdr:nvCxnSpPr>
      <xdr:spPr>
        <a:xfrm flipV="1">
          <a:off x="7861300" y="16678100"/>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147101</xdr:rowOff>
    </xdr:from>
    <xdr:to>
      <xdr:col>41</xdr:col>
      <xdr:colOff>50800</xdr:colOff>
      <xdr:row>97</xdr:row>
      <xdr:rowOff>60995</xdr:rowOff>
    </xdr:to>
    <xdr:cxnSp macro="">
      <xdr:nvCxnSpPr>
        <xdr:cNvPr id="464" name="直線コネクタ 463"/>
        <xdr:cNvCxnSpPr/>
      </xdr:nvCxnSpPr>
      <xdr:spPr>
        <a:xfrm>
          <a:off x="6972300" y="16606301"/>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84565</xdr:rowOff>
    </xdr:from>
    <xdr:to>
      <xdr:col>55</xdr:col>
      <xdr:colOff>50800</xdr:colOff>
      <xdr:row>94</xdr:row>
      <xdr:rowOff>14715</xdr:rowOff>
    </xdr:to>
    <xdr:sp macro="" textlink="">
      <xdr:nvSpPr>
        <xdr:cNvPr id="474" name="楕円 473"/>
        <xdr:cNvSpPr/>
      </xdr:nvSpPr>
      <xdr:spPr>
        <a:xfrm>
          <a:off x="10426700" y="160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107442</xdr:rowOff>
    </xdr:from>
    <xdr:ext cx="599010" cy="259045"/>
    <xdr:sp macro="" textlink="">
      <xdr:nvSpPr>
        <xdr:cNvPr id="475" name="普通建設事業費 （ うち更新整備　）該当値テキスト"/>
        <xdr:cNvSpPr txBox="1"/>
      </xdr:nvSpPr>
      <xdr:spPr>
        <a:xfrm>
          <a:off x="10528300" y="1588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166033</xdr:rowOff>
    </xdr:from>
    <xdr:to>
      <xdr:col>50</xdr:col>
      <xdr:colOff>165100</xdr:colOff>
      <xdr:row>93</xdr:row>
      <xdr:rowOff>96183</xdr:rowOff>
    </xdr:to>
    <xdr:sp macro="" textlink="">
      <xdr:nvSpPr>
        <xdr:cNvPr id="476" name="楕円 475"/>
        <xdr:cNvSpPr/>
      </xdr:nvSpPr>
      <xdr:spPr>
        <a:xfrm>
          <a:off x="9588500" y="159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112710</xdr:rowOff>
    </xdr:from>
    <xdr:ext cx="599010" cy="259045"/>
    <xdr:sp macro="" textlink="">
      <xdr:nvSpPr>
        <xdr:cNvPr id="477" name="テキスト ボックス 476"/>
        <xdr:cNvSpPr txBox="1"/>
      </xdr:nvSpPr>
      <xdr:spPr>
        <a:xfrm>
          <a:off x="9339795" y="157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168100</xdr:rowOff>
    </xdr:from>
    <xdr:to>
      <xdr:col>46</xdr:col>
      <xdr:colOff>38100</xdr:colOff>
      <xdr:row>97</xdr:row>
      <xdr:rowOff>98250</xdr:rowOff>
    </xdr:to>
    <xdr:sp macro="" textlink="">
      <xdr:nvSpPr>
        <xdr:cNvPr id="478" name="楕円 477"/>
        <xdr:cNvSpPr/>
      </xdr:nvSpPr>
      <xdr:spPr>
        <a:xfrm>
          <a:off x="8699500" y="166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114777</xdr:rowOff>
    </xdr:from>
    <xdr:ext cx="534377" cy="259045"/>
    <xdr:sp macro="" textlink="">
      <xdr:nvSpPr>
        <xdr:cNvPr id="479" name="テキスト ボックス 478"/>
        <xdr:cNvSpPr txBox="1"/>
      </xdr:nvSpPr>
      <xdr:spPr>
        <a:xfrm>
          <a:off x="8483111" y="164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10195</xdr:rowOff>
    </xdr:from>
    <xdr:to>
      <xdr:col>41</xdr:col>
      <xdr:colOff>101600</xdr:colOff>
      <xdr:row>97</xdr:row>
      <xdr:rowOff>111795</xdr:rowOff>
    </xdr:to>
    <xdr:sp macro="" textlink="">
      <xdr:nvSpPr>
        <xdr:cNvPr id="480" name="楕円 479"/>
        <xdr:cNvSpPr/>
      </xdr:nvSpPr>
      <xdr:spPr>
        <a:xfrm>
          <a:off x="7810500" y="166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102922</xdr:rowOff>
    </xdr:from>
    <xdr:ext cx="534377" cy="259045"/>
    <xdr:sp macro="" textlink="">
      <xdr:nvSpPr>
        <xdr:cNvPr id="481" name="テキスト ボックス 480"/>
        <xdr:cNvSpPr txBox="1"/>
      </xdr:nvSpPr>
      <xdr:spPr>
        <a:xfrm>
          <a:off x="7594111" y="167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96301</xdr:rowOff>
    </xdr:from>
    <xdr:to>
      <xdr:col>36</xdr:col>
      <xdr:colOff>165100</xdr:colOff>
      <xdr:row>97</xdr:row>
      <xdr:rowOff>26451</xdr:rowOff>
    </xdr:to>
    <xdr:sp macro="" textlink="">
      <xdr:nvSpPr>
        <xdr:cNvPr id="482" name="楕円 481"/>
        <xdr:cNvSpPr/>
      </xdr:nvSpPr>
      <xdr:spPr>
        <a:xfrm>
          <a:off x="6921500" y="165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42978</xdr:rowOff>
    </xdr:from>
    <xdr:ext cx="534377" cy="259045"/>
    <xdr:sp macro="" textlink="">
      <xdr:nvSpPr>
        <xdr:cNvPr id="483" name="テキスト ボックス 482"/>
        <xdr:cNvSpPr txBox="1"/>
      </xdr:nvSpPr>
      <xdr:spPr>
        <a:xfrm>
          <a:off x="6705111" y="1633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72301</xdr:rowOff>
    </xdr:from>
    <xdr:to>
      <xdr:col>85</xdr:col>
      <xdr:colOff>127000</xdr:colOff>
      <xdr:row>38</xdr:row>
      <xdr:rowOff>92075</xdr:rowOff>
    </xdr:to>
    <xdr:cxnSp macro="">
      <xdr:nvCxnSpPr>
        <xdr:cNvPr id="512" name="直線コネクタ 511"/>
        <xdr:cNvCxnSpPr/>
      </xdr:nvCxnSpPr>
      <xdr:spPr>
        <a:xfrm>
          <a:off x="15481300" y="6587401"/>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138157</xdr:rowOff>
    </xdr:from>
    <xdr:to>
      <xdr:col>81</xdr:col>
      <xdr:colOff>50800</xdr:colOff>
      <xdr:row>38</xdr:row>
      <xdr:rowOff>72301</xdr:rowOff>
    </xdr:to>
    <xdr:cxnSp macro="">
      <xdr:nvCxnSpPr>
        <xdr:cNvPr id="515" name="直線コネクタ 514"/>
        <xdr:cNvCxnSpPr/>
      </xdr:nvCxnSpPr>
      <xdr:spPr>
        <a:xfrm>
          <a:off x="14592300" y="6310357"/>
          <a:ext cx="889000" cy="2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138157</xdr:rowOff>
    </xdr:from>
    <xdr:to>
      <xdr:col>76</xdr:col>
      <xdr:colOff>114300</xdr:colOff>
      <xdr:row>38</xdr:row>
      <xdr:rowOff>10999</xdr:rowOff>
    </xdr:to>
    <xdr:cxnSp macro="">
      <xdr:nvCxnSpPr>
        <xdr:cNvPr id="518" name="直線コネクタ 517"/>
        <xdr:cNvCxnSpPr/>
      </xdr:nvCxnSpPr>
      <xdr:spPr>
        <a:xfrm flipV="1">
          <a:off x="13703300" y="6310357"/>
          <a:ext cx="889000" cy="2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10999</xdr:rowOff>
    </xdr:from>
    <xdr:to>
      <xdr:col>71</xdr:col>
      <xdr:colOff>177800</xdr:colOff>
      <xdr:row>38</xdr:row>
      <xdr:rowOff>156235</xdr:rowOff>
    </xdr:to>
    <xdr:cxnSp macro="">
      <xdr:nvCxnSpPr>
        <xdr:cNvPr id="521" name="直線コネクタ 520"/>
        <xdr:cNvCxnSpPr/>
      </xdr:nvCxnSpPr>
      <xdr:spPr>
        <a:xfrm flipV="1">
          <a:off x="12814300" y="6526099"/>
          <a:ext cx="889000" cy="1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41275</xdr:rowOff>
    </xdr:from>
    <xdr:to>
      <xdr:col>85</xdr:col>
      <xdr:colOff>177800</xdr:colOff>
      <xdr:row>38</xdr:row>
      <xdr:rowOff>142875</xdr:rowOff>
    </xdr:to>
    <xdr:sp macro="" textlink="">
      <xdr:nvSpPr>
        <xdr:cNvPr id="531" name="楕円 530"/>
        <xdr:cNvSpPr/>
      </xdr:nvSpPr>
      <xdr:spPr>
        <a:xfrm>
          <a:off x="162687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127652</xdr:rowOff>
    </xdr:from>
    <xdr:ext cx="469744" cy="259045"/>
    <xdr:sp macro="" textlink="">
      <xdr:nvSpPr>
        <xdr:cNvPr id="532" name="災害復旧事業費該当値テキスト"/>
        <xdr:cNvSpPr txBox="1"/>
      </xdr:nvSpPr>
      <xdr:spPr>
        <a:xfrm>
          <a:off x="16370300" y="647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21501</xdr:rowOff>
    </xdr:from>
    <xdr:to>
      <xdr:col>81</xdr:col>
      <xdr:colOff>101600</xdr:colOff>
      <xdr:row>38</xdr:row>
      <xdr:rowOff>123101</xdr:rowOff>
    </xdr:to>
    <xdr:sp macro="" textlink="">
      <xdr:nvSpPr>
        <xdr:cNvPr id="533" name="楕円 532"/>
        <xdr:cNvSpPr/>
      </xdr:nvSpPr>
      <xdr:spPr>
        <a:xfrm>
          <a:off x="15430500" y="65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114228</xdr:rowOff>
    </xdr:from>
    <xdr:ext cx="469744" cy="259045"/>
    <xdr:sp macro="" textlink="">
      <xdr:nvSpPr>
        <xdr:cNvPr id="534" name="テキスト ボックス 533"/>
        <xdr:cNvSpPr txBox="1"/>
      </xdr:nvSpPr>
      <xdr:spPr>
        <a:xfrm>
          <a:off x="15246428" y="66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87357</xdr:rowOff>
    </xdr:from>
    <xdr:to>
      <xdr:col>76</xdr:col>
      <xdr:colOff>165100</xdr:colOff>
      <xdr:row>37</xdr:row>
      <xdr:rowOff>17507</xdr:rowOff>
    </xdr:to>
    <xdr:sp macro="" textlink="">
      <xdr:nvSpPr>
        <xdr:cNvPr id="535" name="楕円 534"/>
        <xdr:cNvSpPr/>
      </xdr:nvSpPr>
      <xdr:spPr>
        <a:xfrm>
          <a:off x="14541500" y="62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34034</xdr:rowOff>
    </xdr:from>
    <xdr:ext cx="534377" cy="259045"/>
    <xdr:sp macro="" textlink="">
      <xdr:nvSpPr>
        <xdr:cNvPr id="536" name="テキスト ボックス 535"/>
        <xdr:cNvSpPr txBox="1"/>
      </xdr:nvSpPr>
      <xdr:spPr>
        <a:xfrm>
          <a:off x="14325111" y="60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131648</xdr:rowOff>
    </xdr:from>
    <xdr:to>
      <xdr:col>72</xdr:col>
      <xdr:colOff>38100</xdr:colOff>
      <xdr:row>38</xdr:row>
      <xdr:rowOff>61798</xdr:rowOff>
    </xdr:to>
    <xdr:sp macro="" textlink="">
      <xdr:nvSpPr>
        <xdr:cNvPr id="537" name="楕円 536"/>
        <xdr:cNvSpPr/>
      </xdr:nvSpPr>
      <xdr:spPr>
        <a:xfrm>
          <a:off x="13652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78325</xdr:rowOff>
    </xdr:from>
    <xdr:ext cx="534377" cy="259045"/>
    <xdr:sp macro="" textlink="">
      <xdr:nvSpPr>
        <xdr:cNvPr id="538" name="テキスト ボックス 537"/>
        <xdr:cNvSpPr txBox="1"/>
      </xdr:nvSpPr>
      <xdr:spPr>
        <a:xfrm>
          <a:off x="13436111" y="62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105435</xdr:rowOff>
    </xdr:from>
    <xdr:to>
      <xdr:col>67</xdr:col>
      <xdr:colOff>101600</xdr:colOff>
      <xdr:row>39</xdr:row>
      <xdr:rowOff>35585</xdr:rowOff>
    </xdr:to>
    <xdr:sp macro="" textlink="">
      <xdr:nvSpPr>
        <xdr:cNvPr id="539" name="楕円 538"/>
        <xdr:cNvSpPr/>
      </xdr:nvSpPr>
      <xdr:spPr>
        <a:xfrm>
          <a:off x="12763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26712</xdr:rowOff>
    </xdr:from>
    <xdr:ext cx="469744" cy="259045"/>
    <xdr:sp macro="" textlink="">
      <xdr:nvSpPr>
        <xdr:cNvPr id="540" name="テキスト ボックス 539"/>
        <xdr:cNvSpPr txBox="1"/>
      </xdr:nvSpPr>
      <xdr:spPr>
        <a:xfrm>
          <a:off x="12579428" y="67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30571</xdr:rowOff>
    </xdr:from>
    <xdr:to>
      <xdr:col>85</xdr:col>
      <xdr:colOff>127000</xdr:colOff>
      <xdr:row>75</xdr:row>
      <xdr:rowOff>62542</xdr:rowOff>
    </xdr:to>
    <xdr:cxnSp macro="">
      <xdr:nvCxnSpPr>
        <xdr:cNvPr id="621" name="直線コネクタ 620"/>
        <xdr:cNvCxnSpPr/>
      </xdr:nvCxnSpPr>
      <xdr:spPr>
        <a:xfrm flipV="1">
          <a:off x="15481300" y="12889321"/>
          <a:ext cx="8382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62542</xdr:rowOff>
    </xdr:from>
    <xdr:to>
      <xdr:col>81</xdr:col>
      <xdr:colOff>50800</xdr:colOff>
      <xdr:row>75</xdr:row>
      <xdr:rowOff>81102</xdr:rowOff>
    </xdr:to>
    <xdr:cxnSp macro="">
      <xdr:nvCxnSpPr>
        <xdr:cNvPr id="624" name="直線コネクタ 623"/>
        <xdr:cNvCxnSpPr/>
      </xdr:nvCxnSpPr>
      <xdr:spPr>
        <a:xfrm flipV="1">
          <a:off x="14592300" y="12921292"/>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81102</xdr:rowOff>
    </xdr:from>
    <xdr:to>
      <xdr:col>76</xdr:col>
      <xdr:colOff>114300</xdr:colOff>
      <xdr:row>75</xdr:row>
      <xdr:rowOff>118190</xdr:rowOff>
    </xdr:to>
    <xdr:cxnSp macro="">
      <xdr:nvCxnSpPr>
        <xdr:cNvPr id="627" name="直線コネクタ 626"/>
        <xdr:cNvCxnSpPr/>
      </xdr:nvCxnSpPr>
      <xdr:spPr>
        <a:xfrm flipV="1">
          <a:off x="13703300" y="12939852"/>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118190</xdr:rowOff>
    </xdr:from>
    <xdr:to>
      <xdr:col>71</xdr:col>
      <xdr:colOff>177800</xdr:colOff>
      <xdr:row>75</xdr:row>
      <xdr:rowOff>148006</xdr:rowOff>
    </xdr:to>
    <xdr:cxnSp macro="">
      <xdr:nvCxnSpPr>
        <xdr:cNvPr id="630" name="直線コネクタ 629"/>
        <xdr:cNvCxnSpPr/>
      </xdr:nvCxnSpPr>
      <xdr:spPr>
        <a:xfrm flipV="1">
          <a:off x="12814300" y="12976940"/>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149155</xdr:rowOff>
    </xdr:from>
    <xdr:ext cx="534377" cy="259045"/>
    <xdr:sp macro="" textlink="">
      <xdr:nvSpPr>
        <xdr:cNvPr id="632" name="テキスト ボックス 631"/>
        <xdr:cNvSpPr txBox="1"/>
      </xdr:nvSpPr>
      <xdr:spPr>
        <a:xfrm>
          <a:off x="13436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155512</xdr:rowOff>
    </xdr:from>
    <xdr:ext cx="534377" cy="259045"/>
    <xdr:sp macro="" textlink="">
      <xdr:nvSpPr>
        <xdr:cNvPr id="634" name="テキスト ボックス 633"/>
        <xdr:cNvSpPr txBox="1"/>
      </xdr:nvSpPr>
      <xdr:spPr>
        <a:xfrm>
          <a:off x="12547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151221</xdr:rowOff>
    </xdr:from>
    <xdr:to>
      <xdr:col>85</xdr:col>
      <xdr:colOff>177800</xdr:colOff>
      <xdr:row>75</xdr:row>
      <xdr:rowOff>81371</xdr:rowOff>
    </xdr:to>
    <xdr:sp macro="" textlink="">
      <xdr:nvSpPr>
        <xdr:cNvPr id="640" name="楕円 639"/>
        <xdr:cNvSpPr/>
      </xdr:nvSpPr>
      <xdr:spPr>
        <a:xfrm>
          <a:off x="16268700" y="128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2648</xdr:rowOff>
    </xdr:from>
    <xdr:ext cx="534377" cy="259045"/>
    <xdr:sp macro="" textlink="">
      <xdr:nvSpPr>
        <xdr:cNvPr id="641" name="公債費該当値テキスト"/>
        <xdr:cNvSpPr txBox="1"/>
      </xdr:nvSpPr>
      <xdr:spPr>
        <a:xfrm>
          <a:off x="16370300" y="126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11742</xdr:rowOff>
    </xdr:from>
    <xdr:to>
      <xdr:col>81</xdr:col>
      <xdr:colOff>101600</xdr:colOff>
      <xdr:row>75</xdr:row>
      <xdr:rowOff>113342</xdr:rowOff>
    </xdr:to>
    <xdr:sp macro="" textlink="">
      <xdr:nvSpPr>
        <xdr:cNvPr id="642" name="楕円 641"/>
        <xdr:cNvSpPr/>
      </xdr:nvSpPr>
      <xdr:spPr>
        <a:xfrm>
          <a:off x="15430500" y="128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129869</xdr:rowOff>
    </xdr:from>
    <xdr:ext cx="534377" cy="259045"/>
    <xdr:sp macro="" textlink="">
      <xdr:nvSpPr>
        <xdr:cNvPr id="643" name="テキスト ボックス 642"/>
        <xdr:cNvSpPr txBox="1"/>
      </xdr:nvSpPr>
      <xdr:spPr>
        <a:xfrm>
          <a:off x="15214111" y="126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30302</xdr:rowOff>
    </xdr:from>
    <xdr:to>
      <xdr:col>76</xdr:col>
      <xdr:colOff>165100</xdr:colOff>
      <xdr:row>75</xdr:row>
      <xdr:rowOff>131902</xdr:rowOff>
    </xdr:to>
    <xdr:sp macro="" textlink="">
      <xdr:nvSpPr>
        <xdr:cNvPr id="644" name="楕円 643"/>
        <xdr:cNvSpPr/>
      </xdr:nvSpPr>
      <xdr:spPr>
        <a:xfrm>
          <a:off x="14541500" y="128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148429</xdr:rowOff>
    </xdr:from>
    <xdr:ext cx="534377" cy="259045"/>
    <xdr:sp macro="" textlink="">
      <xdr:nvSpPr>
        <xdr:cNvPr id="645" name="テキスト ボックス 644"/>
        <xdr:cNvSpPr txBox="1"/>
      </xdr:nvSpPr>
      <xdr:spPr>
        <a:xfrm>
          <a:off x="14325111" y="126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67390</xdr:rowOff>
    </xdr:from>
    <xdr:to>
      <xdr:col>72</xdr:col>
      <xdr:colOff>38100</xdr:colOff>
      <xdr:row>75</xdr:row>
      <xdr:rowOff>168990</xdr:rowOff>
    </xdr:to>
    <xdr:sp macro="" textlink="">
      <xdr:nvSpPr>
        <xdr:cNvPr id="646" name="楕円 645"/>
        <xdr:cNvSpPr/>
      </xdr:nvSpPr>
      <xdr:spPr>
        <a:xfrm>
          <a:off x="13652500" y="129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14067</xdr:rowOff>
    </xdr:from>
    <xdr:ext cx="534377" cy="259045"/>
    <xdr:sp macro="" textlink="">
      <xdr:nvSpPr>
        <xdr:cNvPr id="647" name="テキスト ボックス 646"/>
        <xdr:cNvSpPr txBox="1"/>
      </xdr:nvSpPr>
      <xdr:spPr>
        <a:xfrm>
          <a:off x="13436111" y="127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97206</xdr:rowOff>
    </xdr:from>
    <xdr:to>
      <xdr:col>67</xdr:col>
      <xdr:colOff>101600</xdr:colOff>
      <xdr:row>76</xdr:row>
      <xdr:rowOff>27356</xdr:rowOff>
    </xdr:to>
    <xdr:sp macro="" textlink="">
      <xdr:nvSpPr>
        <xdr:cNvPr id="648" name="楕円 647"/>
        <xdr:cNvSpPr/>
      </xdr:nvSpPr>
      <xdr:spPr>
        <a:xfrm>
          <a:off x="12763500" y="129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43883</xdr:rowOff>
    </xdr:from>
    <xdr:ext cx="534377" cy="259045"/>
    <xdr:sp macro="" textlink="">
      <xdr:nvSpPr>
        <xdr:cNvPr id="649" name="テキスト ボックス 648"/>
        <xdr:cNvSpPr txBox="1"/>
      </xdr:nvSpPr>
      <xdr:spPr>
        <a:xfrm>
          <a:off x="12547111" y="127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123534</xdr:rowOff>
    </xdr:from>
    <xdr:to>
      <xdr:col>85</xdr:col>
      <xdr:colOff>127000</xdr:colOff>
      <xdr:row>97</xdr:row>
      <xdr:rowOff>109956</xdr:rowOff>
    </xdr:to>
    <xdr:cxnSp macro="">
      <xdr:nvCxnSpPr>
        <xdr:cNvPr id="678" name="直線コネクタ 677"/>
        <xdr:cNvCxnSpPr/>
      </xdr:nvCxnSpPr>
      <xdr:spPr>
        <a:xfrm>
          <a:off x="15481300" y="16582734"/>
          <a:ext cx="838200" cy="15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123534</xdr:rowOff>
    </xdr:from>
    <xdr:to>
      <xdr:col>81</xdr:col>
      <xdr:colOff>50800</xdr:colOff>
      <xdr:row>96</xdr:row>
      <xdr:rowOff>147929</xdr:rowOff>
    </xdr:to>
    <xdr:cxnSp macro="">
      <xdr:nvCxnSpPr>
        <xdr:cNvPr id="681" name="直線コネクタ 680"/>
        <xdr:cNvCxnSpPr/>
      </xdr:nvCxnSpPr>
      <xdr:spPr>
        <a:xfrm flipV="1">
          <a:off x="14592300" y="16582734"/>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147929</xdr:rowOff>
    </xdr:from>
    <xdr:to>
      <xdr:col>76</xdr:col>
      <xdr:colOff>114300</xdr:colOff>
      <xdr:row>97</xdr:row>
      <xdr:rowOff>8813</xdr:rowOff>
    </xdr:to>
    <xdr:cxnSp macro="">
      <xdr:nvCxnSpPr>
        <xdr:cNvPr id="684" name="直線コネクタ 683"/>
        <xdr:cNvCxnSpPr/>
      </xdr:nvCxnSpPr>
      <xdr:spPr>
        <a:xfrm flipV="1">
          <a:off x="13703300" y="16607129"/>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22586</xdr:rowOff>
    </xdr:from>
    <xdr:ext cx="534377" cy="259045"/>
    <xdr:sp macro="" textlink="">
      <xdr:nvSpPr>
        <xdr:cNvPr id="686" name="テキスト ボックス 685"/>
        <xdr:cNvSpPr txBox="1"/>
      </xdr:nvSpPr>
      <xdr:spPr>
        <a:xfrm>
          <a:off x="14325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43154</xdr:rowOff>
    </xdr:from>
    <xdr:to>
      <xdr:col>71</xdr:col>
      <xdr:colOff>177800</xdr:colOff>
      <xdr:row>97</xdr:row>
      <xdr:rowOff>8813</xdr:rowOff>
    </xdr:to>
    <xdr:cxnSp macro="">
      <xdr:nvCxnSpPr>
        <xdr:cNvPr id="687" name="直線コネクタ 686"/>
        <xdr:cNvCxnSpPr/>
      </xdr:nvCxnSpPr>
      <xdr:spPr>
        <a:xfrm>
          <a:off x="12814300" y="16502354"/>
          <a:ext cx="889000" cy="1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59156</xdr:rowOff>
    </xdr:from>
    <xdr:to>
      <xdr:col>85</xdr:col>
      <xdr:colOff>177800</xdr:colOff>
      <xdr:row>97</xdr:row>
      <xdr:rowOff>160756</xdr:rowOff>
    </xdr:to>
    <xdr:sp macro="" textlink="">
      <xdr:nvSpPr>
        <xdr:cNvPr id="697" name="楕円 696"/>
        <xdr:cNvSpPr/>
      </xdr:nvSpPr>
      <xdr:spPr>
        <a:xfrm>
          <a:off x="16268700" y="166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37583</xdr:rowOff>
    </xdr:from>
    <xdr:ext cx="534377" cy="259045"/>
    <xdr:sp macro="" textlink="">
      <xdr:nvSpPr>
        <xdr:cNvPr id="698" name="積立金該当値テキスト"/>
        <xdr:cNvSpPr txBox="1"/>
      </xdr:nvSpPr>
      <xdr:spPr>
        <a:xfrm>
          <a:off x="16370300" y="1666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72734</xdr:rowOff>
    </xdr:from>
    <xdr:to>
      <xdr:col>81</xdr:col>
      <xdr:colOff>101600</xdr:colOff>
      <xdr:row>97</xdr:row>
      <xdr:rowOff>2884</xdr:rowOff>
    </xdr:to>
    <xdr:sp macro="" textlink="">
      <xdr:nvSpPr>
        <xdr:cNvPr id="699" name="楕円 698"/>
        <xdr:cNvSpPr/>
      </xdr:nvSpPr>
      <xdr:spPr>
        <a:xfrm>
          <a:off x="15430500" y="165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19411</xdr:rowOff>
    </xdr:from>
    <xdr:ext cx="534377" cy="259045"/>
    <xdr:sp macro="" textlink="">
      <xdr:nvSpPr>
        <xdr:cNvPr id="700" name="テキスト ボックス 699"/>
        <xdr:cNvSpPr txBox="1"/>
      </xdr:nvSpPr>
      <xdr:spPr>
        <a:xfrm>
          <a:off x="15214111" y="163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97129</xdr:rowOff>
    </xdr:from>
    <xdr:to>
      <xdr:col>76</xdr:col>
      <xdr:colOff>165100</xdr:colOff>
      <xdr:row>97</xdr:row>
      <xdr:rowOff>27279</xdr:rowOff>
    </xdr:to>
    <xdr:sp macro="" textlink="">
      <xdr:nvSpPr>
        <xdr:cNvPr id="701" name="楕円 700"/>
        <xdr:cNvSpPr/>
      </xdr:nvSpPr>
      <xdr:spPr>
        <a:xfrm>
          <a:off x="14541500" y="165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43806</xdr:rowOff>
    </xdr:from>
    <xdr:ext cx="534377" cy="259045"/>
    <xdr:sp macro="" textlink="">
      <xdr:nvSpPr>
        <xdr:cNvPr id="702" name="テキスト ボックス 701"/>
        <xdr:cNvSpPr txBox="1"/>
      </xdr:nvSpPr>
      <xdr:spPr>
        <a:xfrm>
          <a:off x="14325111" y="163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129463</xdr:rowOff>
    </xdr:from>
    <xdr:to>
      <xdr:col>72</xdr:col>
      <xdr:colOff>38100</xdr:colOff>
      <xdr:row>97</xdr:row>
      <xdr:rowOff>59613</xdr:rowOff>
    </xdr:to>
    <xdr:sp macro="" textlink="">
      <xdr:nvSpPr>
        <xdr:cNvPr id="703" name="楕円 702"/>
        <xdr:cNvSpPr/>
      </xdr:nvSpPr>
      <xdr:spPr>
        <a:xfrm>
          <a:off x="13652500" y="165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76140</xdr:rowOff>
    </xdr:from>
    <xdr:ext cx="534377" cy="259045"/>
    <xdr:sp macro="" textlink="">
      <xdr:nvSpPr>
        <xdr:cNvPr id="704" name="テキスト ボックス 703"/>
        <xdr:cNvSpPr txBox="1"/>
      </xdr:nvSpPr>
      <xdr:spPr>
        <a:xfrm>
          <a:off x="13436111" y="163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163804</xdr:rowOff>
    </xdr:from>
    <xdr:to>
      <xdr:col>67</xdr:col>
      <xdr:colOff>101600</xdr:colOff>
      <xdr:row>96</xdr:row>
      <xdr:rowOff>93954</xdr:rowOff>
    </xdr:to>
    <xdr:sp macro="" textlink="">
      <xdr:nvSpPr>
        <xdr:cNvPr id="705" name="楕円 704"/>
        <xdr:cNvSpPr/>
      </xdr:nvSpPr>
      <xdr:spPr>
        <a:xfrm>
          <a:off x="12763500" y="164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110481</xdr:rowOff>
    </xdr:from>
    <xdr:ext cx="534377" cy="259045"/>
    <xdr:sp macro="" textlink="">
      <xdr:nvSpPr>
        <xdr:cNvPr id="706" name="テキスト ボックス 705"/>
        <xdr:cNvSpPr txBox="1"/>
      </xdr:nvSpPr>
      <xdr:spPr>
        <a:xfrm>
          <a:off x="12547111" y="162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32748</xdr:rowOff>
    </xdr:from>
    <xdr:to>
      <xdr:col>116</xdr:col>
      <xdr:colOff>63500</xdr:colOff>
      <xdr:row>39</xdr:row>
      <xdr:rowOff>38202</xdr:rowOff>
    </xdr:to>
    <xdr:cxnSp macro="">
      <xdr:nvCxnSpPr>
        <xdr:cNvPr id="737" name="直線コネクタ 736"/>
        <xdr:cNvCxnSpPr/>
      </xdr:nvCxnSpPr>
      <xdr:spPr>
        <a:xfrm flipV="1">
          <a:off x="21323300" y="6719298"/>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38202</xdr:rowOff>
    </xdr:from>
    <xdr:to>
      <xdr:col>111</xdr:col>
      <xdr:colOff>177800</xdr:colOff>
      <xdr:row>39</xdr:row>
      <xdr:rowOff>40586</xdr:rowOff>
    </xdr:to>
    <xdr:cxnSp macro="">
      <xdr:nvCxnSpPr>
        <xdr:cNvPr id="740" name="直線コネクタ 739"/>
        <xdr:cNvCxnSpPr/>
      </xdr:nvCxnSpPr>
      <xdr:spPr>
        <a:xfrm flipV="1">
          <a:off x="20434300" y="6724752"/>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46660</xdr:rowOff>
    </xdr:from>
    <xdr:to>
      <xdr:col>107</xdr:col>
      <xdr:colOff>50800</xdr:colOff>
      <xdr:row>39</xdr:row>
      <xdr:rowOff>40586</xdr:rowOff>
    </xdr:to>
    <xdr:cxnSp macro="">
      <xdr:nvCxnSpPr>
        <xdr:cNvPr id="743" name="直線コネクタ 742"/>
        <xdr:cNvCxnSpPr/>
      </xdr:nvCxnSpPr>
      <xdr:spPr>
        <a:xfrm>
          <a:off x="19545300" y="6390310"/>
          <a:ext cx="889000" cy="33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46660</xdr:rowOff>
    </xdr:from>
    <xdr:to>
      <xdr:col>102</xdr:col>
      <xdr:colOff>114300</xdr:colOff>
      <xdr:row>38</xdr:row>
      <xdr:rowOff>31213</xdr:rowOff>
    </xdr:to>
    <xdr:cxnSp macro="">
      <xdr:nvCxnSpPr>
        <xdr:cNvPr id="746" name="直線コネクタ 745"/>
        <xdr:cNvCxnSpPr/>
      </xdr:nvCxnSpPr>
      <xdr:spPr>
        <a:xfrm flipV="1">
          <a:off x="18656300" y="6390310"/>
          <a:ext cx="889000" cy="15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23436</xdr:rowOff>
    </xdr:from>
    <xdr:ext cx="469744" cy="259045"/>
    <xdr:sp macro="" textlink="">
      <xdr:nvSpPr>
        <xdr:cNvPr id="748" name="テキスト ボックス 747"/>
        <xdr:cNvSpPr txBox="1"/>
      </xdr:nvSpPr>
      <xdr:spPr>
        <a:xfrm>
          <a:off x="19310428" y="670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38262</xdr:rowOff>
    </xdr:from>
    <xdr:ext cx="469744" cy="259045"/>
    <xdr:sp macro="" textlink="">
      <xdr:nvSpPr>
        <xdr:cNvPr id="750" name="テキスト ボックス 749"/>
        <xdr:cNvSpPr txBox="1"/>
      </xdr:nvSpPr>
      <xdr:spPr>
        <a:xfrm>
          <a:off x="18421428" y="67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153398</xdr:rowOff>
    </xdr:from>
    <xdr:to>
      <xdr:col>116</xdr:col>
      <xdr:colOff>114300</xdr:colOff>
      <xdr:row>39</xdr:row>
      <xdr:rowOff>83548</xdr:rowOff>
    </xdr:to>
    <xdr:sp macro="" textlink="">
      <xdr:nvSpPr>
        <xdr:cNvPr id="756" name="楕円 755"/>
        <xdr:cNvSpPr/>
      </xdr:nvSpPr>
      <xdr:spPr>
        <a:xfrm>
          <a:off x="22110700" y="66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68325</xdr:rowOff>
    </xdr:from>
    <xdr:ext cx="469744" cy="259045"/>
    <xdr:sp macro="" textlink="">
      <xdr:nvSpPr>
        <xdr:cNvPr id="757" name="投資及び出資金該当値テキスト"/>
        <xdr:cNvSpPr txBox="1"/>
      </xdr:nvSpPr>
      <xdr:spPr>
        <a:xfrm>
          <a:off x="22212300" y="658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158852</xdr:rowOff>
    </xdr:from>
    <xdr:to>
      <xdr:col>112</xdr:col>
      <xdr:colOff>38100</xdr:colOff>
      <xdr:row>39</xdr:row>
      <xdr:rowOff>89002</xdr:rowOff>
    </xdr:to>
    <xdr:sp macro="" textlink="">
      <xdr:nvSpPr>
        <xdr:cNvPr id="758" name="楕円 757"/>
        <xdr:cNvSpPr/>
      </xdr:nvSpPr>
      <xdr:spPr>
        <a:xfrm>
          <a:off x="21272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80129</xdr:rowOff>
    </xdr:from>
    <xdr:ext cx="469744" cy="259045"/>
    <xdr:sp macro="" textlink="">
      <xdr:nvSpPr>
        <xdr:cNvPr id="759" name="テキスト ボックス 758"/>
        <xdr:cNvSpPr txBox="1"/>
      </xdr:nvSpPr>
      <xdr:spPr>
        <a:xfrm>
          <a:off x="21088428" y="676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161236</xdr:rowOff>
    </xdr:from>
    <xdr:to>
      <xdr:col>107</xdr:col>
      <xdr:colOff>101600</xdr:colOff>
      <xdr:row>39</xdr:row>
      <xdr:rowOff>91386</xdr:rowOff>
    </xdr:to>
    <xdr:sp macro="" textlink="">
      <xdr:nvSpPr>
        <xdr:cNvPr id="760" name="楕円 759"/>
        <xdr:cNvSpPr/>
      </xdr:nvSpPr>
      <xdr:spPr>
        <a:xfrm>
          <a:off x="20383500" y="66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82513</xdr:rowOff>
    </xdr:from>
    <xdr:ext cx="469744" cy="259045"/>
    <xdr:sp macro="" textlink="">
      <xdr:nvSpPr>
        <xdr:cNvPr id="761" name="テキスト ボックス 760"/>
        <xdr:cNvSpPr txBox="1"/>
      </xdr:nvSpPr>
      <xdr:spPr>
        <a:xfrm>
          <a:off x="20199428" y="676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167310</xdr:rowOff>
    </xdr:from>
    <xdr:to>
      <xdr:col>102</xdr:col>
      <xdr:colOff>165100</xdr:colOff>
      <xdr:row>37</xdr:row>
      <xdr:rowOff>97460</xdr:rowOff>
    </xdr:to>
    <xdr:sp macro="" textlink="">
      <xdr:nvSpPr>
        <xdr:cNvPr id="762" name="楕円 761"/>
        <xdr:cNvSpPr/>
      </xdr:nvSpPr>
      <xdr:spPr>
        <a:xfrm>
          <a:off x="19494500" y="63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113987</xdr:rowOff>
    </xdr:from>
    <xdr:ext cx="534377" cy="259045"/>
    <xdr:sp macro="" textlink="">
      <xdr:nvSpPr>
        <xdr:cNvPr id="763" name="テキスト ボックス 762"/>
        <xdr:cNvSpPr txBox="1"/>
      </xdr:nvSpPr>
      <xdr:spPr>
        <a:xfrm>
          <a:off x="19278111" y="61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151863</xdr:rowOff>
    </xdr:from>
    <xdr:to>
      <xdr:col>98</xdr:col>
      <xdr:colOff>38100</xdr:colOff>
      <xdr:row>38</xdr:row>
      <xdr:rowOff>82013</xdr:rowOff>
    </xdr:to>
    <xdr:sp macro="" textlink="">
      <xdr:nvSpPr>
        <xdr:cNvPr id="764" name="楕円 763"/>
        <xdr:cNvSpPr/>
      </xdr:nvSpPr>
      <xdr:spPr>
        <a:xfrm>
          <a:off x="18605500" y="64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98540</xdr:rowOff>
    </xdr:from>
    <xdr:ext cx="469744" cy="259045"/>
    <xdr:sp macro="" textlink="">
      <xdr:nvSpPr>
        <xdr:cNvPr id="765" name="テキスト ボックス 764"/>
        <xdr:cNvSpPr txBox="1"/>
      </xdr:nvSpPr>
      <xdr:spPr>
        <a:xfrm>
          <a:off x="18421428" y="627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145186</xdr:rowOff>
    </xdr:from>
    <xdr:to>
      <xdr:col>116</xdr:col>
      <xdr:colOff>63500</xdr:colOff>
      <xdr:row>59</xdr:row>
      <xdr:rowOff>17494</xdr:rowOff>
    </xdr:to>
    <xdr:cxnSp macro="">
      <xdr:nvCxnSpPr>
        <xdr:cNvPr id="794" name="直線コネクタ 793"/>
        <xdr:cNvCxnSpPr/>
      </xdr:nvCxnSpPr>
      <xdr:spPr>
        <a:xfrm flipV="1">
          <a:off x="21323300" y="10089286"/>
          <a:ext cx="8382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16199</xdr:rowOff>
    </xdr:from>
    <xdr:to>
      <xdr:col>111</xdr:col>
      <xdr:colOff>177800</xdr:colOff>
      <xdr:row>59</xdr:row>
      <xdr:rowOff>17494</xdr:rowOff>
    </xdr:to>
    <xdr:cxnSp macro="">
      <xdr:nvCxnSpPr>
        <xdr:cNvPr id="797" name="直線コネクタ 796"/>
        <xdr:cNvCxnSpPr/>
      </xdr:nvCxnSpPr>
      <xdr:spPr>
        <a:xfrm>
          <a:off x="20434300" y="1013174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58109</xdr:rowOff>
    </xdr:from>
    <xdr:to>
      <xdr:col>107</xdr:col>
      <xdr:colOff>50800</xdr:colOff>
      <xdr:row>59</xdr:row>
      <xdr:rowOff>16199</xdr:rowOff>
    </xdr:to>
    <xdr:cxnSp macro="">
      <xdr:nvCxnSpPr>
        <xdr:cNvPr id="800" name="直線コネクタ 799"/>
        <xdr:cNvCxnSpPr/>
      </xdr:nvCxnSpPr>
      <xdr:spPr>
        <a:xfrm>
          <a:off x="19545300" y="10002209"/>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58109</xdr:rowOff>
    </xdr:from>
    <xdr:to>
      <xdr:col>102</xdr:col>
      <xdr:colOff>114300</xdr:colOff>
      <xdr:row>58</xdr:row>
      <xdr:rowOff>143472</xdr:rowOff>
    </xdr:to>
    <xdr:cxnSp macro="">
      <xdr:nvCxnSpPr>
        <xdr:cNvPr id="803" name="直線コネクタ 802"/>
        <xdr:cNvCxnSpPr/>
      </xdr:nvCxnSpPr>
      <xdr:spPr>
        <a:xfrm flipV="1">
          <a:off x="18656300" y="10002209"/>
          <a:ext cx="889000" cy="8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150995</xdr:rowOff>
    </xdr:from>
    <xdr:ext cx="469744" cy="259045"/>
    <xdr:sp macro="" textlink="">
      <xdr:nvSpPr>
        <xdr:cNvPr id="805" name="テキスト ボックス 804"/>
        <xdr:cNvSpPr txBox="1"/>
      </xdr:nvSpPr>
      <xdr:spPr>
        <a:xfrm>
          <a:off x="19310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94386</xdr:rowOff>
    </xdr:from>
    <xdr:to>
      <xdr:col>116</xdr:col>
      <xdr:colOff>114300</xdr:colOff>
      <xdr:row>59</xdr:row>
      <xdr:rowOff>24536</xdr:rowOff>
    </xdr:to>
    <xdr:sp macro="" textlink="">
      <xdr:nvSpPr>
        <xdr:cNvPr id="813" name="楕円 812"/>
        <xdr:cNvSpPr/>
      </xdr:nvSpPr>
      <xdr:spPr>
        <a:xfrm>
          <a:off x="22110700" y="100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9967</xdr:rowOff>
    </xdr:from>
    <xdr:ext cx="469744" cy="259045"/>
    <xdr:sp macro="" textlink="">
      <xdr:nvSpPr>
        <xdr:cNvPr id="814" name="貸付金該当値テキスト"/>
        <xdr:cNvSpPr txBox="1"/>
      </xdr:nvSpPr>
      <xdr:spPr>
        <a:xfrm>
          <a:off x="22212300" y="995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138144</xdr:rowOff>
    </xdr:from>
    <xdr:to>
      <xdr:col>112</xdr:col>
      <xdr:colOff>38100</xdr:colOff>
      <xdr:row>59</xdr:row>
      <xdr:rowOff>68294</xdr:rowOff>
    </xdr:to>
    <xdr:sp macro="" textlink="">
      <xdr:nvSpPr>
        <xdr:cNvPr id="815" name="楕円 814"/>
        <xdr:cNvSpPr/>
      </xdr:nvSpPr>
      <xdr:spPr>
        <a:xfrm>
          <a:off x="21272500" y="100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59421</xdr:rowOff>
    </xdr:from>
    <xdr:ext cx="469744" cy="259045"/>
    <xdr:sp macro="" textlink="">
      <xdr:nvSpPr>
        <xdr:cNvPr id="816" name="テキスト ボックス 815"/>
        <xdr:cNvSpPr txBox="1"/>
      </xdr:nvSpPr>
      <xdr:spPr>
        <a:xfrm>
          <a:off x="21088428" y="101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136849</xdr:rowOff>
    </xdr:from>
    <xdr:to>
      <xdr:col>107</xdr:col>
      <xdr:colOff>101600</xdr:colOff>
      <xdr:row>59</xdr:row>
      <xdr:rowOff>66999</xdr:rowOff>
    </xdr:to>
    <xdr:sp macro="" textlink="">
      <xdr:nvSpPr>
        <xdr:cNvPr id="817" name="楕円 816"/>
        <xdr:cNvSpPr/>
      </xdr:nvSpPr>
      <xdr:spPr>
        <a:xfrm>
          <a:off x="20383500" y="100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58126</xdr:rowOff>
    </xdr:from>
    <xdr:ext cx="469744" cy="259045"/>
    <xdr:sp macro="" textlink="">
      <xdr:nvSpPr>
        <xdr:cNvPr id="818" name="テキスト ボックス 817"/>
        <xdr:cNvSpPr txBox="1"/>
      </xdr:nvSpPr>
      <xdr:spPr>
        <a:xfrm>
          <a:off x="20199428" y="101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7309</xdr:rowOff>
    </xdr:from>
    <xdr:to>
      <xdr:col>102</xdr:col>
      <xdr:colOff>165100</xdr:colOff>
      <xdr:row>58</xdr:row>
      <xdr:rowOff>108909</xdr:rowOff>
    </xdr:to>
    <xdr:sp macro="" textlink="">
      <xdr:nvSpPr>
        <xdr:cNvPr id="819" name="楕円 818"/>
        <xdr:cNvSpPr/>
      </xdr:nvSpPr>
      <xdr:spPr>
        <a:xfrm>
          <a:off x="19494500" y="99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125436</xdr:rowOff>
    </xdr:from>
    <xdr:ext cx="469744" cy="259045"/>
    <xdr:sp macro="" textlink="">
      <xdr:nvSpPr>
        <xdr:cNvPr id="820" name="テキスト ボックス 819"/>
        <xdr:cNvSpPr txBox="1"/>
      </xdr:nvSpPr>
      <xdr:spPr>
        <a:xfrm>
          <a:off x="19310428" y="972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92672</xdr:rowOff>
    </xdr:from>
    <xdr:to>
      <xdr:col>98</xdr:col>
      <xdr:colOff>38100</xdr:colOff>
      <xdr:row>59</xdr:row>
      <xdr:rowOff>22822</xdr:rowOff>
    </xdr:to>
    <xdr:sp macro="" textlink="">
      <xdr:nvSpPr>
        <xdr:cNvPr id="821" name="楕円 820"/>
        <xdr:cNvSpPr/>
      </xdr:nvSpPr>
      <xdr:spPr>
        <a:xfrm>
          <a:off x="18605500" y="100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13949</xdr:rowOff>
    </xdr:from>
    <xdr:ext cx="469744" cy="259045"/>
    <xdr:sp macro="" textlink="">
      <xdr:nvSpPr>
        <xdr:cNvPr id="822" name="テキスト ボックス 821"/>
        <xdr:cNvSpPr txBox="1"/>
      </xdr:nvSpPr>
      <xdr:spPr>
        <a:xfrm>
          <a:off x="18421428" y="1012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32872</xdr:rowOff>
    </xdr:from>
    <xdr:to>
      <xdr:col>116</xdr:col>
      <xdr:colOff>63500</xdr:colOff>
      <xdr:row>76</xdr:row>
      <xdr:rowOff>135328</xdr:rowOff>
    </xdr:to>
    <xdr:cxnSp macro="">
      <xdr:nvCxnSpPr>
        <xdr:cNvPr id="856" name="直線コネクタ 855"/>
        <xdr:cNvCxnSpPr/>
      </xdr:nvCxnSpPr>
      <xdr:spPr>
        <a:xfrm>
          <a:off x="21323300" y="12891622"/>
          <a:ext cx="838200" cy="27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32872</xdr:rowOff>
    </xdr:from>
    <xdr:to>
      <xdr:col>111</xdr:col>
      <xdr:colOff>177800</xdr:colOff>
      <xdr:row>75</xdr:row>
      <xdr:rowOff>101081</xdr:rowOff>
    </xdr:to>
    <xdr:cxnSp macro="">
      <xdr:nvCxnSpPr>
        <xdr:cNvPr id="859" name="直線コネクタ 858"/>
        <xdr:cNvCxnSpPr/>
      </xdr:nvCxnSpPr>
      <xdr:spPr>
        <a:xfrm flipV="1">
          <a:off x="20434300" y="12891622"/>
          <a:ext cx="889000" cy="6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101081</xdr:rowOff>
    </xdr:from>
    <xdr:to>
      <xdr:col>107</xdr:col>
      <xdr:colOff>50800</xdr:colOff>
      <xdr:row>75</xdr:row>
      <xdr:rowOff>116469</xdr:rowOff>
    </xdr:to>
    <xdr:cxnSp macro="">
      <xdr:nvCxnSpPr>
        <xdr:cNvPr id="862" name="直線コネクタ 861"/>
        <xdr:cNvCxnSpPr/>
      </xdr:nvCxnSpPr>
      <xdr:spPr>
        <a:xfrm flipV="1">
          <a:off x="19545300" y="12959831"/>
          <a:ext cx="889000" cy="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116469</xdr:rowOff>
    </xdr:from>
    <xdr:to>
      <xdr:col>102</xdr:col>
      <xdr:colOff>114300</xdr:colOff>
      <xdr:row>75</xdr:row>
      <xdr:rowOff>134771</xdr:rowOff>
    </xdr:to>
    <xdr:cxnSp macro="">
      <xdr:nvCxnSpPr>
        <xdr:cNvPr id="865" name="直線コネクタ 864"/>
        <xdr:cNvCxnSpPr/>
      </xdr:nvCxnSpPr>
      <xdr:spPr>
        <a:xfrm flipV="1">
          <a:off x="18656300" y="12975219"/>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84528</xdr:rowOff>
    </xdr:from>
    <xdr:to>
      <xdr:col>116</xdr:col>
      <xdr:colOff>114300</xdr:colOff>
      <xdr:row>77</xdr:row>
      <xdr:rowOff>14678</xdr:rowOff>
    </xdr:to>
    <xdr:sp macro="" textlink="">
      <xdr:nvSpPr>
        <xdr:cNvPr id="875" name="楕円 874"/>
        <xdr:cNvSpPr/>
      </xdr:nvSpPr>
      <xdr:spPr>
        <a:xfrm>
          <a:off x="22110700" y="131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107405</xdr:rowOff>
    </xdr:from>
    <xdr:ext cx="534377" cy="259045"/>
    <xdr:sp macro="" textlink="">
      <xdr:nvSpPr>
        <xdr:cNvPr id="876" name="繰出金該当値テキスト"/>
        <xdr:cNvSpPr txBox="1"/>
      </xdr:nvSpPr>
      <xdr:spPr>
        <a:xfrm>
          <a:off x="22212300" y="129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153522</xdr:rowOff>
    </xdr:from>
    <xdr:to>
      <xdr:col>112</xdr:col>
      <xdr:colOff>38100</xdr:colOff>
      <xdr:row>75</xdr:row>
      <xdr:rowOff>83672</xdr:rowOff>
    </xdr:to>
    <xdr:sp macro="" textlink="">
      <xdr:nvSpPr>
        <xdr:cNvPr id="877" name="楕円 876"/>
        <xdr:cNvSpPr/>
      </xdr:nvSpPr>
      <xdr:spPr>
        <a:xfrm>
          <a:off x="21272500" y="128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100199</xdr:rowOff>
    </xdr:from>
    <xdr:ext cx="534377" cy="259045"/>
    <xdr:sp macro="" textlink="">
      <xdr:nvSpPr>
        <xdr:cNvPr id="878" name="テキスト ボックス 877"/>
        <xdr:cNvSpPr txBox="1"/>
      </xdr:nvSpPr>
      <xdr:spPr>
        <a:xfrm>
          <a:off x="21056111" y="126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50281</xdr:rowOff>
    </xdr:from>
    <xdr:to>
      <xdr:col>107</xdr:col>
      <xdr:colOff>101600</xdr:colOff>
      <xdr:row>75</xdr:row>
      <xdr:rowOff>151881</xdr:rowOff>
    </xdr:to>
    <xdr:sp macro="" textlink="">
      <xdr:nvSpPr>
        <xdr:cNvPr id="879" name="楕円 878"/>
        <xdr:cNvSpPr/>
      </xdr:nvSpPr>
      <xdr:spPr>
        <a:xfrm>
          <a:off x="20383500" y="129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168408</xdr:rowOff>
    </xdr:from>
    <xdr:ext cx="534377" cy="259045"/>
    <xdr:sp macro="" textlink="">
      <xdr:nvSpPr>
        <xdr:cNvPr id="880" name="テキスト ボックス 879"/>
        <xdr:cNvSpPr txBox="1"/>
      </xdr:nvSpPr>
      <xdr:spPr>
        <a:xfrm>
          <a:off x="20167111" y="1268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65669</xdr:rowOff>
    </xdr:from>
    <xdr:to>
      <xdr:col>102</xdr:col>
      <xdr:colOff>165100</xdr:colOff>
      <xdr:row>75</xdr:row>
      <xdr:rowOff>167269</xdr:rowOff>
    </xdr:to>
    <xdr:sp macro="" textlink="">
      <xdr:nvSpPr>
        <xdr:cNvPr id="881" name="楕円 880"/>
        <xdr:cNvSpPr/>
      </xdr:nvSpPr>
      <xdr:spPr>
        <a:xfrm>
          <a:off x="19494500" y="129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12346</xdr:rowOff>
    </xdr:from>
    <xdr:ext cx="534377" cy="259045"/>
    <xdr:sp macro="" textlink="">
      <xdr:nvSpPr>
        <xdr:cNvPr id="882" name="テキスト ボックス 881"/>
        <xdr:cNvSpPr txBox="1"/>
      </xdr:nvSpPr>
      <xdr:spPr>
        <a:xfrm>
          <a:off x="19278111" y="1269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83971</xdr:rowOff>
    </xdr:from>
    <xdr:to>
      <xdr:col>98</xdr:col>
      <xdr:colOff>38100</xdr:colOff>
      <xdr:row>76</xdr:row>
      <xdr:rowOff>14120</xdr:rowOff>
    </xdr:to>
    <xdr:sp macro="" textlink="">
      <xdr:nvSpPr>
        <xdr:cNvPr id="883" name="楕円 882"/>
        <xdr:cNvSpPr/>
      </xdr:nvSpPr>
      <xdr:spPr>
        <a:xfrm>
          <a:off x="18605500" y="129427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30648</xdr:rowOff>
    </xdr:from>
    <xdr:ext cx="534377" cy="259045"/>
    <xdr:sp macro="" textlink="">
      <xdr:nvSpPr>
        <xdr:cNvPr id="884" name="テキスト ボックス 883"/>
        <xdr:cNvSpPr txBox="1"/>
      </xdr:nvSpPr>
      <xdr:spPr>
        <a:xfrm>
          <a:off x="18389111" y="127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200">
              <a:latin typeface="ＭＳ Ｐゴシック" panose="020B0600070205080204" pitchFamily="50" charset="-128"/>
              <a:ea typeface="ＭＳ Ｐゴシック" panose="020B0600070205080204" pitchFamily="50" charset="-128"/>
            </a:rPr>
            <a:t>120,305</a:t>
          </a:r>
          <a:r>
            <a:rPr kumimoji="1" lang="ja-JP" altLang="en-US" sz="1200">
              <a:latin typeface="ＭＳ Ｐゴシック" panose="020B0600070205080204" pitchFamily="50" charset="-128"/>
              <a:ea typeface="ＭＳ Ｐゴシック" panose="020B0600070205080204" pitchFamily="50" charset="-128"/>
            </a:rPr>
            <a:t>円となっており，全国，県及び類似団体平均を上回っている。その要因は，名瀬地区，住用地区，笠利地区において総合支所方式を採用していることや，生活保護事務従事職員，空港管理事務所職員等を配置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扶助費については，住民一人当たり</a:t>
          </a:r>
          <a:r>
            <a:rPr kumimoji="1" lang="en-US" altLang="ja-JP" sz="1200">
              <a:latin typeface="ＭＳ Ｐゴシック" panose="020B0600070205080204" pitchFamily="50" charset="-128"/>
              <a:ea typeface="ＭＳ Ｐゴシック" panose="020B0600070205080204" pitchFamily="50" charset="-128"/>
            </a:rPr>
            <a:t>229,327</a:t>
          </a:r>
          <a:r>
            <a:rPr kumimoji="1" lang="ja-JP" altLang="en-US" sz="1200">
              <a:latin typeface="ＭＳ Ｐゴシック" panose="020B0600070205080204" pitchFamily="50" charset="-128"/>
              <a:ea typeface="ＭＳ Ｐゴシック" panose="020B0600070205080204" pitchFamily="50" charset="-128"/>
            </a:rPr>
            <a:t>円となっており，全国，県及び類似団体平均を大幅に上回っている。その要因は，主に生活保護費受給率が全国的にみても高く，また，介護給付等事業費（対前年比＋</a:t>
          </a:r>
          <a:r>
            <a:rPr kumimoji="1" lang="en-US" altLang="ja-JP" sz="1200">
              <a:latin typeface="ＭＳ Ｐゴシック" panose="020B0600070205080204" pitchFamily="50" charset="-128"/>
              <a:ea typeface="ＭＳ Ｐゴシック" panose="020B0600070205080204" pitchFamily="50" charset="-128"/>
            </a:rPr>
            <a:t>57,456</a:t>
          </a:r>
          <a:r>
            <a:rPr kumimoji="1" lang="ja-JP" altLang="en-US" sz="1200">
              <a:latin typeface="ＭＳ Ｐゴシック" panose="020B0600070205080204" pitchFamily="50" charset="-128"/>
              <a:ea typeface="ＭＳ Ｐゴシック" panose="020B0600070205080204" pitchFamily="50" charset="-128"/>
            </a:rPr>
            <a:t>千円）がサービス利用者増により，年々増加傾向にあるためである。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154,020</a:t>
          </a:r>
          <a:r>
            <a:rPr kumimoji="1" lang="ja-JP" altLang="en-US" sz="1200">
              <a:latin typeface="ＭＳ Ｐゴシック" panose="020B0600070205080204" pitchFamily="50" charset="-128"/>
              <a:ea typeface="ＭＳ Ｐゴシック" panose="020B0600070205080204" pitchFamily="50" charset="-128"/>
            </a:rPr>
            <a:t>円となっており，全国，県平均及び類似団体平均を上回っている。その主な理由は，庁舎整備事業や市民交流センター整備事業によるものである。</a:t>
          </a:r>
        </a:p>
        <a:p>
          <a:r>
            <a:rPr kumimoji="1" lang="ja-JP" altLang="en-US" sz="1200">
              <a:latin typeface="ＭＳ Ｐゴシック" panose="020B0600070205080204" pitchFamily="50" charset="-128"/>
              <a:ea typeface="ＭＳ Ｐゴシック" panose="020B0600070205080204" pitchFamily="50" charset="-128"/>
            </a:rPr>
            <a:t>公債費は，住民一人当たり</a:t>
          </a:r>
          <a:r>
            <a:rPr kumimoji="1" lang="en-US" altLang="ja-JP" sz="1200">
              <a:latin typeface="ＭＳ Ｐゴシック" panose="020B0600070205080204" pitchFamily="50" charset="-128"/>
              <a:ea typeface="ＭＳ Ｐゴシック" panose="020B0600070205080204" pitchFamily="50" charset="-128"/>
            </a:rPr>
            <a:t>99,275</a:t>
          </a:r>
          <a:r>
            <a:rPr kumimoji="1" lang="ja-JP" altLang="en-US" sz="1200">
              <a:latin typeface="ＭＳ Ｐゴシック" panose="020B0600070205080204" pitchFamily="50" charset="-128"/>
              <a:ea typeface="ＭＳ Ｐゴシック" panose="020B0600070205080204" pitchFamily="50" charset="-128"/>
            </a:rPr>
            <a:t>円となっており，引き続き，類似団体と比較して高い状況である。前年度決算より増加している理由は，大規模なハード事業の当該年度元金償還開始によるものである。</a:t>
          </a:r>
        </a:p>
        <a:p>
          <a:r>
            <a:rPr kumimoji="1" lang="ja-JP" altLang="en-US" sz="1200">
              <a:latin typeface="ＭＳ Ｐゴシック" panose="020B0600070205080204" pitchFamily="50" charset="-128"/>
              <a:ea typeface="ＭＳ Ｐゴシック" panose="020B0600070205080204" pitchFamily="50" charset="-128"/>
            </a:rPr>
            <a:t>積立金は，住民一人当たり</a:t>
          </a:r>
          <a:r>
            <a:rPr kumimoji="1" lang="en-US" altLang="ja-JP" sz="1200">
              <a:latin typeface="ＭＳ Ｐゴシック" panose="020B0600070205080204" pitchFamily="50" charset="-128"/>
              <a:ea typeface="ＭＳ Ｐゴシック" panose="020B0600070205080204" pitchFamily="50" charset="-128"/>
            </a:rPr>
            <a:t>21,842</a:t>
          </a:r>
          <a:r>
            <a:rPr kumimoji="1" lang="ja-JP" altLang="en-US" sz="1200">
              <a:latin typeface="ＭＳ Ｐゴシック" panose="020B0600070205080204" pitchFamily="50" charset="-128"/>
              <a:ea typeface="ＭＳ Ｐゴシック" panose="020B0600070205080204" pitchFamily="50" charset="-128"/>
            </a:rPr>
            <a:t>円となっており，鹿児島県，類似団体平均を下回っている。その主な理由は，会計年度任用職員制度等により，地方創生関連経費やふるさと納税等活用事業費の財源分の積立て，および将来の施設更新等に活用するための財源の積立てが減少したためである。</a:t>
          </a:r>
        </a:p>
        <a:p>
          <a:r>
            <a:rPr kumimoji="1" lang="ja-JP" altLang="en-US" sz="1200">
              <a:latin typeface="ＭＳ Ｐゴシック" panose="020B0600070205080204" pitchFamily="50" charset="-128"/>
              <a:ea typeface="ＭＳ Ｐゴシック" panose="020B0600070205080204" pitchFamily="50" charset="-128"/>
            </a:rPr>
            <a:t>繰出金は，住民一人あたり</a:t>
          </a:r>
          <a:r>
            <a:rPr kumimoji="1" lang="en-US" altLang="ja-JP" sz="1200">
              <a:latin typeface="ＭＳ Ｐゴシック" panose="020B0600070205080204" pitchFamily="50" charset="-128"/>
              <a:ea typeface="ＭＳ Ｐゴシック" panose="020B0600070205080204" pitchFamily="50" charset="-128"/>
            </a:rPr>
            <a:t>56,306</a:t>
          </a:r>
          <a:r>
            <a:rPr kumimoji="1" lang="ja-JP" altLang="en-US" sz="1200">
              <a:latin typeface="ＭＳ Ｐゴシック" panose="020B0600070205080204" pitchFamily="50" charset="-128"/>
              <a:ea typeface="ＭＳ Ｐゴシック" panose="020B0600070205080204" pitchFamily="50" charset="-128"/>
            </a:rPr>
            <a:t>円となっており，前年度決算と比べて減少している。その主な理由は，農業集落排水事業特別会計及び公共下水道事業特別会計への繰出金が減少したことなどによる。</a:t>
          </a:r>
        </a:p>
        <a:p>
          <a:r>
            <a:rPr kumimoji="1" lang="ja-JP" altLang="en-US" sz="1200">
              <a:latin typeface="ＭＳ Ｐゴシック" panose="020B0600070205080204" pitchFamily="50" charset="-128"/>
              <a:ea typeface="ＭＳ Ｐゴシック" panose="020B0600070205080204" pitchFamily="50" charset="-128"/>
            </a:rPr>
            <a:t>類似団体平均値よりも住民一人当たりの歳出額が大きい性質の歳出もあることから今後も奄美市第２次財政計画</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R7</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を遵守し歳出の抑制を行い健全な財政運営に努めていく。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42,622
42,512
308.33
41,746,957
40,473,751
951,302
17,175,139
43,584,086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73223</xdr:rowOff>
    </xdr:from>
    <xdr:to>
      <xdr:col>24</xdr:col>
      <xdr:colOff>63500</xdr:colOff>
      <xdr:row>37</xdr:row>
      <xdr:rowOff>91694</xdr:rowOff>
    </xdr:to>
    <xdr:cxnSp macro="">
      <xdr:nvCxnSpPr>
        <xdr:cNvPr id="58" name="直線コネクタ 57"/>
        <xdr:cNvCxnSpPr/>
      </xdr:nvCxnSpPr>
      <xdr:spPr>
        <a:xfrm>
          <a:off x="3797300" y="6416873"/>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70937</xdr:rowOff>
    </xdr:from>
    <xdr:to>
      <xdr:col>19</xdr:col>
      <xdr:colOff>177800</xdr:colOff>
      <xdr:row>37</xdr:row>
      <xdr:rowOff>73223</xdr:rowOff>
    </xdr:to>
    <xdr:cxnSp macro="">
      <xdr:nvCxnSpPr>
        <xdr:cNvPr id="61" name="直線コネクタ 60"/>
        <xdr:cNvCxnSpPr/>
      </xdr:nvCxnSpPr>
      <xdr:spPr>
        <a:xfrm>
          <a:off x="2908300" y="64145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66137</xdr:rowOff>
    </xdr:from>
    <xdr:to>
      <xdr:col>15</xdr:col>
      <xdr:colOff>50800</xdr:colOff>
      <xdr:row>37</xdr:row>
      <xdr:rowOff>70937</xdr:rowOff>
    </xdr:to>
    <xdr:cxnSp macro="">
      <xdr:nvCxnSpPr>
        <xdr:cNvPr id="64" name="直線コネクタ 63"/>
        <xdr:cNvCxnSpPr/>
      </xdr:nvCxnSpPr>
      <xdr:spPr>
        <a:xfrm>
          <a:off x="2019300" y="640978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66137</xdr:rowOff>
    </xdr:from>
    <xdr:to>
      <xdr:col>10</xdr:col>
      <xdr:colOff>114300</xdr:colOff>
      <xdr:row>37</xdr:row>
      <xdr:rowOff>67737</xdr:rowOff>
    </xdr:to>
    <xdr:cxnSp macro="">
      <xdr:nvCxnSpPr>
        <xdr:cNvPr id="67" name="直線コネクタ 66"/>
        <xdr:cNvCxnSpPr/>
      </xdr:nvCxnSpPr>
      <xdr:spPr>
        <a:xfrm flipV="1">
          <a:off x="1130300" y="640978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40894</xdr:rowOff>
    </xdr:from>
    <xdr:to>
      <xdr:col>24</xdr:col>
      <xdr:colOff>114300</xdr:colOff>
      <xdr:row>37</xdr:row>
      <xdr:rowOff>142494</xdr:rowOff>
    </xdr:to>
    <xdr:sp macro="" textlink="">
      <xdr:nvSpPr>
        <xdr:cNvPr id="77" name="楕円 76"/>
        <xdr:cNvSpPr/>
      </xdr:nvSpPr>
      <xdr:spPr>
        <a:xfrm>
          <a:off x="4584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22423</xdr:rowOff>
    </xdr:from>
    <xdr:to>
      <xdr:col>20</xdr:col>
      <xdr:colOff>38100</xdr:colOff>
      <xdr:row>37</xdr:row>
      <xdr:rowOff>124023</xdr:rowOff>
    </xdr:to>
    <xdr:sp macro="" textlink="">
      <xdr:nvSpPr>
        <xdr:cNvPr id="79" name="楕円 78"/>
        <xdr:cNvSpPr/>
      </xdr:nvSpPr>
      <xdr:spPr>
        <a:xfrm>
          <a:off x="3746500" y="63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115150</xdr:rowOff>
    </xdr:from>
    <xdr:ext cx="469744" cy="259045"/>
    <xdr:sp macro="" textlink="">
      <xdr:nvSpPr>
        <xdr:cNvPr id="80" name="テキスト ボックス 79"/>
        <xdr:cNvSpPr txBox="1"/>
      </xdr:nvSpPr>
      <xdr:spPr>
        <a:xfrm>
          <a:off x="3562428" y="64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20137</xdr:rowOff>
    </xdr:from>
    <xdr:to>
      <xdr:col>15</xdr:col>
      <xdr:colOff>101600</xdr:colOff>
      <xdr:row>37</xdr:row>
      <xdr:rowOff>121737</xdr:rowOff>
    </xdr:to>
    <xdr:sp macro="" textlink="">
      <xdr:nvSpPr>
        <xdr:cNvPr id="81" name="楕円 80"/>
        <xdr:cNvSpPr/>
      </xdr:nvSpPr>
      <xdr:spPr>
        <a:xfrm>
          <a:off x="2857500" y="63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138264</xdr:rowOff>
    </xdr:from>
    <xdr:ext cx="469744" cy="259045"/>
    <xdr:sp macro="" textlink="">
      <xdr:nvSpPr>
        <xdr:cNvPr id="82" name="テキスト ボックス 81"/>
        <xdr:cNvSpPr txBox="1"/>
      </xdr:nvSpPr>
      <xdr:spPr>
        <a:xfrm>
          <a:off x="2673428" y="613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15337</xdr:rowOff>
    </xdr:from>
    <xdr:to>
      <xdr:col>10</xdr:col>
      <xdr:colOff>165100</xdr:colOff>
      <xdr:row>37</xdr:row>
      <xdr:rowOff>116937</xdr:rowOff>
    </xdr:to>
    <xdr:sp macro="" textlink="">
      <xdr:nvSpPr>
        <xdr:cNvPr id="83" name="楕円 82"/>
        <xdr:cNvSpPr/>
      </xdr:nvSpPr>
      <xdr:spPr>
        <a:xfrm>
          <a:off x="1968500" y="63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133464</xdr:rowOff>
    </xdr:from>
    <xdr:ext cx="469744" cy="259045"/>
    <xdr:sp macro="" textlink="">
      <xdr:nvSpPr>
        <xdr:cNvPr id="84" name="テキスト ボックス 83"/>
        <xdr:cNvSpPr txBox="1"/>
      </xdr:nvSpPr>
      <xdr:spPr>
        <a:xfrm>
          <a:off x="1784428" y="613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16937</xdr:rowOff>
    </xdr:from>
    <xdr:to>
      <xdr:col>6</xdr:col>
      <xdr:colOff>38100</xdr:colOff>
      <xdr:row>37</xdr:row>
      <xdr:rowOff>118537</xdr:rowOff>
    </xdr:to>
    <xdr:sp macro="" textlink="">
      <xdr:nvSpPr>
        <xdr:cNvPr id="85" name="楕円 84"/>
        <xdr:cNvSpPr/>
      </xdr:nvSpPr>
      <xdr:spPr>
        <a:xfrm>
          <a:off x="1079500" y="63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135064</xdr:rowOff>
    </xdr:from>
    <xdr:ext cx="469744" cy="259045"/>
    <xdr:sp macro="" textlink="">
      <xdr:nvSpPr>
        <xdr:cNvPr id="86" name="テキスト ボックス 85"/>
        <xdr:cNvSpPr txBox="1"/>
      </xdr:nvSpPr>
      <xdr:spPr>
        <a:xfrm>
          <a:off x="895428" y="613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80241</xdr:rowOff>
    </xdr:from>
    <xdr:to>
      <xdr:col>24</xdr:col>
      <xdr:colOff>63500</xdr:colOff>
      <xdr:row>57</xdr:row>
      <xdr:rowOff>92928</xdr:rowOff>
    </xdr:to>
    <xdr:cxnSp macro="">
      <xdr:nvCxnSpPr>
        <xdr:cNvPr id="117" name="直線コネクタ 116"/>
        <xdr:cNvCxnSpPr/>
      </xdr:nvCxnSpPr>
      <xdr:spPr>
        <a:xfrm flipV="1">
          <a:off x="3797300" y="9509991"/>
          <a:ext cx="838200" cy="3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43980</xdr:rowOff>
    </xdr:from>
    <xdr:ext cx="599010" cy="259045"/>
    <xdr:sp macro="" textlink="">
      <xdr:nvSpPr>
        <xdr:cNvPr id="118" name="総務費平均値テキスト"/>
        <xdr:cNvSpPr txBox="1"/>
      </xdr:nvSpPr>
      <xdr:spPr>
        <a:xfrm>
          <a:off x="4686300" y="9473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2710</xdr:rowOff>
    </xdr:from>
    <xdr:to>
      <xdr:col>19</xdr:col>
      <xdr:colOff>177800</xdr:colOff>
      <xdr:row>57</xdr:row>
      <xdr:rowOff>92928</xdr:rowOff>
    </xdr:to>
    <xdr:cxnSp macro="">
      <xdr:nvCxnSpPr>
        <xdr:cNvPr id="120" name="直線コネクタ 119"/>
        <xdr:cNvCxnSpPr/>
      </xdr:nvCxnSpPr>
      <xdr:spPr>
        <a:xfrm>
          <a:off x="2908300" y="9603910"/>
          <a:ext cx="889000" cy="26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2710</xdr:rowOff>
    </xdr:from>
    <xdr:to>
      <xdr:col>15</xdr:col>
      <xdr:colOff>50800</xdr:colOff>
      <xdr:row>57</xdr:row>
      <xdr:rowOff>33773</xdr:rowOff>
    </xdr:to>
    <xdr:cxnSp macro="">
      <xdr:nvCxnSpPr>
        <xdr:cNvPr id="123" name="直線コネクタ 122"/>
        <xdr:cNvCxnSpPr/>
      </xdr:nvCxnSpPr>
      <xdr:spPr>
        <a:xfrm flipV="1">
          <a:off x="2019300" y="9603910"/>
          <a:ext cx="889000" cy="2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33773</xdr:rowOff>
    </xdr:from>
    <xdr:to>
      <xdr:col>10</xdr:col>
      <xdr:colOff>114300</xdr:colOff>
      <xdr:row>57</xdr:row>
      <xdr:rowOff>65395</xdr:rowOff>
    </xdr:to>
    <xdr:cxnSp macro="">
      <xdr:nvCxnSpPr>
        <xdr:cNvPr id="126" name="直線コネクタ 125"/>
        <xdr:cNvCxnSpPr/>
      </xdr:nvCxnSpPr>
      <xdr:spPr>
        <a:xfrm flipV="1">
          <a:off x="1130300" y="9806423"/>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29441</xdr:rowOff>
    </xdr:from>
    <xdr:to>
      <xdr:col>24</xdr:col>
      <xdr:colOff>114300</xdr:colOff>
      <xdr:row>55</xdr:row>
      <xdr:rowOff>131041</xdr:rowOff>
    </xdr:to>
    <xdr:sp macro="" textlink="">
      <xdr:nvSpPr>
        <xdr:cNvPr id="136" name="楕円 135"/>
        <xdr:cNvSpPr/>
      </xdr:nvSpPr>
      <xdr:spPr>
        <a:xfrm>
          <a:off x="4584700" y="94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52318</xdr:rowOff>
    </xdr:from>
    <xdr:ext cx="599010" cy="259045"/>
    <xdr:sp macro="" textlink="">
      <xdr:nvSpPr>
        <xdr:cNvPr id="137" name="総務費該当値テキスト"/>
        <xdr:cNvSpPr txBox="1"/>
      </xdr:nvSpPr>
      <xdr:spPr>
        <a:xfrm>
          <a:off x="4686300" y="931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42128</xdr:rowOff>
    </xdr:from>
    <xdr:to>
      <xdr:col>20</xdr:col>
      <xdr:colOff>38100</xdr:colOff>
      <xdr:row>57</xdr:row>
      <xdr:rowOff>143728</xdr:rowOff>
    </xdr:to>
    <xdr:sp macro="" textlink="">
      <xdr:nvSpPr>
        <xdr:cNvPr id="138" name="楕円 137"/>
        <xdr:cNvSpPr/>
      </xdr:nvSpPr>
      <xdr:spPr>
        <a:xfrm>
          <a:off x="3746500" y="98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160255</xdr:rowOff>
    </xdr:from>
    <xdr:ext cx="599010" cy="259045"/>
    <xdr:sp macro="" textlink="">
      <xdr:nvSpPr>
        <xdr:cNvPr id="139" name="テキスト ボックス 138"/>
        <xdr:cNvSpPr txBox="1"/>
      </xdr:nvSpPr>
      <xdr:spPr>
        <a:xfrm>
          <a:off x="3497795" y="959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123360</xdr:rowOff>
    </xdr:from>
    <xdr:to>
      <xdr:col>15</xdr:col>
      <xdr:colOff>101600</xdr:colOff>
      <xdr:row>56</xdr:row>
      <xdr:rowOff>53510</xdr:rowOff>
    </xdr:to>
    <xdr:sp macro="" textlink="">
      <xdr:nvSpPr>
        <xdr:cNvPr id="140" name="楕円 139"/>
        <xdr:cNvSpPr/>
      </xdr:nvSpPr>
      <xdr:spPr>
        <a:xfrm>
          <a:off x="2857500" y="95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70037</xdr:rowOff>
    </xdr:from>
    <xdr:ext cx="599010" cy="259045"/>
    <xdr:sp macro="" textlink="">
      <xdr:nvSpPr>
        <xdr:cNvPr id="141" name="テキスト ボックス 140"/>
        <xdr:cNvSpPr txBox="1"/>
      </xdr:nvSpPr>
      <xdr:spPr>
        <a:xfrm>
          <a:off x="2608795" y="932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154423</xdr:rowOff>
    </xdr:from>
    <xdr:to>
      <xdr:col>10</xdr:col>
      <xdr:colOff>165100</xdr:colOff>
      <xdr:row>57</xdr:row>
      <xdr:rowOff>84573</xdr:rowOff>
    </xdr:to>
    <xdr:sp macro="" textlink="">
      <xdr:nvSpPr>
        <xdr:cNvPr id="142" name="楕円 141"/>
        <xdr:cNvSpPr/>
      </xdr:nvSpPr>
      <xdr:spPr>
        <a:xfrm>
          <a:off x="1968500" y="975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101100</xdr:rowOff>
    </xdr:from>
    <xdr:ext cx="599010" cy="259045"/>
    <xdr:sp macro="" textlink="">
      <xdr:nvSpPr>
        <xdr:cNvPr id="143" name="テキスト ボックス 142"/>
        <xdr:cNvSpPr txBox="1"/>
      </xdr:nvSpPr>
      <xdr:spPr>
        <a:xfrm>
          <a:off x="1719795" y="953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14595</xdr:rowOff>
    </xdr:from>
    <xdr:to>
      <xdr:col>6</xdr:col>
      <xdr:colOff>38100</xdr:colOff>
      <xdr:row>57</xdr:row>
      <xdr:rowOff>116195</xdr:rowOff>
    </xdr:to>
    <xdr:sp macro="" textlink="">
      <xdr:nvSpPr>
        <xdr:cNvPr id="144" name="楕円 143"/>
        <xdr:cNvSpPr/>
      </xdr:nvSpPr>
      <xdr:spPr>
        <a:xfrm>
          <a:off x="1079500" y="9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132722</xdr:rowOff>
    </xdr:from>
    <xdr:ext cx="599010" cy="259045"/>
    <xdr:sp macro="" textlink="">
      <xdr:nvSpPr>
        <xdr:cNvPr id="145" name="テキスト ボックス 144"/>
        <xdr:cNvSpPr txBox="1"/>
      </xdr:nvSpPr>
      <xdr:spPr>
        <a:xfrm>
          <a:off x="830795" y="956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81197</xdr:rowOff>
    </xdr:from>
    <xdr:to>
      <xdr:col>24</xdr:col>
      <xdr:colOff>63500</xdr:colOff>
      <xdr:row>74</xdr:row>
      <xdr:rowOff>95043</xdr:rowOff>
    </xdr:to>
    <xdr:cxnSp macro="">
      <xdr:nvCxnSpPr>
        <xdr:cNvPr id="175" name="直線コネクタ 174"/>
        <xdr:cNvCxnSpPr/>
      </xdr:nvCxnSpPr>
      <xdr:spPr>
        <a:xfrm flipV="1">
          <a:off x="3797300" y="12768497"/>
          <a:ext cx="8382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95043</xdr:rowOff>
    </xdr:from>
    <xdr:to>
      <xdr:col>19</xdr:col>
      <xdr:colOff>177800</xdr:colOff>
      <xdr:row>74</xdr:row>
      <xdr:rowOff>167581</xdr:rowOff>
    </xdr:to>
    <xdr:cxnSp macro="">
      <xdr:nvCxnSpPr>
        <xdr:cNvPr id="178" name="直線コネクタ 177"/>
        <xdr:cNvCxnSpPr/>
      </xdr:nvCxnSpPr>
      <xdr:spPr>
        <a:xfrm flipV="1">
          <a:off x="2908300" y="12782343"/>
          <a:ext cx="889000" cy="7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xdr:cNvSpPr txBox="1"/>
      </xdr:nvSpPr>
      <xdr:spPr>
        <a:xfrm>
          <a:off x="3497795" y="132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167581</xdr:rowOff>
    </xdr:from>
    <xdr:to>
      <xdr:col>15</xdr:col>
      <xdr:colOff>50800</xdr:colOff>
      <xdr:row>74</xdr:row>
      <xdr:rowOff>167921</xdr:rowOff>
    </xdr:to>
    <xdr:cxnSp macro="">
      <xdr:nvCxnSpPr>
        <xdr:cNvPr id="181" name="直線コネクタ 180"/>
        <xdr:cNvCxnSpPr/>
      </xdr:nvCxnSpPr>
      <xdr:spPr>
        <a:xfrm flipV="1">
          <a:off x="2019300" y="12854881"/>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xdr:cNvSpPr txBox="1"/>
      </xdr:nvSpPr>
      <xdr:spPr>
        <a:xfrm>
          <a:off x="2608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167921</xdr:rowOff>
    </xdr:from>
    <xdr:to>
      <xdr:col>10</xdr:col>
      <xdr:colOff>114300</xdr:colOff>
      <xdr:row>75</xdr:row>
      <xdr:rowOff>7813</xdr:rowOff>
    </xdr:to>
    <xdr:cxnSp macro="">
      <xdr:nvCxnSpPr>
        <xdr:cNvPr id="184" name="直線コネクタ 183"/>
        <xdr:cNvCxnSpPr/>
      </xdr:nvCxnSpPr>
      <xdr:spPr>
        <a:xfrm flipV="1">
          <a:off x="1130300" y="12855221"/>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30397</xdr:rowOff>
    </xdr:from>
    <xdr:to>
      <xdr:col>24</xdr:col>
      <xdr:colOff>114300</xdr:colOff>
      <xdr:row>74</xdr:row>
      <xdr:rowOff>131997</xdr:rowOff>
    </xdr:to>
    <xdr:sp macro="" textlink="">
      <xdr:nvSpPr>
        <xdr:cNvPr id="194" name="楕円 193"/>
        <xdr:cNvSpPr/>
      </xdr:nvSpPr>
      <xdr:spPr>
        <a:xfrm>
          <a:off x="4584700" y="127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53274</xdr:rowOff>
    </xdr:from>
    <xdr:ext cx="599010" cy="259045"/>
    <xdr:sp macro="" textlink="">
      <xdr:nvSpPr>
        <xdr:cNvPr id="195" name="民生費該当値テキスト"/>
        <xdr:cNvSpPr txBox="1"/>
      </xdr:nvSpPr>
      <xdr:spPr>
        <a:xfrm>
          <a:off x="4686300" y="1256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44243</xdr:rowOff>
    </xdr:from>
    <xdr:to>
      <xdr:col>20</xdr:col>
      <xdr:colOff>38100</xdr:colOff>
      <xdr:row>74</xdr:row>
      <xdr:rowOff>145843</xdr:rowOff>
    </xdr:to>
    <xdr:sp macro="" textlink="">
      <xdr:nvSpPr>
        <xdr:cNvPr id="196" name="楕円 195"/>
        <xdr:cNvSpPr/>
      </xdr:nvSpPr>
      <xdr:spPr>
        <a:xfrm>
          <a:off x="3746500" y="127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162370</xdr:rowOff>
    </xdr:from>
    <xdr:ext cx="599010" cy="259045"/>
    <xdr:sp macro="" textlink="">
      <xdr:nvSpPr>
        <xdr:cNvPr id="197" name="テキスト ボックス 196"/>
        <xdr:cNvSpPr txBox="1"/>
      </xdr:nvSpPr>
      <xdr:spPr>
        <a:xfrm>
          <a:off x="3497795" y="1250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116781</xdr:rowOff>
    </xdr:from>
    <xdr:to>
      <xdr:col>15</xdr:col>
      <xdr:colOff>101600</xdr:colOff>
      <xdr:row>75</xdr:row>
      <xdr:rowOff>46931</xdr:rowOff>
    </xdr:to>
    <xdr:sp macro="" textlink="">
      <xdr:nvSpPr>
        <xdr:cNvPr id="198" name="楕円 197"/>
        <xdr:cNvSpPr/>
      </xdr:nvSpPr>
      <xdr:spPr>
        <a:xfrm>
          <a:off x="2857500" y="12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63458</xdr:rowOff>
    </xdr:from>
    <xdr:ext cx="599010" cy="259045"/>
    <xdr:sp macro="" textlink="">
      <xdr:nvSpPr>
        <xdr:cNvPr id="199" name="テキスト ボックス 198"/>
        <xdr:cNvSpPr txBox="1"/>
      </xdr:nvSpPr>
      <xdr:spPr>
        <a:xfrm>
          <a:off x="2608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117121</xdr:rowOff>
    </xdr:from>
    <xdr:to>
      <xdr:col>10</xdr:col>
      <xdr:colOff>165100</xdr:colOff>
      <xdr:row>75</xdr:row>
      <xdr:rowOff>47271</xdr:rowOff>
    </xdr:to>
    <xdr:sp macro="" textlink="">
      <xdr:nvSpPr>
        <xdr:cNvPr id="200" name="楕円 199"/>
        <xdr:cNvSpPr/>
      </xdr:nvSpPr>
      <xdr:spPr>
        <a:xfrm>
          <a:off x="1968500" y="128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63798</xdr:rowOff>
    </xdr:from>
    <xdr:ext cx="599010" cy="259045"/>
    <xdr:sp macro="" textlink="">
      <xdr:nvSpPr>
        <xdr:cNvPr id="201" name="テキスト ボックス 200"/>
        <xdr:cNvSpPr txBox="1"/>
      </xdr:nvSpPr>
      <xdr:spPr>
        <a:xfrm>
          <a:off x="1719795" y="1257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128463</xdr:rowOff>
    </xdr:from>
    <xdr:to>
      <xdr:col>6</xdr:col>
      <xdr:colOff>38100</xdr:colOff>
      <xdr:row>75</xdr:row>
      <xdr:rowOff>58613</xdr:rowOff>
    </xdr:to>
    <xdr:sp macro="" textlink="">
      <xdr:nvSpPr>
        <xdr:cNvPr id="202" name="楕円 201"/>
        <xdr:cNvSpPr/>
      </xdr:nvSpPr>
      <xdr:spPr>
        <a:xfrm>
          <a:off x="1079500" y="128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75140</xdr:rowOff>
    </xdr:from>
    <xdr:ext cx="599010" cy="259045"/>
    <xdr:sp macro="" textlink="">
      <xdr:nvSpPr>
        <xdr:cNvPr id="203" name="テキスト ボックス 202"/>
        <xdr:cNvSpPr txBox="1"/>
      </xdr:nvSpPr>
      <xdr:spPr>
        <a:xfrm>
          <a:off x="830795" y="125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106514</xdr:rowOff>
    </xdr:from>
    <xdr:to>
      <xdr:col>24</xdr:col>
      <xdr:colOff>63500</xdr:colOff>
      <xdr:row>97</xdr:row>
      <xdr:rowOff>122014</xdr:rowOff>
    </xdr:to>
    <xdr:cxnSp macro="">
      <xdr:nvCxnSpPr>
        <xdr:cNvPr id="232" name="直線コネクタ 231"/>
        <xdr:cNvCxnSpPr/>
      </xdr:nvCxnSpPr>
      <xdr:spPr>
        <a:xfrm flipV="1">
          <a:off x="3797300" y="16737164"/>
          <a:ext cx="8382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122014</xdr:rowOff>
    </xdr:from>
    <xdr:to>
      <xdr:col>19</xdr:col>
      <xdr:colOff>177800</xdr:colOff>
      <xdr:row>97</xdr:row>
      <xdr:rowOff>136652</xdr:rowOff>
    </xdr:to>
    <xdr:cxnSp macro="">
      <xdr:nvCxnSpPr>
        <xdr:cNvPr id="235" name="直線コネクタ 234"/>
        <xdr:cNvCxnSpPr/>
      </xdr:nvCxnSpPr>
      <xdr:spPr>
        <a:xfrm flipV="1">
          <a:off x="2908300" y="16752664"/>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63119</xdr:rowOff>
    </xdr:from>
    <xdr:to>
      <xdr:col>15</xdr:col>
      <xdr:colOff>50800</xdr:colOff>
      <xdr:row>97</xdr:row>
      <xdr:rowOff>136652</xdr:rowOff>
    </xdr:to>
    <xdr:cxnSp macro="">
      <xdr:nvCxnSpPr>
        <xdr:cNvPr id="238" name="直線コネクタ 237"/>
        <xdr:cNvCxnSpPr/>
      </xdr:nvCxnSpPr>
      <xdr:spPr>
        <a:xfrm>
          <a:off x="2019300" y="1669376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63119</xdr:rowOff>
    </xdr:from>
    <xdr:to>
      <xdr:col>10</xdr:col>
      <xdr:colOff>114300</xdr:colOff>
      <xdr:row>97</xdr:row>
      <xdr:rowOff>107086</xdr:rowOff>
    </xdr:to>
    <xdr:cxnSp macro="">
      <xdr:nvCxnSpPr>
        <xdr:cNvPr id="241" name="直線コネクタ 240"/>
        <xdr:cNvCxnSpPr/>
      </xdr:nvCxnSpPr>
      <xdr:spPr>
        <a:xfrm flipV="1">
          <a:off x="1130300" y="16693769"/>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55714</xdr:rowOff>
    </xdr:from>
    <xdr:to>
      <xdr:col>24</xdr:col>
      <xdr:colOff>114300</xdr:colOff>
      <xdr:row>97</xdr:row>
      <xdr:rowOff>157314</xdr:rowOff>
    </xdr:to>
    <xdr:sp macro="" textlink="">
      <xdr:nvSpPr>
        <xdr:cNvPr id="251" name="楕円 250"/>
        <xdr:cNvSpPr/>
      </xdr:nvSpPr>
      <xdr:spPr>
        <a:xfrm>
          <a:off x="4584700" y="166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142091</xdr:rowOff>
    </xdr:from>
    <xdr:ext cx="534377" cy="259045"/>
    <xdr:sp macro="" textlink="">
      <xdr:nvSpPr>
        <xdr:cNvPr id="252" name="衛生費該当値テキスト"/>
        <xdr:cNvSpPr txBox="1"/>
      </xdr:nvSpPr>
      <xdr:spPr>
        <a:xfrm>
          <a:off x="4686300" y="166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71214</xdr:rowOff>
    </xdr:from>
    <xdr:to>
      <xdr:col>20</xdr:col>
      <xdr:colOff>38100</xdr:colOff>
      <xdr:row>98</xdr:row>
      <xdr:rowOff>1364</xdr:rowOff>
    </xdr:to>
    <xdr:sp macro="" textlink="">
      <xdr:nvSpPr>
        <xdr:cNvPr id="253" name="楕円 252"/>
        <xdr:cNvSpPr/>
      </xdr:nvSpPr>
      <xdr:spPr>
        <a:xfrm>
          <a:off x="3746500" y="167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163941</xdr:rowOff>
    </xdr:from>
    <xdr:ext cx="534377" cy="259045"/>
    <xdr:sp macro="" textlink="">
      <xdr:nvSpPr>
        <xdr:cNvPr id="254" name="テキスト ボックス 253"/>
        <xdr:cNvSpPr txBox="1"/>
      </xdr:nvSpPr>
      <xdr:spPr>
        <a:xfrm>
          <a:off x="3530111" y="167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85852</xdr:rowOff>
    </xdr:from>
    <xdr:to>
      <xdr:col>15</xdr:col>
      <xdr:colOff>101600</xdr:colOff>
      <xdr:row>98</xdr:row>
      <xdr:rowOff>16002</xdr:rowOff>
    </xdr:to>
    <xdr:sp macro="" textlink="">
      <xdr:nvSpPr>
        <xdr:cNvPr id="255" name="楕円 254"/>
        <xdr:cNvSpPr/>
      </xdr:nvSpPr>
      <xdr:spPr>
        <a:xfrm>
          <a:off x="2857500" y="167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7129</xdr:rowOff>
    </xdr:from>
    <xdr:ext cx="534377" cy="259045"/>
    <xdr:sp macro="" textlink="">
      <xdr:nvSpPr>
        <xdr:cNvPr id="256" name="テキスト ボックス 255"/>
        <xdr:cNvSpPr txBox="1"/>
      </xdr:nvSpPr>
      <xdr:spPr>
        <a:xfrm>
          <a:off x="2641111" y="168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12319</xdr:rowOff>
    </xdr:from>
    <xdr:to>
      <xdr:col>10</xdr:col>
      <xdr:colOff>165100</xdr:colOff>
      <xdr:row>97</xdr:row>
      <xdr:rowOff>113919</xdr:rowOff>
    </xdr:to>
    <xdr:sp macro="" textlink="">
      <xdr:nvSpPr>
        <xdr:cNvPr id="257" name="楕円 256"/>
        <xdr:cNvSpPr/>
      </xdr:nvSpPr>
      <xdr:spPr>
        <a:xfrm>
          <a:off x="1968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105046</xdr:rowOff>
    </xdr:from>
    <xdr:ext cx="534377" cy="259045"/>
    <xdr:sp macro="" textlink="">
      <xdr:nvSpPr>
        <xdr:cNvPr id="258" name="テキスト ボックス 257"/>
        <xdr:cNvSpPr txBox="1"/>
      </xdr:nvSpPr>
      <xdr:spPr>
        <a:xfrm>
          <a:off x="1752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56286</xdr:rowOff>
    </xdr:from>
    <xdr:to>
      <xdr:col>6</xdr:col>
      <xdr:colOff>38100</xdr:colOff>
      <xdr:row>97</xdr:row>
      <xdr:rowOff>157886</xdr:rowOff>
    </xdr:to>
    <xdr:sp macro="" textlink="">
      <xdr:nvSpPr>
        <xdr:cNvPr id="259" name="楕円 258"/>
        <xdr:cNvSpPr/>
      </xdr:nvSpPr>
      <xdr:spPr>
        <a:xfrm>
          <a:off x="1079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149013</xdr:rowOff>
    </xdr:from>
    <xdr:ext cx="534377" cy="259045"/>
    <xdr:sp macro="" textlink="">
      <xdr:nvSpPr>
        <xdr:cNvPr id="260" name="テキスト ボックス 259"/>
        <xdr:cNvSpPr txBox="1"/>
      </xdr:nvSpPr>
      <xdr:spPr>
        <a:xfrm>
          <a:off x="863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23800</xdr:rowOff>
    </xdr:from>
    <xdr:to>
      <xdr:col>55</xdr:col>
      <xdr:colOff>0</xdr:colOff>
      <xdr:row>38</xdr:row>
      <xdr:rowOff>24029</xdr:rowOff>
    </xdr:to>
    <xdr:cxnSp macro="">
      <xdr:nvCxnSpPr>
        <xdr:cNvPr id="287" name="直線コネクタ 286"/>
        <xdr:cNvCxnSpPr/>
      </xdr:nvCxnSpPr>
      <xdr:spPr>
        <a:xfrm flipV="1">
          <a:off x="9639300" y="653890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24029</xdr:rowOff>
    </xdr:to>
    <xdr:cxnSp macro="">
      <xdr:nvCxnSpPr>
        <xdr:cNvPr id="290" name="直線コネクタ 289"/>
        <xdr:cNvCxnSpPr/>
      </xdr:nvCxnSpPr>
      <xdr:spPr>
        <a:xfrm>
          <a:off x="8750300" y="6518097"/>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2997</xdr:rowOff>
    </xdr:from>
    <xdr:to>
      <xdr:col>45</xdr:col>
      <xdr:colOff>177800</xdr:colOff>
      <xdr:row>38</xdr:row>
      <xdr:rowOff>32944</xdr:rowOff>
    </xdr:to>
    <xdr:cxnSp macro="">
      <xdr:nvCxnSpPr>
        <xdr:cNvPr id="293" name="直線コネクタ 292"/>
        <xdr:cNvCxnSpPr/>
      </xdr:nvCxnSpPr>
      <xdr:spPr>
        <a:xfrm flipV="1">
          <a:off x="7861300" y="6518097"/>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168275</xdr:rowOff>
    </xdr:from>
    <xdr:to>
      <xdr:col>41</xdr:col>
      <xdr:colOff>50800</xdr:colOff>
      <xdr:row>38</xdr:row>
      <xdr:rowOff>32944</xdr:rowOff>
    </xdr:to>
    <xdr:cxnSp macro="">
      <xdr:nvCxnSpPr>
        <xdr:cNvPr id="296" name="直線コネクタ 295"/>
        <xdr:cNvCxnSpPr/>
      </xdr:nvCxnSpPr>
      <xdr:spPr>
        <a:xfrm>
          <a:off x="6972300" y="651192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144450</xdr:rowOff>
    </xdr:from>
    <xdr:to>
      <xdr:col>55</xdr:col>
      <xdr:colOff>50800</xdr:colOff>
      <xdr:row>38</xdr:row>
      <xdr:rowOff>74600</xdr:rowOff>
    </xdr:to>
    <xdr:sp macro="" textlink="">
      <xdr:nvSpPr>
        <xdr:cNvPr id="306" name="楕円 305"/>
        <xdr:cNvSpPr/>
      </xdr:nvSpPr>
      <xdr:spPr>
        <a:xfrm>
          <a:off x="10426700" y="64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62298</xdr:rowOff>
    </xdr:from>
    <xdr:ext cx="378565" cy="259045"/>
    <xdr:sp macro="" textlink="">
      <xdr:nvSpPr>
        <xdr:cNvPr id="307" name="労働費該当値テキスト"/>
        <xdr:cNvSpPr txBox="1"/>
      </xdr:nvSpPr>
      <xdr:spPr>
        <a:xfrm>
          <a:off x="10528300" y="6405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144678</xdr:rowOff>
    </xdr:from>
    <xdr:to>
      <xdr:col>50</xdr:col>
      <xdr:colOff>165100</xdr:colOff>
      <xdr:row>38</xdr:row>
      <xdr:rowOff>74828</xdr:rowOff>
    </xdr:to>
    <xdr:sp macro="" textlink="">
      <xdr:nvSpPr>
        <xdr:cNvPr id="308" name="楕円 307"/>
        <xdr:cNvSpPr/>
      </xdr:nvSpPr>
      <xdr:spPr>
        <a:xfrm>
          <a:off x="9588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65956</xdr:rowOff>
    </xdr:from>
    <xdr:ext cx="378565" cy="259045"/>
    <xdr:sp macro="" textlink="">
      <xdr:nvSpPr>
        <xdr:cNvPr id="309" name="テキスト ボックス 308"/>
        <xdr:cNvSpPr txBox="1"/>
      </xdr:nvSpPr>
      <xdr:spPr>
        <a:xfrm>
          <a:off x="9450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123647</xdr:rowOff>
    </xdr:from>
    <xdr:to>
      <xdr:col>46</xdr:col>
      <xdr:colOff>38100</xdr:colOff>
      <xdr:row>38</xdr:row>
      <xdr:rowOff>53797</xdr:rowOff>
    </xdr:to>
    <xdr:sp macro="" textlink="">
      <xdr:nvSpPr>
        <xdr:cNvPr id="310" name="楕円 309"/>
        <xdr:cNvSpPr/>
      </xdr:nvSpPr>
      <xdr:spPr>
        <a:xfrm>
          <a:off x="8699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44924</xdr:rowOff>
    </xdr:from>
    <xdr:ext cx="378565" cy="259045"/>
    <xdr:sp macro="" textlink="">
      <xdr:nvSpPr>
        <xdr:cNvPr id="311" name="テキスト ボックス 310"/>
        <xdr:cNvSpPr txBox="1"/>
      </xdr:nvSpPr>
      <xdr:spPr>
        <a:xfrm>
          <a:off x="8561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153594</xdr:rowOff>
    </xdr:from>
    <xdr:to>
      <xdr:col>41</xdr:col>
      <xdr:colOff>101600</xdr:colOff>
      <xdr:row>38</xdr:row>
      <xdr:rowOff>83744</xdr:rowOff>
    </xdr:to>
    <xdr:sp macro="" textlink="">
      <xdr:nvSpPr>
        <xdr:cNvPr id="312" name="楕円 311"/>
        <xdr:cNvSpPr/>
      </xdr:nvSpPr>
      <xdr:spPr>
        <a:xfrm>
          <a:off x="7810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74871</xdr:rowOff>
    </xdr:from>
    <xdr:ext cx="378565" cy="259045"/>
    <xdr:sp macro="" textlink="">
      <xdr:nvSpPr>
        <xdr:cNvPr id="313" name="テキスト ボックス 312"/>
        <xdr:cNvSpPr txBox="1"/>
      </xdr:nvSpPr>
      <xdr:spPr>
        <a:xfrm>
          <a:off x="7672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117475</xdr:rowOff>
    </xdr:from>
    <xdr:to>
      <xdr:col>36</xdr:col>
      <xdr:colOff>165100</xdr:colOff>
      <xdr:row>38</xdr:row>
      <xdr:rowOff>47625</xdr:rowOff>
    </xdr:to>
    <xdr:sp macro="" textlink="">
      <xdr:nvSpPr>
        <xdr:cNvPr id="314" name="楕円 313"/>
        <xdr:cNvSpPr/>
      </xdr:nvSpPr>
      <xdr:spPr>
        <a:xfrm>
          <a:off x="6921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38752</xdr:rowOff>
    </xdr:from>
    <xdr:ext cx="378565" cy="259045"/>
    <xdr:sp macro="" textlink="">
      <xdr:nvSpPr>
        <xdr:cNvPr id="315" name="テキスト ボックス 314"/>
        <xdr:cNvSpPr txBox="1"/>
      </xdr:nvSpPr>
      <xdr:spPr>
        <a:xfrm>
          <a:off x="6783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103284</xdr:rowOff>
    </xdr:from>
    <xdr:to>
      <xdr:col>55</xdr:col>
      <xdr:colOff>0</xdr:colOff>
      <xdr:row>55</xdr:row>
      <xdr:rowOff>154491</xdr:rowOff>
    </xdr:to>
    <xdr:cxnSp macro="">
      <xdr:nvCxnSpPr>
        <xdr:cNvPr id="342" name="直線コネクタ 341"/>
        <xdr:cNvCxnSpPr/>
      </xdr:nvCxnSpPr>
      <xdr:spPr>
        <a:xfrm>
          <a:off x="9639300" y="9533034"/>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103284</xdr:rowOff>
    </xdr:from>
    <xdr:to>
      <xdr:col>50</xdr:col>
      <xdr:colOff>114300</xdr:colOff>
      <xdr:row>55</xdr:row>
      <xdr:rowOff>139083</xdr:rowOff>
    </xdr:to>
    <xdr:cxnSp macro="">
      <xdr:nvCxnSpPr>
        <xdr:cNvPr id="345" name="直線コネクタ 344"/>
        <xdr:cNvCxnSpPr/>
      </xdr:nvCxnSpPr>
      <xdr:spPr>
        <a:xfrm flipV="1">
          <a:off x="8750300" y="9533034"/>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135105</xdr:rowOff>
    </xdr:from>
    <xdr:to>
      <xdr:col>45</xdr:col>
      <xdr:colOff>177800</xdr:colOff>
      <xdr:row>55</xdr:row>
      <xdr:rowOff>139083</xdr:rowOff>
    </xdr:to>
    <xdr:cxnSp macro="">
      <xdr:nvCxnSpPr>
        <xdr:cNvPr id="348" name="直線コネクタ 347"/>
        <xdr:cNvCxnSpPr/>
      </xdr:nvCxnSpPr>
      <xdr:spPr>
        <a:xfrm>
          <a:off x="7861300" y="956485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76560</xdr:rowOff>
    </xdr:from>
    <xdr:to>
      <xdr:col>41</xdr:col>
      <xdr:colOff>50800</xdr:colOff>
      <xdr:row>55</xdr:row>
      <xdr:rowOff>135105</xdr:rowOff>
    </xdr:to>
    <xdr:cxnSp macro="">
      <xdr:nvCxnSpPr>
        <xdr:cNvPr id="351" name="直線コネクタ 350"/>
        <xdr:cNvCxnSpPr/>
      </xdr:nvCxnSpPr>
      <xdr:spPr>
        <a:xfrm>
          <a:off x="6972300" y="9506310"/>
          <a:ext cx="889000" cy="5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103691</xdr:rowOff>
    </xdr:from>
    <xdr:to>
      <xdr:col>55</xdr:col>
      <xdr:colOff>50800</xdr:colOff>
      <xdr:row>56</xdr:row>
      <xdr:rowOff>33841</xdr:rowOff>
    </xdr:to>
    <xdr:sp macro="" textlink="">
      <xdr:nvSpPr>
        <xdr:cNvPr id="361" name="楕円 360"/>
        <xdr:cNvSpPr/>
      </xdr:nvSpPr>
      <xdr:spPr>
        <a:xfrm>
          <a:off x="10426700" y="95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126568</xdr:rowOff>
    </xdr:from>
    <xdr:ext cx="534377" cy="259045"/>
    <xdr:sp macro="" textlink="">
      <xdr:nvSpPr>
        <xdr:cNvPr id="362" name="農林水産業費該当値テキスト"/>
        <xdr:cNvSpPr txBox="1"/>
      </xdr:nvSpPr>
      <xdr:spPr>
        <a:xfrm>
          <a:off x="10528300" y="93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52484</xdr:rowOff>
    </xdr:from>
    <xdr:to>
      <xdr:col>50</xdr:col>
      <xdr:colOff>165100</xdr:colOff>
      <xdr:row>55</xdr:row>
      <xdr:rowOff>154084</xdr:rowOff>
    </xdr:to>
    <xdr:sp macro="" textlink="">
      <xdr:nvSpPr>
        <xdr:cNvPr id="363" name="楕円 362"/>
        <xdr:cNvSpPr/>
      </xdr:nvSpPr>
      <xdr:spPr>
        <a:xfrm>
          <a:off x="9588500" y="94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170611</xdr:rowOff>
    </xdr:from>
    <xdr:ext cx="534377" cy="259045"/>
    <xdr:sp macro="" textlink="">
      <xdr:nvSpPr>
        <xdr:cNvPr id="364" name="テキスト ボックス 363"/>
        <xdr:cNvSpPr txBox="1"/>
      </xdr:nvSpPr>
      <xdr:spPr>
        <a:xfrm>
          <a:off x="9372111" y="92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88283</xdr:rowOff>
    </xdr:from>
    <xdr:to>
      <xdr:col>46</xdr:col>
      <xdr:colOff>38100</xdr:colOff>
      <xdr:row>56</xdr:row>
      <xdr:rowOff>18433</xdr:rowOff>
    </xdr:to>
    <xdr:sp macro="" textlink="">
      <xdr:nvSpPr>
        <xdr:cNvPr id="365" name="楕円 364"/>
        <xdr:cNvSpPr/>
      </xdr:nvSpPr>
      <xdr:spPr>
        <a:xfrm>
          <a:off x="8699500" y="95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34960</xdr:rowOff>
    </xdr:from>
    <xdr:ext cx="534377" cy="259045"/>
    <xdr:sp macro="" textlink="">
      <xdr:nvSpPr>
        <xdr:cNvPr id="366" name="テキスト ボックス 365"/>
        <xdr:cNvSpPr txBox="1"/>
      </xdr:nvSpPr>
      <xdr:spPr>
        <a:xfrm>
          <a:off x="8483111" y="92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84305</xdr:rowOff>
    </xdr:from>
    <xdr:to>
      <xdr:col>41</xdr:col>
      <xdr:colOff>101600</xdr:colOff>
      <xdr:row>56</xdr:row>
      <xdr:rowOff>14455</xdr:rowOff>
    </xdr:to>
    <xdr:sp macro="" textlink="">
      <xdr:nvSpPr>
        <xdr:cNvPr id="367" name="楕円 366"/>
        <xdr:cNvSpPr/>
      </xdr:nvSpPr>
      <xdr:spPr>
        <a:xfrm>
          <a:off x="7810500" y="95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30982</xdr:rowOff>
    </xdr:from>
    <xdr:ext cx="534377" cy="259045"/>
    <xdr:sp macro="" textlink="">
      <xdr:nvSpPr>
        <xdr:cNvPr id="368" name="テキスト ボックス 367"/>
        <xdr:cNvSpPr txBox="1"/>
      </xdr:nvSpPr>
      <xdr:spPr>
        <a:xfrm>
          <a:off x="7594111" y="928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25760</xdr:rowOff>
    </xdr:from>
    <xdr:to>
      <xdr:col>36</xdr:col>
      <xdr:colOff>165100</xdr:colOff>
      <xdr:row>55</xdr:row>
      <xdr:rowOff>127360</xdr:rowOff>
    </xdr:to>
    <xdr:sp macro="" textlink="">
      <xdr:nvSpPr>
        <xdr:cNvPr id="369" name="楕円 368"/>
        <xdr:cNvSpPr/>
      </xdr:nvSpPr>
      <xdr:spPr>
        <a:xfrm>
          <a:off x="6921500" y="94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143887</xdr:rowOff>
    </xdr:from>
    <xdr:ext cx="534377" cy="259045"/>
    <xdr:sp macro="" textlink="">
      <xdr:nvSpPr>
        <xdr:cNvPr id="370" name="テキスト ボックス 369"/>
        <xdr:cNvSpPr txBox="1"/>
      </xdr:nvSpPr>
      <xdr:spPr>
        <a:xfrm>
          <a:off x="6705111" y="92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54563</xdr:rowOff>
    </xdr:from>
    <xdr:to>
      <xdr:col>55</xdr:col>
      <xdr:colOff>0</xdr:colOff>
      <xdr:row>77</xdr:row>
      <xdr:rowOff>164633</xdr:rowOff>
    </xdr:to>
    <xdr:cxnSp macro="">
      <xdr:nvCxnSpPr>
        <xdr:cNvPr id="401" name="直線コネクタ 400"/>
        <xdr:cNvCxnSpPr/>
      </xdr:nvCxnSpPr>
      <xdr:spPr>
        <a:xfrm flipV="1">
          <a:off x="9639300" y="13084763"/>
          <a:ext cx="838200" cy="28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19391</xdr:rowOff>
    </xdr:from>
    <xdr:to>
      <xdr:col>50</xdr:col>
      <xdr:colOff>114300</xdr:colOff>
      <xdr:row>77</xdr:row>
      <xdr:rowOff>164633</xdr:rowOff>
    </xdr:to>
    <xdr:cxnSp macro="">
      <xdr:nvCxnSpPr>
        <xdr:cNvPr id="404" name="直線コネクタ 403"/>
        <xdr:cNvCxnSpPr/>
      </xdr:nvCxnSpPr>
      <xdr:spPr>
        <a:xfrm>
          <a:off x="8750300" y="13221041"/>
          <a:ext cx="889000" cy="1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88134</xdr:rowOff>
    </xdr:from>
    <xdr:to>
      <xdr:col>45</xdr:col>
      <xdr:colOff>177800</xdr:colOff>
      <xdr:row>77</xdr:row>
      <xdr:rowOff>19391</xdr:rowOff>
    </xdr:to>
    <xdr:cxnSp macro="">
      <xdr:nvCxnSpPr>
        <xdr:cNvPr id="407" name="直線コネクタ 406"/>
        <xdr:cNvCxnSpPr/>
      </xdr:nvCxnSpPr>
      <xdr:spPr>
        <a:xfrm>
          <a:off x="7861300" y="13118334"/>
          <a:ext cx="889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88134</xdr:rowOff>
    </xdr:from>
    <xdr:to>
      <xdr:col>41</xdr:col>
      <xdr:colOff>50800</xdr:colOff>
      <xdr:row>77</xdr:row>
      <xdr:rowOff>47068</xdr:rowOff>
    </xdr:to>
    <xdr:cxnSp macro="">
      <xdr:nvCxnSpPr>
        <xdr:cNvPr id="410" name="直線コネクタ 409"/>
        <xdr:cNvCxnSpPr/>
      </xdr:nvCxnSpPr>
      <xdr:spPr>
        <a:xfrm flipV="1">
          <a:off x="6972300" y="13118334"/>
          <a:ext cx="889000" cy="1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3763</xdr:rowOff>
    </xdr:from>
    <xdr:to>
      <xdr:col>55</xdr:col>
      <xdr:colOff>50800</xdr:colOff>
      <xdr:row>76</xdr:row>
      <xdr:rowOff>105363</xdr:rowOff>
    </xdr:to>
    <xdr:sp macro="" textlink="">
      <xdr:nvSpPr>
        <xdr:cNvPr id="420" name="楕円 419"/>
        <xdr:cNvSpPr/>
      </xdr:nvSpPr>
      <xdr:spPr>
        <a:xfrm>
          <a:off x="10426700" y="130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26640</xdr:rowOff>
    </xdr:from>
    <xdr:ext cx="534377" cy="259045"/>
    <xdr:sp macro="" textlink="">
      <xdr:nvSpPr>
        <xdr:cNvPr id="421" name="商工費該当値テキスト"/>
        <xdr:cNvSpPr txBox="1"/>
      </xdr:nvSpPr>
      <xdr:spPr>
        <a:xfrm>
          <a:off x="10528300" y="128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113833</xdr:rowOff>
    </xdr:from>
    <xdr:to>
      <xdr:col>50</xdr:col>
      <xdr:colOff>165100</xdr:colOff>
      <xdr:row>78</xdr:row>
      <xdr:rowOff>43983</xdr:rowOff>
    </xdr:to>
    <xdr:sp macro="" textlink="">
      <xdr:nvSpPr>
        <xdr:cNvPr id="422" name="楕円 421"/>
        <xdr:cNvSpPr/>
      </xdr:nvSpPr>
      <xdr:spPr>
        <a:xfrm>
          <a:off x="9588500" y="133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35110</xdr:rowOff>
    </xdr:from>
    <xdr:ext cx="534377" cy="259045"/>
    <xdr:sp macro="" textlink="">
      <xdr:nvSpPr>
        <xdr:cNvPr id="423" name="テキスト ボックス 422"/>
        <xdr:cNvSpPr txBox="1"/>
      </xdr:nvSpPr>
      <xdr:spPr>
        <a:xfrm>
          <a:off x="9372111" y="134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140041</xdr:rowOff>
    </xdr:from>
    <xdr:to>
      <xdr:col>46</xdr:col>
      <xdr:colOff>38100</xdr:colOff>
      <xdr:row>77</xdr:row>
      <xdr:rowOff>70191</xdr:rowOff>
    </xdr:to>
    <xdr:sp macro="" textlink="">
      <xdr:nvSpPr>
        <xdr:cNvPr id="424" name="楕円 423"/>
        <xdr:cNvSpPr/>
      </xdr:nvSpPr>
      <xdr:spPr>
        <a:xfrm>
          <a:off x="8699500" y="131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86718</xdr:rowOff>
    </xdr:from>
    <xdr:ext cx="534377" cy="259045"/>
    <xdr:sp macro="" textlink="">
      <xdr:nvSpPr>
        <xdr:cNvPr id="425" name="テキスト ボックス 424"/>
        <xdr:cNvSpPr txBox="1"/>
      </xdr:nvSpPr>
      <xdr:spPr>
        <a:xfrm>
          <a:off x="8483111" y="129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37334</xdr:rowOff>
    </xdr:from>
    <xdr:to>
      <xdr:col>41</xdr:col>
      <xdr:colOff>101600</xdr:colOff>
      <xdr:row>76</xdr:row>
      <xdr:rowOff>138934</xdr:rowOff>
    </xdr:to>
    <xdr:sp macro="" textlink="">
      <xdr:nvSpPr>
        <xdr:cNvPr id="426" name="楕円 425"/>
        <xdr:cNvSpPr/>
      </xdr:nvSpPr>
      <xdr:spPr>
        <a:xfrm>
          <a:off x="7810500" y="130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155461</xdr:rowOff>
    </xdr:from>
    <xdr:ext cx="534377" cy="259045"/>
    <xdr:sp macro="" textlink="">
      <xdr:nvSpPr>
        <xdr:cNvPr id="427" name="テキスト ボックス 426"/>
        <xdr:cNvSpPr txBox="1"/>
      </xdr:nvSpPr>
      <xdr:spPr>
        <a:xfrm>
          <a:off x="7594111" y="128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167718</xdr:rowOff>
    </xdr:from>
    <xdr:to>
      <xdr:col>36</xdr:col>
      <xdr:colOff>165100</xdr:colOff>
      <xdr:row>77</xdr:row>
      <xdr:rowOff>97868</xdr:rowOff>
    </xdr:to>
    <xdr:sp macro="" textlink="">
      <xdr:nvSpPr>
        <xdr:cNvPr id="428" name="楕円 427"/>
        <xdr:cNvSpPr/>
      </xdr:nvSpPr>
      <xdr:spPr>
        <a:xfrm>
          <a:off x="6921500" y="131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114395</xdr:rowOff>
    </xdr:from>
    <xdr:ext cx="534377" cy="259045"/>
    <xdr:sp macro="" textlink="">
      <xdr:nvSpPr>
        <xdr:cNvPr id="429" name="テキスト ボックス 428"/>
        <xdr:cNvSpPr txBox="1"/>
      </xdr:nvSpPr>
      <xdr:spPr>
        <a:xfrm>
          <a:off x="6705111" y="129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56170</xdr:rowOff>
    </xdr:from>
    <xdr:to>
      <xdr:col>55</xdr:col>
      <xdr:colOff>0</xdr:colOff>
      <xdr:row>95</xdr:row>
      <xdr:rowOff>13102</xdr:rowOff>
    </xdr:to>
    <xdr:cxnSp macro="">
      <xdr:nvCxnSpPr>
        <xdr:cNvPr id="458" name="直線コネクタ 457"/>
        <xdr:cNvCxnSpPr/>
      </xdr:nvCxnSpPr>
      <xdr:spPr>
        <a:xfrm flipV="1">
          <a:off x="9639300" y="16172470"/>
          <a:ext cx="838200" cy="1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12661</xdr:rowOff>
    </xdr:from>
    <xdr:ext cx="534377" cy="259045"/>
    <xdr:sp macro="" textlink="">
      <xdr:nvSpPr>
        <xdr:cNvPr id="459" name="土木費平均値テキスト"/>
        <xdr:cNvSpPr txBox="1"/>
      </xdr:nvSpPr>
      <xdr:spPr>
        <a:xfrm>
          <a:off x="10528300" y="1647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13102</xdr:rowOff>
    </xdr:from>
    <xdr:to>
      <xdr:col>50</xdr:col>
      <xdr:colOff>114300</xdr:colOff>
      <xdr:row>96</xdr:row>
      <xdr:rowOff>91641</xdr:rowOff>
    </xdr:to>
    <xdr:cxnSp macro="">
      <xdr:nvCxnSpPr>
        <xdr:cNvPr id="461" name="直線コネクタ 460"/>
        <xdr:cNvCxnSpPr/>
      </xdr:nvCxnSpPr>
      <xdr:spPr>
        <a:xfrm flipV="1">
          <a:off x="8750300" y="16300852"/>
          <a:ext cx="889000" cy="24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86756</xdr:rowOff>
    </xdr:from>
    <xdr:to>
      <xdr:col>45</xdr:col>
      <xdr:colOff>177800</xdr:colOff>
      <xdr:row>96</xdr:row>
      <xdr:rowOff>91641</xdr:rowOff>
    </xdr:to>
    <xdr:cxnSp macro="">
      <xdr:nvCxnSpPr>
        <xdr:cNvPr id="464" name="直線コネクタ 463"/>
        <xdr:cNvCxnSpPr/>
      </xdr:nvCxnSpPr>
      <xdr:spPr>
        <a:xfrm>
          <a:off x="7861300" y="16545956"/>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86756</xdr:rowOff>
    </xdr:from>
    <xdr:to>
      <xdr:col>41</xdr:col>
      <xdr:colOff>50800</xdr:colOff>
      <xdr:row>96</xdr:row>
      <xdr:rowOff>93356</xdr:rowOff>
    </xdr:to>
    <xdr:cxnSp macro="">
      <xdr:nvCxnSpPr>
        <xdr:cNvPr id="467" name="直線コネクタ 466"/>
        <xdr:cNvCxnSpPr/>
      </xdr:nvCxnSpPr>
      <xdr:spPr>
        <a:xfrm flipV="1">
          <a:off x="6972300" y="16545956"/>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5370</xdr:rowOff>
    </xdr:from>
    <xdr:to>
      <xdr:col>55</xdr:col>
      <xdr:colOff>50800</xdr:colOff>
      <xdr:row>94</xdr:row>
      <xdr:rowOff>106970</xdr:rowOff>
    </xdr:to>
    <xdr:sp macro="" textlink="">
      <xdr:nvSpPr>
        <xdr:cNvPr id="477" name="楕円 476"/>
        <xdr:cNvSpPr/>
      </xdr:nvSpPr>
      <xdr:spPr>
        <a:xfrm>
          <a:off x="10426700" y="161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28247</xdr:rowOff>
    </xdr:from>
    <xdr:ext cx="599010" cy="259045"/>
    <xdr:sp macro="" textlink="">
      <xdr:nvSpPr>
        <xdr:cNvPr id="478" name="土木費該当値テキスト"/>
        <xdr:cNvSpPr txBox="1"/>
      </xdr:nvSpPr>
      <xdr:spPr>
        <a:xfrm>
          <a:off x="10528300" y="1597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133752</xdr:rowOff>
    </xdr:from>
    <xdr:to>
      <xdr:col>50</xdr:col>
      <xdr:colOff>165100</xdr:colOff>
      <xdr:row>95</xdr:row>
      <xdr:rowOff>63902</xdr:rowOff>
    </xdr:to>
    <xdr:sp macro="" textlink="">
      <xdr:nvSpPr>
        <xdr:cNvPr id="479" name="楕円 478"/>
        <xdr:cNvSpPr/>
      </xdr:nvSpPr>
      <xdr:spPr>
        <a:xfrm>
          <a:off x="9588500" y="162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80429</xdr:rowOff>
    </xdr:from>
    <xdr:ext cx="534377" cy="259045"/>
    <xdr:sp macro="" textlink="">
      <xdr:nvSpPr>
        <xdr:cNvPr id="480" name="テキスト ボックス 479"/>
        <xdr:cNvSpPr txBox="1"/>
      </xdr:nvSpPr>
      <xdr:spPr>
        <a:xfrm>
          <a:off x="9372111" y="160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40841</xdr:rowOff>
    </xdr:from>
    <xdr:to>
      <xdr:col>46</xdr:col>
      <xdr:colOff>38100</xdr:colOff>
      <xdr:row>96</xdr:row>
      <xdr:rowOff>142441</xdr:rowOff>
    </xdr:to>
    <xdr:sp macro="" textlink="">
      <xdr:nvSpPr>
        <xdr:cNvPr id="481" name="楕円 480"/>
        <xdr:cNvSpPr/>
      </xdr:nvSpPr>
      <xdr:spPr>
        <a:xfrm>
          <a:off x="8699500" y="165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158968</xdr:rowOff>
    </xdr:from>
    <xdr:ext cx="534377" cy="259045"/>
    <xdr:sp macro="" textlink="">
      <xdr:nvSpPr>
        <xdr:cNvPr id="482" name="テキスト ボックス 481"/>
        <xdr:cNvSpPr txBox="1"/>
      </xdr:nvSpPr>
      <xdr:spPr>
        <a:xfrm>
          <a:off x="8483111" y="1627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35956</xdr:rowOff>
    </xdr:from>
    <xdr:to>
      <xdr:col>41</xdr:col>
      <xdr:colOff>101600</xdr:colOff>
      <xdr:row>96</xdr:row>
      <xdr:rowOff>137556</xdr:rowOff>
    </xdr:to>
    <xdr:sp macro="" textlink="">
      <xdr:nvSpPr>
        <xdr:cNvPr id="483" name="楕円 482"/>
        <xdr:cNvSpPr/>
      </xdr:nvSpPr>
      <xdr:spPr>
        <a:xfrm>
          <a:off x="7810500" y="164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154083</xdr:rowOff>
    </xdr:from>
    <xdr:ext cx="534377" cy="259045"/>
    <xdr:sp macro="" textlink="">
      <xdr:nvSpPr>
        <xdr:cNvPr id="484" name="テキスト ボックス 483"/>
        <xdr:cNvSpPr txBox="1"/>
      </xdr:nvSpPr>
      <xdr:spPr>
        <a:xfrm>
          <a:off x="7594111" y="162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42556</xdr:rowOff>
    </xdr:from>
    <xdr:to>
      <xdr:col>36</xdr:col>
      <xdr:colOff>165100</xdr:colOff>
      <xdr:row>96</xdr:row>
      <xdr:rowOff>144156</xdr:rowOff>
    </xdr:to>
    <xdr:sp macro="" textlink="">
      <xdr:nvSpPr>
        <xdr:cNvPr id="485" name="楕円 484"/>
        <xdr:cNvSpPr/>
      </xdr:nvSpPr>
      <xdr:spPr>
        <a:xfrm>
          <a:off x="6921500" y="165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160683</xdr:rowOff>
    </xdr:from>
    <xdr:ext cx="534377" cy="259045"/>
    <xdr:sp macro="" textlink="">
      <xdr:nvSpPr>
        <xdr:cNvPr id="486" name="テキスト ボックス 485"/>
        <xdr:cNvSpPr txBox="1"/>
      </xdr:nvSpPr>
      <xdr:spPr>
        <a:xfrm>
          <a:off x="6705111" y="162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71623</xdr:rowOff>
    </xdr:from>
    <xdr:to>
      <xdr:col>85</xdr:col>
      <xdr:colOff>127000</xdr:colOff>
      <xdr:row>36</xdr:row>
      <xdr:rowOff>75372</xdr:rowOff>
    </xdr:to>
    <xdr:cxnSp macro="">
      <xdr:nvCxnSpPr>
        <xdr:cNvPr id="513" name="直線コネクタ 512"/>
        <xdr:cNvCxnSpPr/>
      </xdr:nvCxnSpPr>
      <xdr:spPr>
        <a:xfrm>
          <a:off x="15481300" y="6243823"/>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59210</xdr:rowOff>
    </xdr:from>
    <xdr:to>
      <xdr:col>81</xdr:col>
      <xdr:colOff>50800</xdr:colOff>
      <xdr:row>36</xdr:row>
      <xdr:rowOff>71623</xdr:rowOff>
    </xdr:to>
    <xdr:cxnSp macro="">
      <xdr:nvCxnSpPr>
        <xdr:cNvPr id="516" name="直線コネクタ 515"/>
        <xdr:cNvCxnSpPr/>
      </xdr:nvCxnSpPr>
      <xdr:spPr>
        <a:xfrm>
          <a:off x="14592300" y="623141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162880</xdr:rowOff>
    </xdr:from>
    <xdr:to>
      <xdr:col>76</xdr:col>
      <xdr:colOff>114300</xdr:colOff>
      <xdr:row>36</xdr:row>
      <xdr:rowOff>59210</xdr:rowOff>
    </xdr:to>
    <xdr:cxnSp macro="">
      <xdr:nvCxnSpPr>
        <xdr:cNvPr id="519" name="直線コネクタ 518"/>
        <xdr:cNvCxnSpPr/>
      </xdr:nvCxnSpPr>
      <xdr:spPr>
        <a:xfrm>
          <a:off x="13703300" y="6163630"/>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162880</xdr:rowOff>
    </xdr:from>
    <xdr:to>
      <xdr:col>71</xdr:col>
      <xdr:colOff>177800</xdr:colOff>
      <xdr:row>36</xdr:row>
      <xdr:rowOff>29881</xdr:rowOff>
    </xdr:to>
    <xdr:cxnSp macro="">
      <xdr:nvCxnSpPr>
        <xdr:cNvPr id="522" name="直線コネクタ 521"/>
        <xdr:cNvCxnSpPr/>
      </xdr:nvCxnSpPr>
      <xdr:spPr>
        <a:xfrm flipV="1">
          <a:off x="12814300" y="6163630"/>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24572</xdr:rowOff>
    </xdr:from>
    <xdr:to>
      <xdr:col>85</xdr:col>
      <xdr:colOff>177800</xdr:colOff>
      <xdr:row>36</xdr:row>
      <xdr:rowOff>126172</xdr:rowOff>
    </xdr:to>
    <xdr:sp macro="" textlink="">
      <xdr:nvSpPr>
        <xdr:cNvPr id="532" name="楕円 531"/>
        <xdr:cNvSpPr/>
      </xdr:nvSpPr>
      <xdr:spPr>
        <a:xfrm>
          <a:off x="16268700" y="61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2999</xdr:rowOff>
    </xdr:from>
    <xdr:ext cx="534377" cy="259045"/>
    <xdr:sp macro="" textlink="">
      <xdr:nvSpPr>
        <xdr:cNvPr id="533" name="消防費該当値テキスト"/>
        <xdr:cNvSpPr txBox="1"/>
      </xdr:nvSpPr>
      <xdr:spPr>
        <a:xfrm>
          <a:off x="16370300" y="61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20823</xdr:rowOff>
    </xdr:from>
    <xdr:to>
      <xdr:col>81</xdr:col>
      <xdr:colOff>101600</xdr:colOff>
      <xdr:row>36</xdr:row>
      <xdr:rowOff>122423</xdr:rowOff>
    </xdr:to>
    <xdr:sp macro="" textlink="">
      <xdr:nvSpPr>
        <xdr:cNvPr id="534" name="楕円 533"/>
        <xdr:cNvSpPr/>
      </xdr:nvSpPr>
      <xdr:spPr>
        <a:xfrm>
          <a:off x="15430500" y="61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113550</xdr:rowOff>
    </xdr:from>
    <xdr:ext cx="534377" cy="259045"/>
    <xdr:sp macro="" textlink="">
      <xdr:nvSpPr>
        <xdr:cNvPr id="535" name="テキスト ボックス 534"/>
        <xdr:cNvSpPr txBox="1"/>
      </xdr:nvSpPr>
      <xdr:spPr>
        <a:xfrm>
          <a:off x="15214111" y="62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8410</xdr:rowOff>
    </xdr:from>
    <xdr:to>
      <xdr:col>76</xdr:col>
      <xdr:colOff>165100</xdr:colOff>
      <xdr:row>36</xdr:row>
      <xdr:rowOff>110010</xdr:rowOff>
    </xdr:to>
    <xdr:sp macro="" textlink="">
      <xdr:nvSpPr>
        <xdr:cNvPr id="536" name="楕円 535"/>
        <xdr:cNvSpPr/>
      </xdr:nvSpPr>
      <xdr:spPr>
        <a:xfrm>
          <a:off x="14541500" y="61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101137</xdr:rowOff>
    </xdr:from>
    <xdr:ext cx="534377" cy="259045"/>
    <xdr:sp macro="" textlink="">
      <xdr:nvSpPr>
        <xdr:cNvPr id="537" name="テキスト ボックス 536"/>
        <xdr:cNvSpPr txBox="1"/>
      </xdr:nvSpPr>
      <xdr:spPr>
        <a:xfrm>
          <a:off x="14325111" y="62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112080</xdr:rowOff>
    </xdr:from>
    <xdr:to>
      <xdr:col>72</xdr:col>
      <xdr:colOff>38100</xdr:colOff>
      <xdr:row>36</xdr:row>
      <xdr:rowOff>42230</xdr:rowOff>
    </xdr:to>
    <xdr:sp macro="" textlink="">
      <xdr:nvSpPr>
        <xdr:cNvPr id="538" name="楕円 537"/>
        <xdr:cNvSpPr/>
      </xdr:nvSpPr>
      <xdr:spPr>
        <a:xfrm>
          <a:off x="13652500" y="61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33357</xdr:rowOff>
    </xdr:from>
    <xdr:ext cx="534377" cy="259045"/>
    <xdr:sp macro="" textlink="">
      <xdr:nvSpPr>
        <xdr:cNvPr id="539" name="テキスト ボックス 538"/>
        <xdr:cNvSpPr txBox="1"/>
      </xdr:nvSpPr>
      <xdr:spPr>
        <a:xfrm>
          <a:off x="13436111" y="620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150531</xdr:rowOff>
    </xdr:from>
    <xdr:to>
      <xdr:col>67</xdr:col>
      <xdr:colOff>101600</xdr:colOff>
      <xdr:row>36</xdr:row>
      <xdr:rowOff>80681</xdr:rowOff>
    </xdr:to>
    <xdr:sp macro="" textlink="">
      <xdr:nvSpPr>
        <xdr:cNvPr id="540" name="楕円 539"/>
        <xdr:cNvSpPr/>
      </xdr:nvSpPr>
      <xdr:spPr>
        <a:xfrm>
          <a:off x="12763500" y="61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71808</xdr:rowOff>
    </xdr:from>
    <xdr:ext cx="534377" cy="259045"/>
    <xdr:sp macro="" textlink="">
      <xdr:nvSpPr>
        <xdr:cNvPr id="541" name="テキスト ボックス 540"/>
        <xdr:cNvSpPr txBox="1"/>
      </xdr:nvSpPr>
      <xdr:spPr>
        <a:xfrm>
          <a:off x="12547111" y="62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134900</xdr:rowOff>
    </xdr:from>
    <xdr:to>
      <xdr:col>85</xdr:col>
      <xdr:colOff>127000</xdr:colOff>
      <xdr:row>55</xdr:row>
      <xdr:rowOff>76805</xdr:rowOff>
    </xdr:to>
    <xdr:cxnSp macro="">
      <xdr:nvCxnSpPr>
        <xdr:cNvPr id="570" name="直線コネクタ 569"/>
        <xdr:cNvCxnSpPr/>
      </xdr:nvCxnSpPr>
      <xdr:spPr>
        <a:xfrm>
          <a:off x="15481300" y="9393200"/>
          <a:ext cx="838200" cy="1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134900</xdr:rowOff>
    </xdr:from>
    <xdr:to>
      <xdr:col>81</xdr:col>
      <xdr:colOff>50800</xdr:colOff>
      <xdr:row>55</xdr:row>
      <xdr:rowOff>160465</xdr:rowOff>
    </xdr:to>
    <xdr:cxnSp macro="">
      <xdr:nvCxnSpPr>
        <xdr:cNvPr id="573" name="直線コネクタ 572"/>
        <xdr:cNvCxnSpPr/>
      </xdr:nvCxnSpPr>
      <xdr:spPr>
        <a:xfrm flipV="1">
          <a:off x="14592300" y="9393200"/>
          <a:ext cx="889000" cy="19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160465</xdr:rowOff>
    </xdr:from>
    <xdr:to>
      <xdr:col>76</xdr:col>
      <xdr:colOff>114300</xdr:colOff>
      <xdr:row>56</xdr:row>
      <xdr:rowOff>64963</xdr:rowOff>
    </xdr:to>
    <xdr:cxnSp macro="">
      <xdr:nvCxnSpPr>
        <xdr:cNvPr id="576" name="直線コネクタ 575"/>
        <xdr:cNvCxnSpPr/>
      </xdr:nvCxnSpPr>
      <xdr:spPr>
        <a:xfrm flipV="1">
          <a:off x="13703300" y="9590215"/>
          <a:ext cx="889000" cy="7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48026</xdr:rowOff>
    </xdr:from>
    <xdr:ext cx="534377" cy="259045"/>
    <xdr:sp macro="" textlink="">
      <xdr:nvSpPr>
        <xdr:cNvPr id="578" name="テキスト ボックス 577"/>
        <xdr:cNvSpPr txBox="1"/>
      </xdr:nvSpPr>
      <xdr:spPr>
        <a:xfrm>
          <a:off x="14325111" y="98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64963</xdr:rowOff>
    </xdr:from>
    <xdr:to>
      <xdr:col>71</xdr:col>
      <xdr:colOff>177800</xdr:colOff>
      <xdr:row>56</xdr:row>
      <xdr:rowOff>119500</xdr:rowOff>
    </xdr:to>
    <xdr:cxnSp macro="">
      <xdr:nvCxnSpPr>
        <xdr:cNvPr id="579" name="直線コネクタ 578"/>
        <xdr:cNvCxnSpPr/>
      </xdr:nvCxnSpPr>
      <xdr:spPr>
        <a:xfrm flipV="1">
          <a:off x="12814300" y="9666163"/>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42715</xdr:rowOff>
    </xdr:from>
    <xdr:ext cx="534377" cy="259045"/>
    <xdr:sp macro="" textlink="">
      <xdr:nvSpPr>
        <xdr:cNvPr id="581" name="テキスト ボックス 580"/>
        <xdr:cNvSpPr txBox="1"/>
      </xdr:nvSpPr>
      <xdr:spPr>
        <a:xfrm>
          <a:off x="13436111" y="9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26005</xdr:rowOff>
    </xdr:from>
    <xdr:to>
      <xdr:col>85</xdr:col>
      <xdr:colOff>177800</xdr:colOff>
      <xdr:row>55</xdr:row>
      <xdr:rowOff>127605</xdr:rowOff>
    </xdr:to>
    <xdr:sp macro="" textlink="">
      <xdr:nvSpPr>
        <xdr:cNvPr id="589" name="楕円 588"/>
        <xdr:cNvSpPr/>
      </xdr:nvSpPr>
      <xdr:spPr>
        <a:xfrm>
          <a:off x="16268700" y="94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48882</xdr:rowOff>
    </xdr:from>
    <xdr:ext cx="534377" cy="259045"/>
    <xdr:sp macro="" textlink="">
      <xdr:nvSpPr>
        <xdr:cNvPr id="590" name="教育費該当値テキスト"/>
        <xdr:cNvSpPr txBox="1"/>
      </xdr:nvSpPr>
      <xdr:spPr>
        <a:xfrm>
          <a:off x="16370300" y="930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84100</xdr:rowOff>
    </xdr:from>
    <xdr:to>
      <xdr:col>81</xdr:col>
      <xdr:colOff>101600</xdr:colOff>
      <xdr:row>55</xdr:row>
      <xdr:rowOff>14250</xdr:rowOff>
    </xdr:to>
    <xdr:sp macro="" textlink="">
      <xdr:nvSpPr>
        <xdr:cNvPr id="591" name="楕円 590"/>
        <xdr:cNvSpPr/>
      </xdr:nvSpPr>
      <xdr:spPr>
        <a:xfrm>
          <a:off x="15430500" y="93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30777</xdr:rowOff>
    </xdr:from>
    <xdr:ext cx="599010" cy="259045"/>
    <xdr:sp macro="" textlink="">
      <xdr:nvSpPr>
        <xdr:cNvPr id="592" name="テキスト ボックス 591"/>
        <xdr:cNvSpPr txBox="1"/>
      </xdr:nvSpPr>
      <xdr:spPr>
        <a:xfrm>
          <a:off x="15181795" y="911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109665</xdr:rowOff>
    </xdr:from>
    <xdr:to>
      <xdr:col>76</xdr:col>
      <xdr:colOff>165100</xdr:colOff>
      <xdr:row>56</xdr:row>
      <xdr:rowOff>39815</xdr:rowOff>
    </xdr:to>
    <xdr:sp macro="" textlink="">
      <xdr:nvSpPr>
        <xdr:cNvPr id="593" name="楕円 592"/>
        <xdr:cNvSpPr/>
      </xdr:nvSpPr>
      <xdr:spPr>
        <a:xfrm>
          <a:off x="14541500" y="95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56342</xdr:rowOff>
    </xdr:from>
    <xdr:ext cx="534377" cy="259045"/>
    <xdr:sp macro="" textlink="">
      <xdr:nvSpPr>
        <xdr:cNvPr id="594" name="テキスト ボックス 593"/>
        <xdr:cNvSpPr txBox="1"/>
      </xdr:nvSpPr>
      <xdr:spPr>
        <a:xfrm>
          <a:off x="14325111" y="93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14163</xdr:rowOff>
    </xdr:from>
    <xdr:to>
      <xdr:col>72</xdr:col>
      <xdr:colOff>38100</xdr:colOff>
      <xdr:row>56</xdr:row>
      <xdr:rowOff>115763</xdr:rowOff>
    </xdr:to>
    <xdr:sp macro="" textlink="">
      <xdr:nvSpPr>
        <xdr:cNvPr id="595" name="楕円 594"/>
        <xdr:cNvSpPr/>
      </xdr:nvSpPr>
      <xdr:spPr>
        <a:xfrm>
          <a:off x="13652500" y="96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132290</xdr:rowOff>
    </xdr:from>
    <xdr:ext cx="534377" cy="259045"/>
    <xdr:sp macro="" textlink="">
      <xdr:nvSpPr>
        <xdr:cNvPr id="596" name="テキスト ボックス 595"/>
        <xdr:cNvSpPr txBox="1"/>
      </xdr:nvSpPr>
      <xdr:spPr>
        <a:xfrm>
          <a:off x="13436111" y="939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68700</xdr:rowOff>
    </xdr:from>
    <xdr:to>
      <xdr:col>67</xdr:col>
      <xdr:colOff>101600</xdr:colOff>
      <xdr:row>56</xdr:row>
      <xdr:rowOff>170300</xdr:rowOff>
    </xdr:to>
    <xdr:sp macro="" textlink="">
      <xdr:nvSpPr>
        <xdr:cNvPr id="597" name="楕円 596"/>
        <xdr:cNvSpPr/>
      </xdr:nvSpPr>
      <xdr:spPr>
        <a:xfrm>
          <a:off x="12763500" y="96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15377</xdr:rowOff>
    </xdr:from>
    <xdr:ext cx="534377" cy="259045"/>
    <xdr:sp macro="" textlink="">
      <xdr:nvSpPr>
        <xdr:cNvPr id="598" name="テキスト ボックス 597"/>
        <xdr:cNvSpPr txBox="1"/>
      </xdr:nvSpPr>
      <xdr:spPr>
        <a:xfrm>
          <a:off x="12547111" y="94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72301</xdr:rowOff>
    </xdr:from>
    <xdr:to>
      <xdr:col>85</xdr:col>
      <xdr:colOff>127000</xdr:colOff>
      <xdr:row>78</xdr:row>
      <xdr:rowOff>92075</xdr:rowOff>
    </xdr:to>
    <xdr:cxnSp macro="">
      <xdr:nvCxnSpPr>
        <xdr:cNvPr id="627" name="直線コネクタ 626"/>
        <xdr:cNvCxnSpPr/>
      </xdr:nvCxnSpPr>
      <xdr:spPr>
        <a:xfrm>
          <a:off x="15481300" y="13445401"/>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138157</xdr:rowOff>
    </xdr:from>
    <xdr:to>
      <xdr:col>81</xdr:col>
      <xdr:colOff>50800</xdr:colOff>
      <xdr:row>78</xdr:row>
      <xdr:rowOff>72301</xdr:rowOff>
    </xdr:to>
    <xdr:cxnSp macro="">
      <xdr:nvCxnSpPr>
        <xdr:cNvPr id="630" name="直線コネクタ 629"/>
        <xdr:cNvCxnSpPr/>
      </xdr:nvCxnSpPr>
      <xdr:spPr>
        <a:xfrm>
          <a:off x="14592300" y="13168357"/>
          <a:ext cx="889000" cy="2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138157</xdr:rowOff>
    </xdr:from>
    <xdr:to>
      <xdr:col>76</xdr:col>
      <xdr:colOff>114300</xdr:colOff>
      <xdr:row>78</xdr:row>
      <xdr:rowOff>10998</xdr:rowOff>
    </xdr:to>
    <xdr:cxnSp macro="">
      <xdr:nvCxnSpPr>
        <xdr:cNvPr id="633" name="直線コネクタ 632"/>
        <xdr:cNvCxnSpPr/>
      </xdr:nvCxnSpPr>
      <xdr:spPr>
        <a:xfrm flipV="1">
          <a:off x="13703300" y="13168357"/>
          <a:ext cx="889000" cy="2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10998</xdr:rowOff>
    </xdr:from>
    <xdr:to>
      <xdr:col>71</xdr:col>
      <xdr:colOff>177800</xdr:colOff>
      <xdr:row>78</xdr:row>
      <xdr:rowOff>156235</xdr:rowOff>
    </xdr:to>
    <xdr:cxnSp macro="">
      <xdr:nvCxnSpPr>
        <xdr:cNvPr id="636" name="直線コネクタ 635"/>
        <xdr:cNvCxnSpPr/>
      </xdr:nvCxnSpPr>
      <xdr:spPr>
        <a:xfrm flipV="1">
          <a:off x="12814300" y="13384098"/>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41275</xdr:rowOff>
    </xdr:from>
    <xdr:to>
      <xdr:col>85</xdr:col>
      <xdr:colOff>177800</xdr:colOff>
      <xdr:row>78</xdr:row>
      <xdr:rowOff>142875</xdr:rowOff>
    </xdr:to>
    <xdr:sp macro="" textlink="">
      <xdr:nvSpPr>
        <xdr:cNvPr id="646" name="楕円 645"/>
        <xdr:cNvSpPr/>
      </xdr:nvSpPr>
      <xdr:spPr>
        <a:xfrm>
          <a:off x="162687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127652</xdr:rowOff>
    </xdr:from>
    <xdr:ext cx="469744" cy="259045"/>
    <xdr:sp macro="" textlink="">
      <xdr:nvSpPr>
        <xdr:cNvPr id="647" name="災害復旧費該当値テキスト"/>
        <xdr:cNvSpPr txBox="1"/>
      </xdr:nvSpPr>
      <xdr:spPr>
        <a:xfrm>
          <a:off x="16370300" y="1332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21501</xdr:rowOff>
    </xdr:from>
    <xdr:to>
      <xdr:col>81</xdr:col>
      <xdr:colOff>101600</xdr:colOff>
      <xdr:row>78</xdr:row>
      <xdr:rowOff>123101</xdr:rowOff>
    </xdr:to>
    <xdr:sp macro="" textlink="">
      <xdr:nvSpPr>
        <xdr:cNvPr id="648" name="楕円 647"/>
        <xdr:cNvSpPr/>
      </xdr:nvSpPr>
      <xdr:spPr>
        <a:xfrm>
          <a:off x="15430500" y="133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114228</xdr:rowOff>
    </xdr:from>
    <xdr:ext cx="469744" cy="259045"/>
    <xdr:sp macro="" textlink="">
      <xdr:nvSpPr>
        <xdr:cNvPr id="649" name="テキスト ボックス 648"/>
        <xdr:cNvSpPr txBox="1"/>
      </xdr:nvSpPr>
      <xdr:spPr>
        <a:xfrm>
          <a:off x="15246428" y="1348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87357</xdr:rowOff>
    </xdr:from>
    <xdr:to>
      <xdr:col>76</xdr:col>
      <xdr:colOff>165100</xdr:colOff>
      <xdr:row>77</xdr:row>
      <xdr:rowOff>17507</xdr:rowOff>
    </xdr:to>
    <xdr:sp macro="" textlink="">
      <xdr:nvSpPr>
        <xdr:cNvPr id="650" name="楕円 649"/>
        <xdr:cNvSpPr/>
      </xdr:nvSpPr>
      <xdr:spPr>
        <a:xfrm>
          <a:off x="14541500" y="131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34034</xdr:rowOff>
    </xdr:from>
    <xdr:ext cx="534377" cy="259045"/>
    <xdr:sp macro="" textlink="">
      <xdr:nvSpPr>
        <xdr:cNvPr id="651" name="テキスト ボックス 650"/>
        <xdr:cNvSpPr txBox="1"/>
      </xdr:nvSpPr>
      <xdr:spPr>
        <a:xfrm>
          <a:off x="14325111" y="128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131648</xdr:rowOff>
    </xdr:from>
    <xdr:to>
      <xdr:col>72</xdr:col>
      <xdr:colOff>38100</xdr:colOff>
      <xdr:row>78</xdr:row>
      <xdr:rowOff>61798</xdr:rowOff>
    </xdr:to>
    <xdr:sp macro="" textlink="">
      <xdr:nvSpPr>
        <xdr:cNvPr id="652" name="楕円 651"/>
        <xdr:cNvSpPr/>
      </xdr:nvSpPr>
      <xdr:spPr>
        <a:xfrm>
          <a:off x="13652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78325</xdr:rowOff>
    </xdr:from>
    <xdr:ext cx="534377" cy="259045"/>
    <xdr:sp macro="" textlink="">
      <xdr:nvSpPr>
        <xdr:cNvPr id="653" name="テキスト ボックス 652"/>
        <xdr:cNvSpPr txBox="1"/>
      </xdr:nvSpPr>
      <xdr:spPr>
        <a:xfrm>
          <a:off x="13436111" y="1310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105435</xdr:rowOff>
    </xdr:from>
    <xdr:to>
      <xdr:col>67</xdr:col>
      <xdr:colOff>101600</xdr:colOff>
      <xdr:row>79</xdr:row>
      <xdr:rowOff>35585</xdr:rowOff>
    </xdr:to>
    <xdr:sp macro="" textlink="">
      <xdr:nvSpPr>
        <xdr:cNvPr id="654" name="楕円 653"/>
        <xdr:cNvSpPr/>
      </xdr:nvSpPr>
      <xdr:spPr>
        <a:xfrm>
          <a:off x="12763500" y="134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26712</xdr:rowOff>
    </xdr:from>
    <xdr:ext cx="469744" cy="259045"/>
    <xdr:sp macro="" textlink="">
      <xdr:nvSpPr>
        <xdr:cNvPr id="655" name="テキスト ボックス 654"/>
        <xdr:cNvSpPr txBox="1"/>
      </xdr:nvSpPr>
      <xdr:spPr>
        <a:xfrm>
          <a:off x="12579428" y="1357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30570</xdr:rowOff>
    </xdr:from>
    <xdr:to>
      <xdr:col>85</xdr:col>
      <xdr:colOff>127000</xdr:colOff>
      <xdr:row>95</xdr:row>
      <xdr:rowOff>62542</xdr:rowOff>
    </xdr:to>
    <xdr:cxnSp macro="">
      <xdr:nvCxnSpPr>
        <xdr:cNvPr id="687" name="直線コネクタ 686"/>
        <xdr:cNvCxnSpPr/>
      </xdr:nvCxnSpPr>
      <xdr:spPr>
        <a:xfrm flipV="1">
          <a:off x="15481300" y="16318320"/>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62542</xdr:rowOff>
    </xdr:from>
    <xdr:to>
      <xdr:col>81</xdr:col>
      <xdr:colOff>50800</xdr:colOff>
      <xdr:row>95</xdr:row>
      <xdr:rowOff>81102</xdr:rowOff>
    </xdr:to>
    <xdr:cxnSp macro="">
      <xdr:nvCxnSpPr>
        <xdr:cNvPr id="690" name="直線コネクタ 689"/>
        <xdr:cNvCxnSpPr/>
      </xdr:nvCxnSpPr>
      <xdr:spPr>
        <a:xfrm flipV="1">
          <a:off x="14592300" y="16350292"/>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81102</xdr:rowOff>
    </xdr:from>
    <xdr:to>
      <xdr:col>76</xdr:col>
      <xdr:colOff>114300</xdr:colOff>
      <xdr:row>95</xdr:row>
      <xdr:rowOff>118190</xdr:rowOff>
    </xdr:to>
    <xdr:cxnSp macro="">
      <xdr:nvCxnSpPr>
        <xdr:cNvPr id="693" name="直線コネクタ 692"/>
        <xdr:cNvCxnSpPr/>
      </xdr:nvCxnSpPr>
      <xdr:spPr>
        <a:xfrm flipV="1">
          <a:off x="13703300" y="16368852"/>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118190</xdr:rowOff>
    </xdr:from>
    <xdr:to>
      <xdr:col>71</xdr:col>
      <xdr:colOff>177800</xdr:colOff>
      <xdr:row>95</xdr:row>
      <xdr:rowOff>148006</xdr:rowOff>
    </xdr:to>
    <xdr:cxnSp macro="">
      <xdr:nvCxnSpPr>
        <xdr:cNvPr id="696" name="直線コネクタ 695"/>
        <xdr:cNvCxnSpPr/>
      </xdr:nvCxnSpPr>
      <xdr:spPr>
        <a:xfrm flipV="1">
          <a:off x="12814300" y="16405940"/>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149144</xdr:rowOff>
    </xdr:from>
    <xdr:ext cx="534377" cy="259045"/>
    <xdr:sp macro="" textlink="">
      <xdr:nvSpPr>
        <xdr:cNvPr id="698" name="テキスト ボックス 697"/>
        <xdr:cNvSpPr txBox="1"/>
      </xdr:nvSpPr>
      <xdr:spPr>
        <a:xfrm>
          <a:off x="13436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155491</xdr:rowOff>
    </xdr:from>
    <xdr:ext cx="534377" cy="259045"/>
    <xdr:sp macro="" textlink="">
      <xdr:nvSpPr>
        <xdr:cNvPr id="700" name="テキスト ボックス 699"/>
        <xdr:cNvSpPr txBox="1"/>
      </xdr:nvSpPr>
      <xdr:spPr>
        <a:xfrm>
          <a:off x="12547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151220</xdr:rowOff>
    </xdr:from>
    <xdr:to>
      <xdr:col>85</xdr:col>
      <xdr:colOff>177800</xdr:colOff>
      <xdr:row>95</xdr:row>
      <xdr:rowOff>81370</xdr:rowOff>
    </xdr:to>
    <xdr:sp macro="" textlink="">
      <xdr:nvSpPr>
        <xdr:cNvPr id="706" name="楕円 705"/>
        <xdr:cNvSpPr/>
      </xdr:nvSpPr>
      <xdr:spPr>
        <a:xfrm>
          <a:off x="16268700" y="162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2647</xdr:rowOff>
    </xdr:from>
    <xdr:ext cx="534377" cy="259045"/>
    <xdr:sp macro="" textlink="">
      <xdr:nvSpPr>
        <xdr:cNvPr id="707" name="公債費該当値テキスト"/>
        <xdr:cNvSpPr txBox="1"/>
      </xdr:nvSpPr>
      <xdr:spPr>
        <a:xfrm>
          <a:off x="16370300" y="1611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11742</xdr:rowOff>
    </xdr:from>
    <xdr:to>
      <xdr:col>81</xdr:col>
      <xdr:colOff>101600</xdr:colOff>
      <xdr:row>95</xdr:row>
      <xdr:rowOff>113342</xdr:rowOff>
    </xdr:to>
    <xdr:sp macro="" textlink="">
      <xdr:nvSpPr>
        <xdr:cNvPr id="708" name="楕円 707"/>
        <xdr:cNvSpPr/>
      </xdr:nvSpPr>
      <xdr:spPr>
        <a:xfrm>
          <a:off x="15430500" y="162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129869</xdr:rowOff>
    </xdr:from>
    <xdr:ext cx="534377" cy="259045"/>
    <xdr:sp macro="" textlink="">
      <xdr:nvSpPr>
        <xdr:cNvPr id="709" name="テキスト ボックス 708"/>
        <xdr:cNvSpPr txBox="1"/>
      </xdr:nvSpPr>
      <xdr:spPr>
        <a:xfrm>
          <a:off x="15214111" y="160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30302</xdr:rowOff>
    </xdr:from>
    <xdr:to>
      <xdr:col>76</xdr:col>
      <xdr:colOff>165100</xdr:colOff>
      <xdr:row>95</xdr:row>
      <xdr:rowOff>131902</xdr:rowOff>
    </xdr:to>
    <xdr:sp macro="" textlink="">
      <xdr:nvSpPr>
        <xdr:cNvPr id="710" name="楕円 709"/>
        <xdr:cNvSpPr/>
      </xdr:nvSpPr>
      <xdr:spPr>
        <a:xfrm>
          <a:off x="14541500" y="163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148429</xdr:rowOff>
    </xdr:from>
    <xdr:ext cx="534377" cy="259045"/>
    <xdr:sp macro="" textlink="">
      <xdr:nvSpPr>
        <xdr:cNvPr id="711" name="テキスト ボックス 710"/>
        <xdr:cNvSpPr txBox="1"/>
      </xdr:nvSpPr>
      <xdr:spPr>
        <a:xfrm>
          <a:off x="14325111" y="160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67390</xdr:rowOff>
    </xdr:from>
    <xdr:to>
      <xdr:col>72</xdr:col>
      <xdr:colOff>38100</xdr:colOff>
      <xdr:row>95</xdr:row>
      <xdr:rowOff>168990</xdr:rowOff>
    </xdr:to>
    <xdr:sp macro="" textlink="">
      <xdr:nvSpPr>
        <xdr:cNvPr id="712" name="楕円 711"/>
        <xdr:cNvSpPr/>
      </xdr:nvSpPr>
      <xdr:spPr>
        <a:xfrm>
          <a:off x="13652500" y="163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14067</xdr:rowOff>
    </xdr:from>
    <xdr:ext cx="534377" cy="259045"/>
    <xdr:sp macro="" textlink="">
      <xdr:nvSpPr>
        <xdr:cNvPr id="713" name="テキスト ボックス 712"/>
        <xdr:cNvSpPr txBox="1"/>
      </xdr:nvSpPr>
      <xdr:spPr>
        <a:xfrm>
          <a:off x="13436111" y="161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97206</xdr:rowOff>
    </xdr:from>
    <xdr:to>
      <xdr:col>67</xdr:col>
      <xdr:colOff>101600</xdr:colOff>
      <xdr:row>96</xdr:row>
      <xdr:rowOff>27356</xdr:rowOff>
    </xdr:to>
    <xdr:sp macro="" textlink="">
      <xdr:nvSpPr>
        <xdr:cNvPr id="714" name="楕円 713"/>
        <xdr:cNvSpPr/>
      </xdr:nvSpPr>
      <xdr:spPr>
        <a:xfrm>
          <a:off x="12763500" y="163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43883</xdr:rowOff>
    </xdr:from>
    <xdr:ext cx="534377" cy="259045"/>
    <xdr:sp macro="" textlink="">
      <xdr:nvSpPr>
        <xdr:cNvPr id="715" name="テキスト ボックス 714"/>
        <xdr:cNvSpPr txBox="1"/>
      </xdr:nvSpPr>
      <xdr:spPr>
        <a:xfrm>
          <a:off x="12547111" y="161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215,707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し，類似団体と比較して高い状況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主に新型コロナ対策特別定額給付金事業等の実施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315,355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円となっており，類似団体と比較して高い状況である。生活保護費受給率が全国的にみても高く，また介護給付費に要する経費が増加していることが主な要因である。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110,962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円となっており，昨年度から増加し，類似団体と比較して高い状況である。その主な要因は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市民交流センター整備事業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などによる影響である。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85,754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円となっており，類似団体と比較して高い状況である。その主な要因は，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笠利中学校校舎改築事業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などによる影響である。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99,275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円となっており，引き続き，類似団体と比較して高い状況である。前年度決算より増加している要因は，庁舎整備事業など大規模なハード事業の償還によるものである。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類似団体平均値よりも住民一人当たりの歳出額が大きい目的の歳出もあることから今後も奄美市第２次財政計画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を遵守し歳出の抑制を行い健全な財政運営に努めていく。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財政調整基金残高は，前年度剰余金等による</a:t>
          </a:r>
          <a:r>
            <a:rPr kumimoji="1" lang="en-US" altLang="ja-JP" sz="900">
              <a:latin typeface="ＭＳ ゴシック" pitchFamily="49" charset="-128"/>
              <a:ea typeface="ＭＳ ゴシック" pitchFamily="49" charset="-128"/>
            </a:rPr>
            <a:t>332,422</a:t>
          </a:r>
          <a:r>
            <a:rPr kumimoji="1" lang="ja-JP" altLang="en-US" sz="900">
              <a:latin typeface="ＭＳ ゴシック" pitchFamily="49" charset="-128"/>
              <a:ea typeface="ＭＳ ゴシック" pitchFamily="49" charset="-128"/>
            </a:rPr>
            <a:t>千円の積立及び</a:t>
          </a:r>
          <a:r>
            <a:rPr kumimoji="1" lang="en-US" altLang="ja-JP" sz="900">
              <a:latin typeface="ＭＳ ゴシック" pitchFamily="49" charset="-128"/>
              <a:ea typeface="ＭＳ ゴシック" pitchFamily="49" charset="-128"/>
            </a:rPr>
            <a:t>531,274</a:t>
          </a:r>
          <a:r>
            <a:rPr kumimoji="1" lang="ja-JP" altLang="en-US" sz="900">
              <a:latin typeface="ＭＳ ゴシック" pitchFamily="49" charset="-128"/>
              <a:ea typeface="ＭＳ ゴシック" pitchFamily="49" charset="-128"/>
            </a:rPr>
            <a:t>千円の取崩しを行い残高が</a:t>
          </a:r>
          <a:r>
            <a:rPr kumimoji="1" lang="en-US" altLang="ja-JP" sz="900">
              <a:latin typeface="ＭＳ ゴシック" pitchFamily="49" charset="-128"/>
              <a:ea typeface="ＭＳ ゴシック" pitchFamily="49" charset="-128"/>
            </a:rPr>
            <a:t>3,239,367</a:t>
          </a:r>
          <a:r>
            <a:rPr kumimoji="1" lang="ja-JP" altLang="en-US" sz="900">
              <a:latin typeface="ＭＳ ゴシック" pitchFamily="49" charset="-128"/>
              <a:ea typeface="ＭＳ ゴシック" pitchFamily="49" charset="-128"/>
            </a:rPr>
            <a:t>千円となり，前年度決算より標準財政規模（</a:t>
          </a:r>
          <a:r>
            <a:rPr kumimoji="1" lang="en-US" altLang="ja-JP" sz="900">
              <a:latin typeface="ＭＳ ゴシック" pitchFamily="49" charset="-128"/>
              <a:ea typeface="ＭＳ ゴシック" pitchFamily="49" charset="-128"/>
            </a:rPr>
            <a:t>17,175,139</a:t>
          </a:r>
          <a:r>
            <a:rPr kumimoji="1" lang="ja-JP" altLang="en-US" sz="900">
              <a:latin typeface="ＭＳ ゴシック" pitchFamily="49" charset="-128"/>
              <a:ea typeface="ＭＳ ゴシック" pitchFamily="49" charset="-128"/>
            </a:rPr>
            <a:t>千円）比</a:t>
          </a:r>
          <a:r>
            <a:rPr kumimoji="1" lang="en-US" altLang="ja-JP" sz="900">
              <a:latin typeface="ＭＳ ゴシック" pitchFamily="49" charset="-128"/>
              <a:ea typeface="ＭＳ ゴシック" pitchFamily="49" charset="-128"/>
            </a:rPr>
            <a:t>1.56</a:t>
          </a:r>
          <a:r>
            <a:rPr kumimoji="1" lang="ja-JP" altLang="en-US" sz="900">
              <a:latin typeface="ＭＳ ゴシック" pitchFamily="49" charset="-128"/>
              <a:ea typeface="ＭＳ ゴシック" pitchFamily="49" charset="-128"/>
            </a:rPr>
            <a:t>ポイント減となった。</a:t>
          </a:r>
        </a:p>
        <a:p>
          <a:r>
            <a:rPr kumimoji="1" lang="ja-JP" altLang="en-US" sz="900">
              <a:latin typeface="ＭＳ ゴシック" pitchFamily="49" charset="-128"/>
              <a:ea typeface="ＭＳ ゴシック" pitchFamily="49" charset="-128"/>
            </a:rPr>
            <a:t>　実質収支額は，翌年度に繰り越すべき財源（災害復旧事業費含む）</a:t>
          </a:r>
          <a:r>
            <a:rPr kumimoji="1" lang="en-US" altLang="ja-JP" sz="900">
              <a:latin typeface="ＭＳ ゴシック" pitchFamily="49" charset="-128"/>
              <a:ea typeface="ＭＳ ゴシック" pitchFamily="49" charset="-128"/>
            </a:rPr>
            <a:t>321,904</a:t>
          </a:r>
          <a:r>
            <a:rPr kumimoji="1" lang="ja-JP" altLang="en-US" sz="900">
              <a:latin typeface="ＭＳ ゴシック" pitchFamily="49" charset="-128"/>
              <a:ea typeface="ＭＳ ゴシック" pitchFamily="49" charset="-128"/>
            </a:rPr>
            <a:t>千円を除いた</a:t>
          </a:r>
          <a:r>
            <a:rPr kumimoji="1" lang="en-US" altLang="ja-JP" sz="900">
              <a:latin typeface="ＭＳ ゴシック" pitchFamily="49" charset="-128"/>
              <a:ea typeface="ＭＳ ゴシック" pitchFamily="49" charset="-128"/>
            </a:rPr>
            <a:t>951,302</a:t>
          </a:r>
          <a:r>
            <a:rPr kumimoji="1" lang="ja-JP" altLang="en-US" sz="900">
              <a:latin typeface="ＭＳ ゴシック" pitchFamily="49" charset="-128"/>
              <a:ea typeface="ＭＳ ゴシック" pitchFamily="49" charset="-128"/>
            </a:rPr>
            <a:t>千円となり，前年度決算より標準財政規模比</a:t>
          </a:r>
          <a:r>
            <a:rPr kumimoji="1" lang="en-US" altLang="ja-JP" sz="900">
              <a:latin typeface="ＭＳ ゴシック" pitchFamily="49" charset="-128"/>
              <a:ea typeface="ＭＳ ゴシック" pitchFamily="49" charset="-128"/>
            </a:rPr>
            <a:t>1.74</a:t>
          </a:r>
          <a:r>
            <a:rPr kumimoji="1" lang="ja-JP" altLang="en-US" sz="900">
              <a:latin typeface="ＭＳ ゴシック" pitchFamily="49" charset="-128"/>
              <a:ea typeface="ＭＳ ゴシック" pitchFamily="49" charset="-128"/>
            </a:rPr>
            <a:t>ポイント増となった。増額要因には，地方消費税交付金の増加（前年度比</a:t>
          </a:r>
          <a:r>
            <a:rPr kumimoji="1" lang="en-US" altLang="ja-JP" sz="900">
              <a:latin typeface="ＭＳ ゴシック" pitchFamily="49" charset="-128"/>
              <a:ea typeface="ＭＳ ゴシック" pitchFamily="49" charset="-128"/>
            </a:rPr>
            <a:t>+167,064</a:t>
          </a:r>
          <a:r>
            <a:rPr kumimoji="1" lang="ja-JP" altLang="en-US" sz="900">
              <a:latin typeface="ＭＳ ゴシック" pitchFamily="49" charset="-128"/>
              <a:ea typeface="ＭＳ ゴシック" pitchFamily="49" charset="-128"/>
            </a:rPr>
            <a:t>千円）などにより実質収支が増額したことによる。</a:t>
          </a:r>
        </a:p>
        <a:p>
          <a:r>
            <a:rPr kumimoji="1" lang="ja-JP" altLang="en-US" sz="900">
              <a:latin typeface="ＭＳ ゴシック" pitchFamily="49" charset="-128"/>
              <a:ea typeface="ＭＳ ゴシック" pitchFamily="49" charset="-128"/>
            </a:rPr>
            <a:t>　実質単年度収支は，単年度収支</a:t>
          </a:r>
          <a:r>
            <a:rPr kumimoji="1" lang="en-US" altLang="ja-JP" sz="900">
              <a:latin typeface="ＭＳ ゴシック" pitchFamily="49" charset="-128"/>
              <a:ea typeface="ＭＳ ゴシック" pitchFamily="49" charset="-128"/>
            </a:rPr>
            <a:t>310,828</a:t>
          </a:r>
          <a:r>
            <a:rPr kumimoji="1" lang="ja-JP" altLang="en-US" sz="900">
              <a:latin typeface="ＭＳ ゴシック" pitchFamily="49" charset="-128"/>
              <a:ea typeface="ＭＳ ゴシック" pitchFamily="49" charset="-128"/>
            </a:rPr>
            <a:t>千円に積立金</a:t>
          </a:r>
          <a:r>
            <a:rPr kumimoji="1" lang="en-US" altLang="ja-JP" sz="900">
              <a:latin typeface="ＭＳ ゴシック" pitchFamily="49" charset="-128"/>
              <a:ea typeface="ＭＳ ゴシック" pitchFamily="49" charset="-128"/>
            </a:rPr>
            <a:t>2,422</a:t>
          </a:r>
          <a:r>
            <a:rPr kumimoji="1" lang="ja-JP" altLang="en-US" sz="900">
              <a:latin typeface="ＭＳ ゴシック" pitchFamily="49" charset="-128"/>
              <a:ea typeface="ＭＳ ゴシック" pitchFamily="49" charset="-128"/>
            </a:rPr>
            <a:t>千円を加え，積立金取崩額</a:t>
          </a:r>
          <a:r>
            <a:rPr kumimoji="1" lang="en-US" altLang="ja-JP" sz="900">
              <a:latin typeface="ＭＳ ゴシック" pitchFamily="49" charset="-128"/>
              <a:ea typeface="ＭＳ ゴシック" pitchFamily="49" charset="-128"/>
            </a:rPr>
            <a:t>531,274</a:t>
          </a:r>
          <a:r>
            <a:rPr kumimoji="1" lang="ja-JP" altLang="en-US" sz="900">
              <a:latin typeface="ＭＳ ゴシック" pitchFamily="49" charset="-128"/>
              <a:ea typeface="ＭＳ ゴシック" pitchFamily="49" charset="-128"/>
            </a:rPr>
            <a:t>千円を除いた△</a:t>
          </a:r>
          <a:r>
            <a:rPr kumimoji="1" lang="en-US" altLang="ja-JP" sz="900">
              <a:latin typeface="ＭＳ ゴシック" pitchFamily="49" charset="-128"/>
              <a:ea typeface="ＭＳ ゴシック" pitchFamily="49" charset="-128"/>
            </a:rPr>
            <a:t>218,024</a:t>
          </a:r>
          <a:r>
            <a:rPr kumimoji="1" lang="ja-JP" altLang="en-US" sz="900">
              <a:latin typeface="ＭＳ ゴシック" pitchFamily="49" charset="-128"/>
              <a:ea typeface="ＭＳ ゴシック" pitchFamily="49" charset="-128"/>
            </a:rPr>
            <a:t>千円である。前年度決算より標準財政規模比</a:t>
          </a:r>
          <a:r>
            <a:rPr kumimoji="1" lang="en-US" altLang="ja-JP" sz="900">
              <a:latin typeface="ＭＳ ゴシック" pitchFamily="49" charset="-128"/>
              <a:ea typeface="ＭＳ ゴシック" pitchFamily="49" charset="-128"/>
            </a:rPr>
            <a:t>7.14</a:t>
          </a:r>
          <a:r>
            <a:rPr kumimoji="1" lang="ja-JP" altLang="en-US" sz="900">
              <a:latin typeface="ＭＳ ゴシック" pitchFamily="49" charset="-128"/>
              <a:ea typeface="ＭＳ ゴシック" pitchFamily="49" charset="-128"/>
            </a:rPr>
            <a:t>ポイント増となった。</a:t>
          </a:r>
        </a:p>
        <a:p>
          <a:r>
            <a:rPr kumimoji="1" lang="ja-JP" altLang="en-US" sz="900">
              <a:latin typeface="ＭＳ ゴシック" pitchFamily="49" charset="-128"/>
              <a:ea typeface="ＭＳ ゴシック" pitchFamily="49" charset="-128"/>
            </a:rPr>
            <a:t>　今後とも，事務事業の見直しをさらに進めるとともに，歳出において経常経費削減等の行財政改革を推進し，歳入において税の徴収強化等を図り，単年度収支の改善に努める。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令和元年度より国民健康保険事業が黒字となったことで連結実質赤字比率は全会計で黒字もしくは０となった状況が続いている。</a:t>
          </a:r>
        </a:p>
        <a:p>
          <a:r>
            <a:rPr kumimoji="1" lang="ja-JP" altLang="en-US" sz="1400">
              <a:latin typeface="ＭＳ ゴシック" pitchFamily="49" charset="-128"/>
              <a:ea typeface="ＭＳ ゴシック" pitchFamily="49" charset="-128"/>
            </a:rPr>
            <a:t>　今後，高齢化による社会保障費の増，公共施設の老朽化による維持・管理費，更新費用の増が見込まれる中で，健全な財政運営を維持していくため各会計において歳入の確保，歳出の抑制に努めていく。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BH13"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41746957</v>
      </c>
      <c r="BO4" s="433"/>
      <c r="BP4" s="433"/>
      <c r="BQ4" s="433"/>
      <c r="BR4" s="433"/>
      <c r="BS4" s="433"/>
      <c r="BT4" s="433"/>
      <c r="BU4" s="434"/>
      <c r="BV4" s="432">
        <v>36153979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5.5</v>
      </c>
      <c r="CU4" s="439"/>
      <c r="CV4" s="439"/>
      <c r="CW4" s="439"/>
      <c r="CX4" s="439"/>
      <c r="CY4" s="439"/>
      <c r="CZ4" s="439"/>
      <c r="DA4" s="440"/>
      <c r="DB4" s="438">
        <v>3.8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40473751</v>
      </c>
      <c r="BO5" s="470"/>
      <c r="BP5" s="470"/>
      <c r="BQ5" s="470"/>
      <c r="BR5" s="470"/>
      <c r="BS5" s="470"/>
      <c r="BT5" s="470"/>
      <c r="BU5" s="471"/>
      <c r="BV5" s="469">
        <v>35337826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93.4</v>
      </c>
      <c r="CU5" s="467"/>
      <c r="CV5" s="467"/>
      <c r="CW5" s="467"/>
      <c r="CX5" s="467"/>
      <c r="CY5" s="467"/>
      <c r="CZ5" s="467"/>
      <c r="DA5" s="468"/>
      <c r="DB5" s="466">
        <v>93.6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1273206</v>
      </c>
      <c r="BO6" s="470"/>
      <c r="BP6" s="470"/>
      <c r="BQ6" s="470"/>
      <c r="BR6" s="470"/>
      <c r="BS6" s="470"/>
      <c r="BT6" s="470"/>
      <c r="BU6" s="471"/>
      <c r="BV6" s="469">
        <v>816153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96.2</v>
      </c>
      <c r="CU6" s="507"/>
      <c r="CV6" s="507"/>
      <c r="CW6" s="507"/>
      <c r="CX6" s="507"/>
      <c r="CY6" s="507"/>
      <c r="CZ6" s="507"/>
      <c r="DA6" s="508"/>
      <c r="DB6" s="506">
        <v>96.6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321904</v>
      </c>
      <c r="BO7" s="470"/>
      <c r="BP7" s="470"/>
      <c r="BQ7" s="470"/>
      <c r="BR7" s="470"/>
      <c r="BS7" s="470"/>
      <c r="BT7" s="470"/>
      <c r="BU7" s="471"/>
      <c r="BV7" s="469">
        <v>175679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17175139</v>
      </c>
      <c r="CU7" s="470"/>
      <c r="CV7" s="470"/>
      <c r="CW7" s="470"/>
      <c r="CX7" s="470"/>
      <c r="CY7" s="470"/>
      <c r="CZ7" s="470"/>
      <c r="DA7" s="471"/>
      <c r="DB7" s="469">
        <v>16840841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951302</v>
      </c>
      <c r="BO8" s="470"/>
      <c r="BP8" s="470"/>
      <c r="BQ8" s="470"/>
      <c r="BR8" s="470"/>
      <c r="BS8" s="470"/>
      <c r="BT8" s="470"/>
      <c r="BU8" s="471"/>
      <c r="BV8" s="469">
        <v>640474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0.27</v>
      </c>
      <c r="CU8" s="510"/>
      <c r="CV8" s="510"/>
      <c r="CW8" s="510"/>
      <c r="CX8" s="510"/>
      <c r="CY8" s="510"/>
      <c r="CZ8" s="510"/>
      <c r="DA8" s="511"/>
      <c r="DB8" s="509">
        <v>0.27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41390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310828</v>
      </c>
      <c r="BO9" s="470"/>
      <c r="BP9" s="470"/>
      <c r="BQ9" s="470"/>
      <c r="BR9" s="470"/>
      <c r="BS9" s="470"/>
      <c r="BT9" s="470"/>
      <c r="BU9" s="471"/>
      <c r="BV9" s="469">
        <v>-391652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19.399999999999999</v>
      </c>
      <c r="CU9" s="467"/>
      <c r="CV9" s="467"/>
      <c r="CW9" s="467"/>
      <c r="CX9" s="467"/>
      <c r="CY9" s="467"/>
      <c r="CZ9" s="467"/>
      <c r="DA9" s="468"/>
      <c r="DB9" s="466">
        <v>19.3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43156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2422</v>
      </c>
      <c r="BO10" s="470"/>
      <c r="BP10" s="470"/>
      <c r="BQ10" s="470"/>
      <c r="BR10" s="470"/>
      <c r="BS10" s="470"/>
      <c r="BT10" s="470"/>
      <c r="BU10" s="471"/>
      <c r="BV10" s="469">
        <v>2587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109</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42622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120</v>
      </c>
      <c r="AV12" s="502"/>
      <c r="AW12" s="502"/>
      <c r="AX12" s="502"/>
      <c r="AY12" s="503" t="s">
        <v>134</v>
      </c>
      <c r="AZ12" s="504"/>
      <c r="BA12" s="504"/>
      <c r="BB12" s="504"/>
      <c r="BC12" s="504"/>
      <c r="BD12" s="504"/>
      <c r="BE12" s="504"/>
      <c r="BF12" s="504"/>
      <c r="BG12" s="504"/>
      <c r="BH12" s="504"/>
      <c r="BI12" s="504"/>
      <c r="BJ12" s="504"/>
      <c r="BK12" s="504"/>
      <c r="BL12" s="504"/>
      <c r="BM12" s="505"/>
      <c r="BN12" s="469">
        <v>531274</v>
      </c>
      <c r="BO12" s="470"/>
      <c r="BP12" s="470"/>
      <c r="BQ12" s="470"/>
      <c r="BR12" s="470"/>
      <c r="BS12" s="470"/>
      <c r="BT12" s="470"/>
      <c r="BU12" s="471"/>
      <c r="BV12" s="469">
        <v>1027673</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42512</v>
      </c>
      <c r="S13" s="554"/>
      <c r="T13" s="554"/>
      <c r="U13" s="554"/>
      <c r="V13" s="555"/>
      <c r="W13" s="485" t="s">
        <v>138</v>
      </c>
      <c r="X13" s="486"/>
      <c r="Y13" s="486"/>
      <c r="Z13" s="486"/>
      <c r="AA13" s="486"/>
      <c r="AB13" s="476"/>
      <c r="AC13" s="520">
        <v>749</v>
      </c>
      <c r="AD13" s="521"/>
      <c r="AE13" s="521"/>
      <c r="AF13" s="521"/>
      <c r="AG13" s="563"/>
      <c r="AH13" s="520">
        <v>827</v>
      </c>
      <c r="AI13" s="521"/>
      <c r="AJ13" s="521"/>
      <c r="AK13" s="521"/>
      <c r="AL13" s="522"/>
      <c r="AM13" s="498" t="s">
        <v>139</v>
      </c>
      <c r="AN13" s="499"/>
      <c r="AO13" s="499"/>
      <c r="AP13" s="499"/>
      <c r="AQ13" s="499"/>
      <c r="AR13" s="499"/>
      <c r="AS13" s="499"/>
      <c r="AT13" s="500"/>
      <c r="AU13" s="501" t="s">
        <v>120</v>
      </c>
      <c r="AV13" s="502"/>
      <c r="AW13" s="502"/>
      <c r="AX13" s="502"/>
      <c r="AY13" s="503" t="s">
        <v>140</v>
      </c>
      <c r="AZ13" s="504"/>
      <c r="BA13" s="504"/>
      <c r="BB13" s="504"/>
      <c r="BC13" s="504"/>
      <c r="BD13" s="504"/>
      <c r="BE13" s="504"/>
      <c r="BF13" s="504"/>
      <c r="BG13" s="504"/>
      <c r="BH13" s="504"/>
      <c r="BI13" s="504"/>
      <c r="BJ13" s="504"/>
      <c r="BK13" s="504"/>
      <c r="BL13" s="504"/>
      <c r="BM13" s="505"/>
      <c r="BN13" s="469">
        <v>-218024</v>
      </c>
      <c r="BO13" s="470"/>
      <c r="BP13" s="470"/>
      <c r="BQ13" s="470"/>
      <c r="BR13" s="470"/>
      <c r="BS13" s="470"/>
      <c r="BT13" s="470"/>
      <c r="BU13" s="471"/>
      <c r="BV13" s="469">
        <v>-1416738</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9.5</v>
      </c>
      <c r="CU13" s="467"/>
      <c r="CV13" s="467"/>
      <c r="CW13" s="467"/>
      <c r="CX13" s="467"/>
      <c r="CY13" s="467"/>
      <c r="CZ13" s="467"/>
      <c r="DA13" s="468"/>
      <c r="DB13" s="466">
        <v>9.5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43267</v>
      </c>
      <c r="S14" s="554"/>
      <c r="T14" s="554"/>
      <c r="U14" s="554"/>
      <c r="V14" s="555"/>
      <c r="W14" s="459"/>
      <c r="X14" s="460"/>
      <c r="Y14" s="460"/>
      <c r="Z14" s="460"/>
      <c r="AA14" s="460"/>
      <c r="AB14" s="449"/>
      <c r="AC14" s="556">
        <v>3.9</v>
      </c>
      <c r="AD14" s="557"/>
      <c r="AE14" s="557"/>
      <c r="AF14" s="557"/>
      <c r="AG14" s="558"/>
      <c r="AH14" s="556">
        <v>4.2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33.9</v>
      </c>
      <c r="CU14" s="568"/>
      <c r="CV14" s="568"/>
      <c r="CW14" s="568"/>
      <c r="CX14" s="568"/>
      <c r="CY14" s="568"/>
      <c r="CZ14" s="568"/>
      <c r="DA14" s="569"/>
      <c r="DB14" s="567">
        <v>42.1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43123</v>
      </c>
      <c r="S15" s="554"/>
      <c r="T15" s="554"/>
      <c r="U15" s="554"/>
      <c r="V15" s="555"/>
      <c r="W15" s="485" t="s">
        <v>145</v>
      </c>
      <c r="X15" s="486"/>
      <c r="Y15" s="486"/>
      <c r="Z15" s="486"/>
      <c r="AA15" s="486"/>
      <c r="AB15" s="476"/>
      <c r="AC15" s="520">
        <v>2854</v>
      </c>
      <c r="AD15" s="521"/>
      <c r="AE15" s="521"/>
      <c r="AF15" s="521"/>
      <c r="AG15" s="563"/>
      <c r="AH15" s="520">
        <v>2866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4287135</v>
      </c>
      <c r="BO15" s="433"/>
      <c r="BP15" s="433"/>
      <c r="BQ15" s="433"/>
      <c r="BR15" s="433"/>
      <c r="BS15" s="433"/>
      <c r="BT15" s="433"/>
      <c r="BU15" s="434"/>
      <c r="BV15" s="432">
        <v>4018388</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14.7</v>
      </c>
      <c r="AD16" s="557"/>
      <c r="AE16" s="557"/>
      <c r="AF16" s="557"/>
      <c r="AG16" s="558"/>
      <c r="AH16" s="556">
        <v>14.5</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15471988</v>
      </c>
      <c r="BO16" s="470"/>
      <c r="BP16" s="470"/>
      <c r="BQ16" s="470"/>
      <c r="BR16" s="470"/>
      <c r="BS16" s="470"/>
      <c r="BT16" s="470"/>
      <c r="BU16" s="471"/>
      <c r="BV16" s="469">
        <v>15014379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15815</v>
      </c>
      <c r="AD17" s="521"/>
      <c r="AE17" s="521"/>
      <c r="AF17" s="521"/>
      <c r="AG17" s="563"/>
      <c r="AH17" s="520">
        <v>16062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5390355</v>
      </c>
      <c r="BO17" s="470"/>
      <c r="BP17" s="470"/>
      <c r="BQ17" s="470"/>
      <c r="BR17" s="470"/>
      <c r="BS17" s="470"/>
      <c r="BT17" s="470"/>
      <c r="BU17" s="471"/>
      <c r="BV17" s="469">
        <v>5088765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308.33</v>
      </c>
      <c r="M18" s="585"/>
      <c r="N18" s="585"/>
      <c r="O18" s="585"/>
      <c r="P18" s="585"/>
      <c r="Q18" s="585"/>
      <c r="R18" s="586"/>
      <c r="S18" s="586"/>
      <c r="T18" s="586"/>
      <c r="U18" s="586"/>
      <c r="V18" s="587"/>
      <c r="W18" s="487"/>
      <c r="X18" s="488"/>
      <c r="Y18" s="488"/>
      <c r="Z18" s="488"/>
      <c r="AA18" s="488"/>
      <c r="AB18" s="479"/>
      <c r="AC18" s="588">
        <v>81.400000000000006</v>
      </c>
      <c r="AD18" s="589"/>
      <c r="AE18" s="589"/>
      <c r="AF18" s="589"/>
      <c r="AG18" s="590"/>
      <c r="AH18" s="588">
        <v>81.3</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16154840</v>
      </c>
      <c r="BO18" s="470"/>
      <c r="BP18" s="470"/>
      <c r="BQ18" s="470"/>
      <c r="BR18" s="470"/>
      <c r="BS18" s="470"/>
      <c r="BT18" s="470"/>
      <c r="BU18" s="471"/>
      <c r="BV18" s="469">
        <v>16049931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134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20503422</v>
      </c>
      <c r="BO19" s="470"/>
      <c r="BP19" s="470"/>
      <c r="BQ19" s="470"/>
      <c r="BR19" s="470"/>
      <c r="BS19" s="470"/>
      <c r="BT19" s="470"/>
      <c r="BU19" s="471"/>
      <c r="BV19" s="469">
        <v>20089129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19648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43584086</v>
      </c>
      <c r="BO23" s="470"/>
      <c r="BP23" s="470"/>
      <c r="BQ23" s="470"/>
      <c r="BR23" s="470"/>
      <c r="BS23" s="470"/>
      <c r="BT23" s="470"/>
      <c r="BU23" s="471"/>
      <c r="BV23" s="469">
        <v>42934284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8200</v>
      </c>
      <c r="R24" s="521"/>
      <c r="S24" s="521"/>
      <c r="T24" s="521"/>
      <c r="U24" s="521"/>
      <c r="V24" s="563"/>
      <c r="W24" s="622"/>
      <c r="X24" s="610"/>
      <c r="Y24" s="611"/>
      <c r="Z24" s="519" t="s">
        <v>169</v>
      </c>
      <c r="AA24" s="499"/>
      <c r="AB24" s="499"/>
      <c r="AC24" s="499"/>
      <c r="AD24" s="499"/>
      <c r="AE24" s="499"/>
      <c r="AF24" s="499"/>
      <c r="AG24" s="500"/>
      <c r="AH24" s="520">
        <v>492</v>
      </c>
      <c r="AI24" s="521"/>
      <c r="AJ24" s="521"/>
      <c r="AK24" s="521"/>
      <c r="AL24" s="563"/>
      <c r="AM24" s="520">
        <v>1467144</v>
      </c>
      <c r="AN24" s="521"/>
      <c r="AO24" s="521"/>
      <c r="AP24" s="521"/>
      <c r="AQ24" s="521"/>
      <c r="AR24" s="563"/>
      <c r="AS24" s="520">
        <v>2982</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27814628</v>
      </c>
      <c r="BO24" s="470"/>
      <c r="BP24" s="470"/>
      <c r="BQ24" s="470"/>
      <c r="BR24" s="470"/>
      <c r="BS24" s="470"/>
      <c r="BT24" s="470"/>
      <c r="BU24" s="471"/>
      <c r="BV24" s="469">
        <v>27077223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2</v>
      </c>
      <c r="M25" s="521"/>
      <c r="N25" s="521"/>
      <c r="O25" s="521"/>
      <c r="P25" s="563"/>
      <c r="Q25" s="520">
        <v>6400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791854</v>
      </c>
      <c r="BO25" s="433"/>
      <c r="BP25" s="433"/>
      <c r="BQ25" s="433"/>
      <c r="BR25" s="433"/>
      <c r="BS25" s="433"/>
      <c r="BT25" s="433"/>
      <c r="BU25" s="434"/>
      <c r="BV25" s="432">
        <v>3014247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6000</v>
      </c>
      <c r="R26" s="521"/>
      <c r="S26" s="521"/>
      <c r="T26" s="521"/>
      <c r="U26" s="521"/>
      <c r="V26" s="563"/>
      <c r="W26" s="622"/>
      <c r="X26" s="610"/>
      <c r="Y26" s="611"/>
      <c r="Z26" s="519" t="s">
        <v>176</v>
      </c>
      <c r="AA26" s="632"/>
      <c r="AB26" s="632"/>
      <c r="AC26" s="632"/>
      <c r="AD26" s="632"/>
      <c r="AE26" s="632"/>
      <c r="AF26" s="632"/>
      <c r="AG26" s="633"/>
      <c r="AH26" s="520">
        <v>10</v>
      </c>
      <c r="AI26" s="521"/>
      <c r="AJ26" s="521"/>
      <c r="AK26" s="521"/>
      <c r="AL26" s="563"/>
      <c r="AM26" s="520">
        <v>26230</v>
      </c>
      <c r="AN26" s="521"/>
      <c r="AO26" s="521"/>
      <c r="AP26" s="521"/>
      <c r="AQ26" s="521"/>
      <c r="AR26" s="563"/>
      <c r="AS26" s="520">
        <v>2623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4200</v>
      </c>
      <c r="R27" s="521"/>
      <c r="S27" s="521"/>
      <c r="T27" s="521"/>
      <c r="U27" s="521"/>
      <c r="V27" s="563"/>
      <c r="W27" s="622"/>
      <c r="X27" s="610"/>
      <c r="Y27" s="611"/>
      <c r="Z27" s="519" t="s">
        <v>179</v>
      </c>
      <c r="AA27" s="499"/>
      <c r="AB27" s="499"/>
      <c r="AC27" s="499"/>
      <c r="AD27" s="499"/>
      <c r="AE27" s="499"/>
      <c r="AF27" s="499"/>
      <c r="AG27" s="500"/>
      <c r="AH27" s="520">
        <v>21</v>
      </c>
      <c r="AI27" s="521"/>
      <c r="AJ27" s="521"/>
      <c r="AK27" s="521"/>
      <c r="AL27" s="563"/>
      <c r="AM27" s="520">
        <v>68726</v>
      </c>
      <c r="AN27" s="521"/>
      <c r="AO27" s="521"/>
      <c r="AP27" s="521"/>
      <c r="AQ27" s="521"/>
      <c r="AR27" s="563"/>
      <c r="AS27" s="520">
        <v>3273</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173</v>
      </c>
      <c r="BO27" s="646"/>
      <c r="BP27" s="646"/>
      <c r="BQ27" s="646"/>
      <c r="BR27" s="646"/>
      <c r="BS27" s="646"/>
      <c r="BT27" s="646"/>
      <c r="BU27" s="647"/>
      <c r="BV27" s="645">
        <v>89631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3490</v>
      </c>
      <c r="R28" s="521"/>
      <c r="S28" s="521"/>
      <c r="T28" s="521"/>
      <c r="U28" s="521"/>
      <c r="V28" s="563"/>
      <c r="W28" s="622"/>
      <c r="X28" s="610"/>
      <c r="Y28" s="611"/>
      <c r="Z28" s="519" t="s">
        <v>182</v>
      </c>
      <c r="AA28" s="499"/>
      <c r="AB28" s="499"/>
      <c r="AC28" s="499"/>
      <c r="AD28" s="499"/>
      <c r="AE28" s="499"/>
      <c r="AF28" s="499"/>
      <c r="AG28" s="500"/>
      <c r="AH28" s="520" t="s">
        <v>173</v>
      </c>
      <c r="AI28" s="521"/>
      <c r="AJ28" s="521"/>
      <c r="AK28" s="521"/>
      <c r="AL28" s="563"/>
      <c r="AM28" s="520" t="s">
        <v>173</v>
      </c>
      <c r="AN28" s="521"/>
      <c r="AO28" s="521"/>
      <c r="AP28" s="521"/>
      <c r="AQ28" s="521"/>
      <c r="AR28" s="563"/>
      <c r="AS28" s="520" t="s">
        <v>173</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3239367</v>
      </c>
      <c r="BO28" s="433"/>
      <c r="BP28" s="433"/>
      <c r="BQ28" s="433"/>
      <c r="BR28" s="433"/>
      <c r="BS28" s="433"/>
      <c r="BT28" s="433"/>
      <c r="BU28" s="434"/>
      <c r="BV28" s="432">
        <v>3438219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20</v>
      </c>
      <c r="M29" s="521"/>
      <c r="N29" s="521"/>
      <c r="O29" s="521"/>
      <c r="P29" s="563"/>
      <c r="Q29" s="520">
        <v>3210</v>
      </c>
      <c r="R29" s="521"/>
      <c r="S29" s="521"/>
      <c r="T29" s="521"/>
      <c r="U29" s="521"/>
      <c r="V29" s="563"/>
      <c r="W29" s="623"/>
      <c r="X29" s="624"/>
      <c r="Y29" s="625"/>
      <c r="Z29" s="519" t="s">
        <v>185</v>
      </c>
      <c r="AA29" s="499"/>
      <c r="AB29" s="499"/>
      <c r="AC29" s="499"/>
      <c r="AD29" s="499"/>
      <c r="AE29" s="499"/>
      <c r="AF29" s="499"/>
      <c r="AG29" s="500"/>
      <c r="AH29" s="520">
        <v>513</v>
      </c>
      <c r="AI29" s="521"/>
      <c r="AJ29" s="521"/>
      <c r="AK29" s="521"/>
      <c r="AL29" s="563"/>
      <c r="AM29" s="520">
        <v>1535870</v>
      </c>
      <c r="AN29" s="521"/>
      <c r="AO29" s="521"/>
      <c r="AP29" s="521"/>
      <c r="AQ29" s="521"/>
      <c r="AR29" s="563"/>
      <c r="AS29" s="520">
        <v>2994</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1849808</v>
      </c>
      <c r="BO29" s="470"/>
      <c r="BP29" s="470"/>
      <c r="BQ29" s="470"/>
      <c r="BR29" s="470"/>
      <c r="BS29" s="470"/>
      <c r="BT29" s="470"/>
      <c r="BU29" s="471"/>
      <c r="BV29" s="469">
        <v>1622232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9233314</v>
      </c>
      <c r="BO30" s="646"/>
      <c r="BP30" s="646"/>
      <c r="BQ30" s="646"/>
      <c r="BR30" s="646"/>
      <c r="BS30" s="646"/>
      <c r="BT30" s="646"/>
      <c r="BU30" s="647"/>
      <c r="BV30" s="645">
        <v>9365676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奄美市国民健康保険事業特別会計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IF('各会計、関係団体の財政状況及び健全化判断比率'!B34="","",'各会計、関係団体の財政状況及び健全化判断比率'!B34)</f>
        <v>奄美市水道事業会計</v>
      </c>
      <c r="AP34" s="659"/>
      <c r="AQ34" s="659"/>
      <c r="AR34" s="659"/>
      <c r="AS34" s="659"/>
      <c r="AT34" s="659"/>
      <c r="AU34" s="659"/>
      <c r="AV34" s="659"/>
      <c r="AW34" s="659"/>
      <c r="AX34" s="659"/>
      <c r="AY34" s="659"/>
      <c r="AZ34" s="659"/>
      <c r="BA34" s="659"/>
      <c r="BB34" s="659"/>
      <c r="BC34" s="659"/>
      <c r="BD34" s="214"/>
      <c r="BE34" s="658">
        <f>IF(BG34="","",MAX(C34:D43,U34:V43,AM34:AN43)+1)</f>
        <v>13</v>
      </c>
      <c r="BF34" s="658"/>
      <c r="BG34" s="659" t="str">
        <f>IF('各会計、関係団体の財政状況及び健全化判断比率'!B38="","",'各会計、関係団体の財政状況及び健全化判断比率'!B38)</f>
        <v>奄美市と畜場特別会計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鹿児島県市町村総合事務組合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奄美市開発公社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奄美市ふるさと創生人材育成資金特別会計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奄美市国民健康保険直営診療施設勘定特別会計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IF('各会計、関係団体の財政状況及び健全化判断比率'!B35="","",'各会計、関係団体の財政状況及び健全化判断比率'!B35)</f>
        <v>奄美市公共下水道事業会計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奄美群島広域事務組合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奄美市農業研究センター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奄美市後期高齢者医療特別会計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IF('各会計、関係団体の財政状況及び健全化判断比率'!B36="","",'各会計、関係団体の財政状況及び健全化判断比率'!B36)</f>
        <v>奄美市特定環境保全公共下水道事業会計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奄美大島地区介護保険一部事務組合</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奄美市名瀬米飯給食センター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奄美市介護保険事業特別会計</v>
      </c>
      <c r="X37" s="659"/>
      <c r="Y37" s="659"/>
      <c r="Z37" s="659"/>
      <c r="AA37" s="659"/>
      <c r="AB37" s="659"/>
      <c r="AC37" s="659"/>
      <c r="AD37" s="659"/>
      <c r="AE37" s="659"/>
      <c r="AF37" s="659"/>
      <c r="AG37" s="659"/>
      <c r="AH37" s="659"/>
      <c r="AI37" s="659"/>
      <c r="AJ37" s="659"/>
      <c r="AK37" s="659"/>
      <c r="AL37" s="214"/>
      <c r="AM37" s="658">
        <f t="shared" si="0"/>
        <v>12</v>
      </c>
      <c r="AN37" s="658"/>
      <c r="AO37" s="659" t="str">
        <f>IF('各会計、関係団体の財政状況及び健全化判断比率'!B37="","",'各会計、関係団体の財政状況及び健全化判断比率'!B37)</f>
        <v>奄美市農業集落排水事業会計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鹿児島県後期高齢者医療広域連合(一般会計)</v>
      </c>
      <c r="BZ37" s="659"/>
      <c r="CA37" s="659"/>
      <c r="CB37" s="659"/>
      <c r="CC37" s="659"/>
      <c r="CD37" s="659"/>
      <c r="CE37" s="659"/>
      <c r="CF37" s="659"/>
      <c r="CG37" s="659"/>
      <c r="CH37" s="659"/>
      <c r="CI37" s="659"/>
      <c r="CJ37" s="659"/>
      <c r="CK37" s="659"/>
      <c r="CL37" s="659"/>
      <c r="CM37" s="659"/>
      <c r="CN37" s="214"/>
      <c r="CO37" s="658">
        <f t="shared" si="3"/>
        <v>25</v>
      </c>
      <c r="CP37" s="658"/>
      <c r="CQ37" s="659" t="str">
        <f>IF('各会計、関係団体の財政状況及び健全化判断比率'!BS10="","",'各会計、関係団体の財政状況及び健全化判断比率'!BS10)</f>
        <v>名瀬中央青果</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奄美市訪問看護特別会計（介護サービス）</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鹿児島県後期高齢者医療広域連合(特別会計)</v>
      </c>
      <c r="BZ38" s="659"/>
      <c r="CA38" s="659"/>
      <c r="CB38" s="659"/>
      <c r="CC38" s="659"/>
      <c r="CD38" s="659"/>
      <c r="CE38" s="659"/>
      <c r="CF38" s="659"/>
      <c r="CG38" s="659"/>
      <c r="CH38" s="659"/>
      <c r="CI38" s="659"/>
      <c r="CJ38" s="659"/>
      <c r="CK38" s="659"/>
      <c r="CL38" s="659"/>
      <c r="CM38" s="659"/>
      <c r="CN38" s="214"/>
      <c r="CO38" s="658">
        <f t="shared" si="3"/>
        <v>26</v>
      </c>
      <c r="CP38" s="658"/>
      <c r="CQ38" s="659" t="str">
        <f>IF('各会計、関係団体の財政状況及び健全化判断比率'!BS11="","",'各会計、関係団体の財政状況及び健全化判断比率'!BS11)</f>
        <v>名瀬建設工事残土管理公社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f t="shared" si="4"/>
        <v>8</v>
      </c>
      <c r="V39" s="658"/>
      <c r="W39" s="659" t="str">
        <f>IF('各会計、関係団体の財政状況及び健全化判断比率'!B33="","",'各会計、関係団体の財政状況及び健全化判断比率'!B33)</f>
        <v>奄美市交通災害共済特別会計</v>
      </c>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19</v>
      </c>
      <c r="BX39" s="658"/>
      <c r="BY39" s="659" t="str">
        <f>IF('各会計、関係団体の財政状況及び健全化判断比率'!B73="","",'各会計、関係団体の財政状況及び健全化判断比率'!B73)</f>
        <v>大島地区衛生組合</v>
      </c>
      <c r="BZ39" s="659"/>
      <c r="CA39" s="659"/>
      <c r="CB39" s="659"/>
      <c r="CC39" s="659"/>
      <c r="CD39" s="659"/>
      <c r="CE39" s="659"/>
      <c r="CF39" s="659"/>
      <c r="CG39" s="659"/>
      <c r="CH39" s="659"/>
      <c r="CI39" s="659"/>
      <c r="CJ39" s="659"/>
      <c r="CK39" s="659"/>
      <c r="CL39" s="659"/>
      <c r="CM39" s="659"/>
      <c r="CN39" s="214"/>
      <c r="CO39" s="658">
        <f t="shared" si="3"/>
        <v>27</v>
      </c>
      <c r="CP39" s="658"/>
      <c r="CQ39" s="659" t="str">
        <f>IF('各会計、関係団体の財政状況及び健全化判断比率'!BS12="","",'各会計、関係団体の財政状況及び健全化判断比率'!BS12)</f>
        <v>マングローブ公社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20</v>
      </c>
      <c r="BX40" s="658"/>
      <c r="BY40" s="659" t="str">
        <f>IF('各会計、関係団体の財政状況及び健全化判断比率'!B74="","",'各会計、関係団体の財政状況及び健全化判断比率'!B74)</f>
        <v>大島地区消防組合</v>
      </c>
      <c r="BZ40" s="659"/>
      <c r="CA40" s="659"/>
      <c r="CB40" s="659"/>
      <c r="CC40" s="659"/>
      <c r="CD40" s="659"/>
      <c r="CE40" s="659"/>
      <c r="CF40" s="659"/>
      <c r="CG40" s="659"/>
      <c r="CH40" s="659"/>
      <c r="CI40" s="659"/>
      <c r="CJ40" s="659"/>
      <c r="CK40" s="659"/>
      <c r="CL40" s="659"/>
      <c r="CM40" s="659"/>
      <c r="CN40" s="214"/>
      <c r="CO40" s="658">
        <f t="shared" si="3"/>
        <v>28</v>
      </c>
      <c r="CP40" s="658"/>
      <c r="CQ40" s="659" t="str">
        <f>IF('各会計、関係団体の財政状況及び健全化判断比率'!BS13="","",'各会計、関係団体の財政状況及び健全化判断比率'!BS13)</f>
        <v>奄美大島風力発電</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21</v>
      </c>
      <c r="BX41" s="658"/>
      <c r="BY41" s="659" t="str">
        <f>IF('各会計、関係団体の財政状況及び健全化判断比率'!B75="","",'各会計、関係団体の財政状況及び健全化判断比率'!B75)</f>
        <v>大島農業共済事務組合</v>
      </c>
      <c r="BZ41" s="659"/>
      <c r="CA41" s="659"/>
      <c r="CB41" s="659"/>
      <c r="CC41" s="659"/>
      <c r="CD41" s="659"/>
      <c r="CE41" s="659"/>
      <c r="CF41" s="659"/>
      <c r="CG41" s="659"/>
      <c r="CH41" s="659"/>
      <c r="CI41" s="659"/>
      <c r="CJ41" s="659"/>
      <c r="CK41" s="659"/>
      <c r="CL41" s="659"/>
      <c r="CM41" s="659"/>
      <c r="CN41" s="214"/>
      <c r="CO41" s="658">
        <f t="shared" si="3"/>
        <v>29</v>
      </c>
      <c r="CP41" s="658"/>
      <c r="CQ41" s="659" t="str">
        <f>IF('各会計、関係団体の財政状況及び健全化判断比率'!BS14="","",'各会計、関係団体の財政状況及び健全化判断比率'!BS14)</f>
        <v>奄美広域中小企業勤労者福祉サービスセンター</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30</v>
      </c>
      <c r="CP42" s="658"/>
      <c r="CQ42" s="659" t="str">
        <f>IF('各会計、関係団体の財政状況及び健全化判断比率'!BS15="","",'各会計、関係団体の財政状況及び健全化判断比率'!BS15)</f>
        <v>まちづくり奄美</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28PrOjbQDg1y+OMYZa3lZYUw0sjEaNV8fCOm8fhvHT8UcNum3FjAlxP0YxxaHEhYlWtD7EzC6rHlxB772S30w==" saltValue="4Ww04Y1bdCmSumscRcML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2" t="s">
        <v>566</v>
      </c>
      <c r="D34" s="1252"/>
      <c r="E34" s="1253"/>
      <c r="F34" s="32">
        <v>15.55</v>
      </c>
      <c r="G34" s="33">
        <v>15.42</v>
      </c>
      <c r="H34" s="33">
        <v>16.100000000000001</v>
      </c>
      <c r="I34" s="33">
        <v>17.809999999999999</v>
      </c>
      <c r="J34" s="34">
        <v>17.61</v>
      </c>
      <c r="K34" s="22"/>
      <c r="L34" s="22"/>
      <c r="M34" s="22"/>
      <c r="N34" s="22"/>
      <c r="O34" s="22"/>
      <c r="P34" s="22"/>
    </row>
    <row r="35" spans="1:16" ht="39" customHeight="1" x14ac:dyDescent="0.15">
      <c r="A35" s="22"/>
      <c r="B35" s="35"/>
      <c r="C35" s="1246" t="s">
        <v>567</v>
      </c>
      <c r="D35" s="1247"/>
      <c r="E35" s="1248"/>
      <c r="F35" s="36">
        <v>5.45</v>
      </c>
      <c r="G35" s="37">
        <v>4.9400000000000004</v>
      </c>
      <c r="H35" s="37">
        <v>6.1</v>
      </c>
      <c r="I35" s="37">
        <v>3.8</v>
      </c>
      <c r="J35" s="38">
        <v>5.54</v>
      </c>
      <c r="K35" s="22"/>
      <c r="L35" s="22"/>
      <c r="M35" s="22"/>
      <c r="N35" s="22"/>
      <c r="O35" s="22"/>
      <c r="P35" s="22"/>
    </row>
    <row r="36" spans="1:16" ht="39" customHeight="1" x14ac:dyDescent="0.15">
      <c r="A36" s="22"/>
      <c r="B36" s="35"/>
      <c r="C36" s="1246" t="s">
        <v>568</v>
      </c>
      <c r="D36" s="1247"/>
      <c r="E36" s="1248"/>
      <c r="F36" s="36" t="s">
        <v>514</v>
      </c>
      <c r="G36" s="37" t="s">
        <v>514</v>
      </c>
      <c r="H36" s="37" t="s">
        <v>514</v>
      </c>
      <c r="I36" s="37" t="s">
        <v>514</v>
      </c>
      <c r="J36" s="38">
        <v>1.33</v>
      </c>
      <c r="K36" s="22"/>
      <c r="L36" s="22"/>
      <c r="M36" s="22"/>
      <c r="N36" s="22"/>
      <c r="O36" s="22"/>
      <c r="P36" s="22"/>
    </row>
    <row r="37" spans="1:16" ht="39" customHeight="1" x14ac:dyDescent="0.15">
      <c r="A37" s="22"/>
      <c r="B37" s="35"/>
      <c r="C37" s="1246" t="s">
        <v>569</v>
      </c>
      <c r="D37" s="1247"/>
      <c r="E37" s="1248"/>
      <c r="F37" s="36" t="s">
        <v>570</v>
      </c>
      <c r="G37" s="37" t="s">
        <v>571</v>
      </c>
      <c r="H37" s="37" t="s">
        <v>572</v>
      </c>
      <c r="I37" s="37">
        <v>0.28999999999999998</v>
      </c>
      <c r="J37" s="38">
        <v>0.82</v>
      </c>
      <c r="K37" s="22"/>
      <c r="L37" s="22"/>
      <c r="M37" s="22"/>
      <c r="N37" s="22"/>
      <c r="O37" s="22"/>
      <c r="P37" s="22"/>
    </row>
    <row r="38" spans="1:16" ht="39" customHeight="1" x14ac:dyDescent="0.15">
      <c r="A38" s="22"/>
      <c r="B38" s="35"/>
      <c r="C38" s="1246" t="s">
        <v>573</v>
      </c>
      <c r="D38" s="1247"/>
      <c r="E38" s="1248"/>
      <c r="F38" s="36" t="s">
        <v>514</v>
      </c>
      <c r="G38" s="37" t="s">
        <v>514</v>
      </c>
      <c r="H38" s="37" t="s">
        <v>514</v>
      </c>
      <c r="I38" s="37" t="s">
        <v>514</v>
      </c>
      <c r="J38" s="38">
        <v>0.19</v>
      </c>
      <c r="K38" s="22"/>
      <c r="L38" s="22"/>
      <c r="M38" s="22"/>
      <c r="N38" s="22"/>
      <c r="O38" s="22"/>
      <c r="P38" s="22"/>
    </row>
    <row r="39" spans="1:16" ht="39" customHeight="1" x14ac:dyDescent="0.15">
      <c r="A39" s="22"/>
      <c r="B39" s="35"/>
      <c r="C39" s="1246" t="s">
        <v>574</v>
      </c>
      <c r="D39" s="1247"/>
      <c r="E39" s="1248"/>
      <c r="F39" s="36">
        <v>0.62</v>
      </c>
      <c r="G39" s="37">
        <v>0.67</v>
      </c>
      <c r="H39" s="37">
        <v>0.92</v>
      </c>
      <c r="I39" s="37">
        <v>0.54</v>
      </c>
      <c r="J39" s="38">
        <v>0.1</v>
      </c>
      <c r="K39" s="22"/>
      <c r="L39" s="22"/>
      <c r="M39" s="22"/>
      <c r="N39" s="22"/>
      <c r="O39" s="22"/>
      <c r="P39" s="22"/>
    </row>
    <row r="40" spans="1:16" ht="39" customHeight="1" x14ac:dyDescent="0.15">
      <c r="A40" s="22"/>
      <c r="B40" s="35"/>
      <c r="C40" s="1246" t="s">
        <v>575</v>
      </c>
      <c r="D40" s="1247"/>
      <c r="E40" s="1248"/>
      <c r="F40" s="36" t="s">
        <v>514</v>
      </c>
      <c r="G40" s="37" t="s">
        <v>514</v>
      </c>
      <c r="H40" s="37" t="s">
        <v>514</v>
      </c>
      <c r="I40" s="37" t="s">
        <v>514</v>
      </c>
      <c r="J40" s="38">
        <v>0.08</v>
      </c>
      <c r="K40" s="22"/>
      <c r="L40" s="22"/>
      <c r="M40" s="22"/>
      <c r="N40" s="22"/>
      <c r="O40" s="22"/>
      <c r="P40" s="22"/>
    </row>
    <row r="41" spans="1:16" ht="39" customHeight="1" x14ac:dyDescent="0.15">
      <c r="A41" s="22"/>
      <c r="B41" s="35"/>
      <c r="C41" s="1246" t="s">
        <v>576</v>
      </c>
      <c r="D41" s="1247"/>
      <c r="E41" s="1248"/>
      <c r="F41" s="36">
        <v>0</v>
      </c>
      <c r="G41" s="37">
        <v>0</v>
      </c>
      <c r="H41" s="37">
        <v>0</v>
      </c>
      <c r="I41" s="37">
        <v>0</v>
      </c>
      <c r="J41" s="38">
        <v>0</v>
      </c>
      <c r="K41" s="22"/>
      <c r="L41" s="22"/>
      <c r="M41" s="22"/>
      <c r="N41" s="22"/>
      <c r="O41" s="22"/>
      <c r="P41" s="22"/>
    </row>
    <row r="42" spans="1:16" ht="39" customHeight="1" x14ac:dyDescent="0.15">
      <c r="A42" s="22"/>
      <c r="B42" s="39"/>
      <c r="C42" s="1246" t="s">
        <v>577</v>
      </c>
      <c r="D42" s="1247"/>
      <c r="E42" s="1248"/>
      <c r="F42" s="36" t="s">
        <v>514</v>
      </c>
      <c r="G42" s="37" t="s">
        <v>514</v>
      </c>
      <c r="H42" s="37" t="s">
        <v>514</v>
      </c>
      <c r="I42" s="37" t="s">
        <v>514</v>
      </c>
      <c r="J42" s="38" t="s">
        <v>514</v>
      </c>
      <c r="K42" s="22"/>
      <c r="L42" s="22"/>
      <c r="M42" s="22"/>
      <c r="N42" s="22"/>
      <c r="O42" s="22"/>
      <c r="P42" s="22"/>
    </row>
    <row r="43" spans="1:16" ht="39" customHeight="1" thickBot="1" x14ac:dyDescent="0.2">
      <c r="A43" s="22"/>
      <c r="B43" s="40"/>
      <c r="C43" s="1249" t="s">
        <v>578</v>
      </c>
      <c r="D43" s="1250"/>
      <c r="E43" s="1251"/>
      <c r="F43" s="41">
        <v>0.09</v>
      </c>
      <c r="G43" s="42">
        <v>0.11</v>
      </c>
      <c r="H43" s="42">
        <v>0.1</v>
      </c>
      <c r="I43" s="42">
        <v>1.0900000000000001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QlTGYYPqwIuGP2dtQQw4neUGVaEGYpZkY5ADELxbPuqfJGzYLdMEPtujJAlKXvls345kMZHfiilCPO6yx4Dsg==" saltValue="laAV7MFao2wMUhU/GfB2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3914</v>
      </c>
      <c r="L45" s="60">
        <v>3992</v>
      </c>
      <c r="M45" s="60">
        <v>4098</v>
      </c>
      <c r="N45" s="60">
        <v>4167</v>
      </c>
      <c r="O45" s="61">
        <v>4231</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514</v>
      </c>
      <c r="L46" s="64" t="s">
        <v>514</v>
      </c>
      <c r="M46" s="64" t="s">
        <v>514</v>
      </c>
      <c r="N46" s="64" t="s">
        <v>514</v>
      </c>
      <c r="O46" s="65" t="s">
        <v>514</v>
      </c>
      <c r="P46" s="48"/>
      <c r="Q46" s="48"/>
      <c r="R46" s="48"/>
      <c r="S46" s="48"/>
      <c r="T46" s="48"/>
      <c r="U46" s="48"/>
    </row>
    <row r="47" spans="1:21" ht="30.75" customHeight="1" x14ac:dyDescent="0.15">
      <c r="A47" s="48"/>
      <c r="B47" s="1256"/>
      <c r="C47" s="1257"/>
      <c r="D47" s="62"/>
      <c r="E47" s="1262" t="s">
        <v>14</v>
      </c>
      <c r="F47" s="1262"/>
      <c r="G47" s="1262"/>
      <c r="H47" s="1262"/>
      <c r="I47" s="1262"/>
      <c r="J47" s="1263"/>
      <c r="K47" s="63" t="s">
        <v>514</v>
      </c>
      <c r="L47" s="64" t="s">
        <v>514</v>
      </c>
      <c r="M47" s="64" t="s">
        <v>514</v>
      </c>
      <c r="N47" s="64" t="s">
        <v>514</v>
      </c>
      <c r="O47" s="65" t="s">
        <v>514</v>
      </c>
      <c r="P47" s="48"/>
      <c r="Q47" s="48"/>
      <c r="R47" s="48"/>
      <c r="S47" s="48"/>
      <c r="T47" s="48"/>
      <c r="U47" s="48"/>
    </row>
    <row r="48" spans="1:21" ht="30.75" customHeight="1" x14ac:dyDescent="0.15">
      <c r="A48" s="48"/>
      <c r="B48" s="1256"/>
      <c r="C48" s="1257"/>
      <c r="D48" s="62"/>
      <c r="E48" s="1262" t="s">
        <v>15</v>
      </c>
      <c r="F48" s="1262"/>
      <c r="G48" s="1262"/>
      <c r="H48" s="1262"/>
      <c r="I48" s="1262"/>
      <c r="J48" s="1263"/>
      <c r="K48" s="63">
        <v>711</v>
      </c>
      <c r="L48" s="64">
        <v>731</v>
      </c>
      <c r="M48" s="64">
        <v>709</v>
      </c>
      <c r="N48" s="64">
        <v>784</v>
      </c>
      <c r="O48" s="65">
        <v>702</v>
      </c>
      <c r="P48" s="48"/>
      <c r="Q48" s="48"/>
      <c r="R48" s="48"/>
      <c r="S48" s="48"/>
      <c r="T48" s="48"/>
      <c r="U48" s="48"/>
    </row>
    <row r="49" spans="1:21" ht="30.75" customHeight="1" x14ac:dyDescent="0.15">
      <c r="A49" s="48"/>
      <c r="B49" s="1256"/>
      <c r="C49" s="1257"/>
      <c r="D49" s="62"/>
      <c r="E49" s="1262" t="s">
        <v>16</v>
      </c>
      <c r="F49" s="1262"/>
      <c r="G49" s="1262"/>
      <c r="H49" s="1262"/>
      <c r="I49" s="1262"/>
      <c r="J49" s="1263"/>
      <c r="K49" s="63">
        <v>83</v>
      </c>
      <c r="L49" s="64">
        <v>74</v>
      </c>
      <c r="M49" s="64">
        <v>74</v>
      </c>
      <c r="N49" s="64">
        <v>71</v>
      </c>
      <c r="O49" s="65">
        <v>71</v>
      </c>
      <c r="P49" s="48"/>
      <c r="Q49" s="48"/>
      <c r="R49" s="48"/>
      <c r="S49" s="48"/>
      <c r="T49" s="48"/>
      <c r="U49" s="48"/>
    </row>
    <row r="50" spans="1:21" ht="30.75" customHeight="1" x14ac:dyDescent="0.15">
      <c r="A50" s="48"/>
      <c r="B50" s="1256"/>
      <c r="C50" s="1257"/>
      <c r="D50" s="62"/>
      <c r="E50" s="1262" t="s">
        <v>17</v>
      </c>
      <c r="F50" s="1262"/>
      <c r="G50" s="1262"/>
      <c r="H50" s="1262"/>
      <c r="I50" s="1262"/>
      <c r="J50" s="1263"/>
      <c r="K50" s="63">
        <v>0</v>
      </c>
      <c r="L50" s="64">
        <v>0</v>
      </c>
      <c r="M50" s="64">
        <v>0</v>
      </c>
      <c r="N50" s="64">
        <v>0</v>
      </c>
      <c r="O50" s="65">
        <v>0</v>
      </c>
      <c r="P50" s="48"/>
      <c r="Q50" s="48"/>
      <c r="R50" s="48"/>
      <c r="S50" s="48"/>
      <c r="T50" s="48"/>
      <c r="U50" s="48"/>
    </row>
    <row r="51" spans="1:21" ht="30.75" customHeight="1" x14ac:dyDescent="0.15">
      <c r="A51" s="48"/>
      <c r="B51" s="1258"/>
      <c r="C51" s="1259"/>
      <c r="D51" s="66"/>
      <c r="E51" s="1262" t="s">
        <v>18</v>
      </c>
      <c r="F51" s="1262"/>
      <c r="G51" s="1262"/>
      <c r="H51" s="1262"/>
      <c r="I51" s="1262"/>
      <c r="J51" s="1263"/>
      <c r="K51" s="63">
        <v>2</v>
      </c>
      <c r="L51" s="64">
        <v>1</v>
      </c>
      <c r="M51" s="64">
        <v>1</v>
      </c>
      <c r="N51" s="64">
        <v>1</v>
      </c>
      <c r="O51" s="65">
        <v>1</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3439</v>
      </c>
      <c r="L52" s="64">
        <v>3511</v>
      </c>
      <c r="M52" s="64">
        <v>3610</v>
      </c>
      <c r="N52" s="64">
        <v>3696</v>
      </c>
      <c r="O52" s="65">
        <v>3709</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1271</v>
      </c>
      <c r="L53" s="69">
        <v>1287</v>
      </c>
      <c r="M53" s="69">
        <v>1272</v>
      </c>
      <c r="N53" s="69">
        <v>1327</v>
      </c>
      <c r="O53" s="70">
        <v>1296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70" t="s">
        <v>25</v>
      </c>
      <c r="C57" s="1271"/>
      <c r="D57" s="1274" t="s">
        <v>26</v>
      </c>
      <c r="E57" s="1275"/>
      <c r="F57" s="1275"/>
      <c r="G57" s="1275"/>
      <c r="H57" s="1275"/>
      <c r="I57" s="1275"/>
      <c r="J57" s="1276"/>
      <c r="K57" s="83" t="s">
        <v>627</v>
      </c>
      <c r="L57" s="84" t="s">
        <v>627</v>
      </c>
      <c r="M57" s="84" t="s">
        <v>627</v>
      </c>
      <c r="N57" s="84" t="s">
        <v>627</v>
      </c>
      <c r="O57" s="85" t="s">
        <v>627</v>
      </c>
    </row>
    <row r="58" spans="1:21" ht="31.5" customHeight="1" thickBot="1" x14ac:dyDescent="0.2">
      <c r="B58" s="1272"/>
      <c r="C58" s="1273"/>
      <c r="D58" s="1277" t="s">
        <v>27</v>
      </c>
      <c r="E58" s="1278"/>
      <c r="F58" s="1278"/>
      <c r="G58" s="1278"/>
      <c r="H58" s="1278"/>
      <c r="I58" s="1278"/>
      <c r="J58" s="1279"/>
      <c r="K58" s="86" t="s">
        <v>514</v>
      </c>
      <c r="L58" s="87" t="s">
        <v>514</v>
      </c>
      <c r="M58" s="87" t="s">
        <v>514</v>
      </c>
      <c r="N58" s="87" t="s">
        <v>514</v>
      </c>
      <c r="O58" s="88" t="s">
        <v>514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2l0NWKLGQKSlt8xb59dEBteFedHTBElsy4AtkJYEQYdj/2EdlRU8W2y5+jMluVBBs6HjQ9jLBdE+7BxUzth9g==" saltValue="D/UGHpJ7ascl0f67yVKP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0" t="s">
        <v>30</v>
      </c>
      <c r="C41" s="1281"/>
      <c r="D41" s="102"/>
      <c r="E41" s="1286" t="s">
        <v>31</v>
      </c>
      <c r="F41" s="1286"/>
      <c r="G41" s="1286"/>
      <c r="H41" s="1287"/>
      <c r="I41" s="103">
        <v>37701</v>
      </c>
      <c r="J41" s="104">
        <v>39379</v>
      </c>
      <c r="K41" s="104">
        <v>42466</v>
      </c>
      <c r="L41" s="104">
        <v>42934</v>
      </c>
      <c r="M41" s="105">
        <v>43584</v>
      </c>
    </row>
    <row r="42" spans="2:13" ht="27.75" customHeight="1" x14ac:dyDescent="0.15">
      <c r="B42" s="1282"/>
      <c r="C42" s="1283"/>
      <c r="D42" s="106"/>
      <c r="E42" s="1288" t="s">
        <v>32</v>
      </c>
      <c r="F42" s="1288"/>
      <c r="G42" s="1288"/>
      <c r="H42" s="1289"/>
      <c r="I42" s="107" t="s">
        <v>514</v>
      </c>
      <c r="J42" s="108" t="s">
        <v>514</v>
      </c>
      <c r="K42" s="108" t="s">
        <v>514</v>
      </c>
      <c r="L42" s="108" t="s">
        <v>514</v>
      </c>
      <c r="M42" s="109" t="s">
        <v>514</v>
      </c>
    </row>
    <row r="43" spans="2:13" ht="27.75" customHeight="1" x14ac:dyDescent="0.15">
      <c r="B43" s="1282"/>
      <c r="C43" s="1283"/>
      <c r="D43" s="106"/>
      <c r="E43" s="1288" t="s">
        <v>33</v>
      </c>
      <c r="F43" s="1288"/>
      <c r="G43" s="1288"/>
      <c r="H43" s="1289"/>
      <c r="I43" s="107">
        <v>9088</v>
      </c>
      <c r="J43" s="108">
        <v>9340</v>
      </c>
      <c r="K43" s="108">
        <v>9121</v>
      </c>
      <c r="L43" s="108">
        <v>9280</v>
      </c>
      <c r="M43" s="109">
        <v>8695</v>
      </c>
    </row>
    <row r="44" spans="2:13" ht="27.75" customHeight="1" x14ac:dyDescent="0.15">
      <c r="B44" s="1282"/>
      <c r="C44" s="1283"/>
      <c r="D44" s="106"/>
      <c r="E44" s="1288" t="s">
        <v>34</v>
      </c>
      <c r="F44" s="1288"/>
      <c r="G44" s="1288"/>
      <c r="H44" s="1289"/>
      <c r="I44" s="107">
        <v>406</v>
      </c>
      <c r="J44" s="108">
        <v>329</v>
      </c>
      <c r="K44" s="108">
        <v>252</v>
      </c>
      <c r="L44" s="108">
        <v>168</v>
      </c>
      <c r="M44" s="109">
        <v>98</v>
      </c>
    </row>
    <row r="45" spans="2:13" ht="27.75" customHeight="1" x14ac:dyDescent="0.15">
      <c r="B45" s="1282"/>
      <c r="C45" s="1283"/>
      <c r="D45" s="106"/>
      <c r="E45" s="1288" t="s">
        <v>35</v>
      </c>
      <c r="F45" s="1288"/>
      <c r="G45" s="1288"/>
      <c r="H45" s="1289"/>
      <c r="I45" s="107">
        <v>3704</v>
      </c>
      <c r="J45" s="108">
        <v>3482</v>
      </c>
      <c r="K45" s="108">
        <v>3235</v>
      </c>
      <c r="L45" s="108">
        <v>3012</v>
      </c>
      <c r="M45" s="109">
        <v>2788</v>
      </c>
    </row>
    <row r="46" spans="2:13" ht="27.75" customHeight="1" x14ac:dyDescent="0.15">
      <c r="B46" s="1282"/>
      <c r="C46" s="1283"/>
      <c r="D46" s="110"/>
      <c r="E46" s="1288" t="s">
        <v>36</v>
      </c>
      <c r="F46" s="1288"/>
      <c r="G46" s="1288"/>
      <c r="H46" s="1289"/>
      <c r="I46" s="107">
        <v>472</v>
      </c>
      <c r="J46" s="108">
        <v>284</v>
      </c>
      <c r="K46" s="108">
        <v>284</v>
      </c>
      <c r="L46" s="108">
        <v>371</v>
      </c>
      <c r="M46" s="109">
        <v>254</v>
      </c>
    </row>
    <row r="47" spans="2:13" ht="27.75" customHeight="1" x14ac:dyDescent="0.15">
      <c r="B47" s="1282"/>
      <c r="C47" s="1283"/>
      <c r="D47" s="111"/>
      <c r="E47" s="1290" t="s">
        <v>37</v>
      </c>
      <c r="F47" s="1291"/>
      <c r="G47" s="1291"/>
      <c r="H47" s="1292"/>
      <c r="I47" s="107" t="s">
        <v>514</v>
      </c>
      <c r="J47" s="108" t="s">
        <v>514</v>
      </c>
      <c r="K47" s="108" t="s">
        <v>514</v>
      </c>
      <c r="L47" s="108" t="s">
        <v>514</v>
      </c>
      <c r="M47" s="109" t="s">
        <v>514</v>
      </c>
    </row>
    <row r="48" spans="2:13" ht="27.75" customHeight="1" x14ac:dyDescent="0.15">
      <c r="B48" s="1282"/>
      <c r="C48" s="1283"/>
      <c r="D48" s="106"/>
      <c r="E48" s="1288" t="s">
        <v>38</v>
      </c>
      <c r="F48" s="1288"/>
      <c r="G48" s="1288"/>
      <c r="H48" s="1289"/>
      <c r="I48" s="107" t="s">
        <v>514</v>
      </c>
      <c r="J48" s="108" t="s">
        <v>514</v>
      </c>
      <c r="K48" s="108" t="s">
        <v>514</v>
      </c>
      <c r="L48" s="108" t="s">
        <v>514</v>
      </c>
      <c r="M48" s="109" t="s">
        <v>514</v>
      </c>
    </row>
    <row r="49" spans="2:13" ht="27.75" customHeight="1" x14ac:dyDescent="0.15">
      <c r="B49" s="1284"/>
      <c r="C49" s="1285"/>
      <c r="D49" s="106"/>
      <c r="E49" s="1288" t="s">
        <v>39</v>
      </c>
      <c r="F49" s="1288"/>
      <c r="G49" s="1288"/>
      <c r="H49" s="1289"/>
      <c r="I49" s="107" t="s">
        <v>514</v>
      </c>
      <c r="J49" s="108" t="s">
        <v>514</v>
      </c>
      <c r="K49" s="108" t="s">
        <v>514</v>
      </c>
      <c r="L49" s="108" t="s">
        <v>514</v>
      </c>
      <c r="M49" s="109" t="s">
        <v>514</v>
      </c>
    </row>
    <row r="50" spans="2:13" ht="27.75" customHeight="1" x14ac:dyDescent="0.15">
      <c r="B50" s="1293" t="s">
        <v>40</v>
      </c>
      <c r="C50" s="1294"/>
      <c r="D50" s="112"/>
      <c r="E50" s="1288" t="s">
        <v>41</v>
      </c>
      <c r="F50" s="1288"/>
      <c r="G50" s="1288"/>
      <c r="H50" s="1289"/>
      <c r="I50" s="107">
        <v>10798</v>
      </c>
      <c r="J50" s="108">
        <v>11367</v>
      </c>
      <c r="K50" s="108">
        <v>11219</v>
      </c>
      <c r="L50" s="108">
        <v>11326</v>
      </c>
      <c r="M50" s="109">
        <v>11164</v>
      </c>
    </row>
    <row r="51" spans="2:13" ht="27.75" customHeight="1" x14ac:dyDescent="0.15">
      <c r="B51" s="1282"/>
      <c r="C51" s="1283"/>
      <c r="D51" s="106"/>
      <c r="E51" s="1288" t="s">
        <v>42</v>
      </c>
      <c r="F51" s="1288"/>
      <c r="G51" s="1288"/>
      <c r="H51" s="1289"/>
      <c r="I51" s="107">
        <v>1424</v>
      </c>
      <c r="J51" s="108">
        <v>1592</v>
      </c>
      <c r="K51" s="108">
        <v>1488</v>
      </c>
      <c r="L51" s="108">
        <v>1528</v>
      </c>
      <c r="M51" s="109">
        <v>1485</v>
      </c>
    </row>
    <row r="52" spans="2:13" ht="27.75" customHeight="1" x14ac:dyDescent="0.15">
      <c r="B52" s="1284"/>
      <c r="C52" s="1285"/>
      <c r="D52" s="106"/>
      <c r="E52" s="1288" t="s">
        <v>43</v>
      </c>
      <c r="F52" s="1288"/>
      <c r="G52" s="1288"/>
      <c r="H52" s="1289"/>
      <c r="I52" s="107">
        <v>31989</v>
      </c>
      <c r="J52" s="108">
        <v>32847</v>
      </c>
      <c r="K52" s="108">
        <v>34281</v>
      </c>
      <c r="L52" s="108">
        <v>37244</v>
      </c>
      <c r="M52" s="109">
        <v>38097</v>
      </c>
    </row>
    <row r="53" spans="2:13" ht="27.75" customHeight="1" thickBot="1" x14ac:dyDescent="0.2">
      <c r="B53" s="1295" t="s">
        <v>44</v>
      </c>
      <c r="C53" s="1296"/>
      <c r="D53" s="113"/>
      <c r="E53" s="1297" t="s">
        <v>45</v>
      </c>
      <c r="F53" s="1297"/>
      <c r="G53" s="1297"/>
      <c r="H53" s="1298"/>
      <c r="I53" s="114">
        <v>7160</v>
      </c>
      <c r="J53" s="115">
        <v>7007</v>
      </c>
      <c r="K53" s="115">
        <v>8371</v>
      </c>
      <c r="L53" s="115">
        <v>5667</v>
      </c>
      <c r="M53" s="116">
        <v>4674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3D/kdRpQX4bQ9La+8wFinXXuhLmidaesTM715P9dDgic64RCuYNJEsKK+eC3ZIOnJ9dyIX8oPZF1bqiTkTVQ==" saltValue="WUfsx12+9wupuMVQuO76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7" t="s">
        <v>48</v>
      </c>
      <c r="D55" s="1307"/>
      <c r="E55" s="1308"/>
      <c r="F55" s="128">
        <v>3943</v>
      </c>
      <c r="G55" s="128">
        <v>3438</v>
      </c>
      <c r="H55" s="129">
        <v>3239</v>
      </c>
    </row>
    <row r="56" spans="2:8" ht="52.5" customHeight="1" x14ac:dyDescent="0.15">
      <c r="B56" s="130"/>
      <c r="C56" s="1309" t="s">
        <v>49</v>
      </c>
      <c r="D56" s="1309"/>
      <c r="E56" s="1310"/>
      <c r="F56" s="131">
        <v>1525</v>
      </c>
      <c r="G56" s="131">
        <v>1622</v>
      </c>
      <c r="H56" s="132">
        <v>1850</v>
      </c>
    </row>
    <row r="57" spans="2:8" ht="53.25" customHeight="1" x14ac:dyDescent="0.15">
      <c r="B57" s="130"/>
      <c r="C57" s="1311" t="s">
        <v>50</v>
      </c>
      <c r="D57" s="1311"/>
      <c r="E57" s="1312"/>
      <c r="F57" s="133">
        <v>8765</v>
      </c>
      <c r="G57" s="133">
        <v>9366</v>
      </c>
      <c r="H57" s="134">
        <v>9233</v>
      </c>
    </row>
    <row r="58" spans="2:8" ht="45.75" customHeight="1" x14ac:dyDescent="0.15">
      <c r="B58" s="135"/>
      <c r="C58" s="1299" t="s">
        <v>585</v>
      </c>
      <c r="D58" s="1300"/>
      <c r="E58" s="1301"/>
      <c r="F58" s="136">
        <v>1435</v>
      </c>
      <c r="G58" s="136">
        <v>1783</v>
      </c>
      <c r="H58" s="137">
        <v>1875</v>
      </c>
    </row>
    <row r="59" spans="2:8" ht="45.75" customHeight="1" x14ac:dyDescent="0.15">
      <c r="B59" s="135"/>
      <c r="C59" s="1299" t="s">
        <v>586</v>
      </c>
      <c r="D59" s="1300"/>
      <c r="E59" s="1301"/>
      <c r="F59" s="136">
        <v>1850</v>
      </c>
      <c r="G59" s="136">
        <v>1850</v>
      </c>
      <c r="H59" s="137">
        <v>1850</v>
      </c>
    </row>
    <row r="60" spans="2:8" ht="45.75" customHeight="1" x14ac:dyDescent="0.15">
      <c r="B60" s="135"/>
      <c r="C60" s="1299" t="s">
        <v>587</v>
      </c>
      <c r="D60" s="1300"/>
      <c r="E60" s="1301"/>
      <c r="F60" s="136">
        <v>2018</v>
      </c>
      <c r="G60" s="136">
        <v>1909</v>
      </c>
      <c r="H60" s="137">
        <v>1808</v>
      </c>
    </row>
    <row r="61" spans="2:8" ht="45.75" customHeight="1" x14ac:dyDescent="0.15">
      <c r="B61" s="135"/>
      <c r="C61" s="1299" t="s">
        <v>588</v>
      </c>
      <c r="D61" s="1300"/>
      <c r="E61" s="1301"/>
      <c r="F61" s="136">
        <v>1588</v>
      </c>
      <c r="G61" s="136">
        <v>1755</v>
      </c>
      <c r="H61" s="137">
        <v>1785</v>
      </c>
    </row>
    <row r="62" spans="2:8" ht="45.75" customHeight="1" thickBot="1" x14ac:dyDescent="0.2">
      <c r="B62" s="138"/>
      <c r="C62" s="1302" t="s">
        <v>589</v>
      </c>
      <c r="D62" s="1303"/>
      <c r="E62" s="1304"/>
      <c r="F62" s="139">
        <v>1518</v>
      </c>
      <c r="G62" s="139">
        <v>1685</v>
      </c>
      <c r="H62" s="140">
        <v>1494</v>
      </c>
    </row>
    <row r="63" spans="2:8" ht="52.5" customHeight="1" thickBot="1" x14ac:dyDescent="0.2">
      <c r="B63" s="141"/>
      <c r="C63" s="1305" t="s">
        <v>51</v>
      </c>
      <c r="D63" s="1305"/>
      <c r="E63" s="1306"/>
      <c r="F63" s="142">
        <v>14233</v>
      </c>
      <c r="G63" s="142">
        <v>14426</v>
      </c>
      <c r="H63" s="143">
        <v>14322</v>
      </c>
    </row>
    <row r="64" spans="2:8" ht="15" customHeight="1" x14ac:dyDescent="0.15"/>
  </sheetData>
  <sheetProtection algorithmName="SHA-512" hashValue="moOK9vKvV6iVoi9XdYoTfYXT06VD8IZtmkVlwgTQ5g0QI1upK+UU2mI1fXPVlHxHmWFHsjq54ye7QfMm511SKw==" saltValue="LKsw8lbdOlZlRiLzsxr1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4" zoomScaleNormal="84"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0" t="s">
        <v>641</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631</v>
      </c>
    </row>
    <row r="50" spans="1:109" x14ac:dyDescent="0.15">
      <c r="B50" s="397"/>
      <c r="G50" s="1313"/>
      <c r="H50" s="1313"/>
      <c r="I50" s="1313"/>
      <c r="J50" s="1313"/>
      <c r="K50" s="407"/>
      <c r="L50" s="407"/>
      <c r="M50" s="408"/>
      <c r="N50" s="408"/>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556</v>
      </c>
      <c r="BQ50" s="1317"/>
      <c r="BR50" s="1317"/>
      <c r="BS50" s="1317"/>
      <c r="BT50" s="1317"/>
      <c r="BU50" s="1317"/>
      <c r="BV50" s="1317"/>
      <c r="BW50" s="1317"/>
      <c r="BX50" s="1317" t="s">
        <v>557</v>
      </c>
      <c r="BY50" s="1317"/>
      <c r="BZ50" s="1317"/>
      <c r="CA50" s="1317"/>
      <c r="CB50" s="1317"/>
      <c r="CC50" s="1317"/>
      <c r="CD50" s="1317"/>
      <c r="CE50" s="1317"/>
      <c r="CF50" s="1317" t="s">
        <v>558</v>
      </c>
      <c r="CG50" s="1317"/>
      <c r="CH50" s="1317"/>
      <c r="CI50" s="1317"/>
      <c r="CJ50" s="1317"/>
      <c r="CK50" s="1317"/>
      <c r="CL50" s="1317"/>
      <c r="CM50" s="1317"/>
      <c r="CN50" s="1317" t="s">
        <v>559</v>
      </c>
      <c r="CO50" s="1317"/>
      <c r="CP50" s="1317"/>
      <c r="CQ50" s="1317"/>
      <c r="CR50" s="1317"/>
      <c r="CS50" s="1317"/>
      <c r="CT50" s="1317"/>
      <c r="CU50" s="1317"/>
      <c r="CV50" s="1317" t="s">
        <v>560</v>
      </c>
      <c r="CW50" s="1317"/>
      <c r="CX50" s="1317"/>
      <c r="CY50" s="1317"/>
      <c r="CZ50" s="1317"/>
      <c r="DA50" s="1317"/>
      <c r="DB50" s="1317"/>
      <c r="DC50" s="1317"/>
    </row>
    <row r="51" spans="1:109" ht="13.5" customHeight="1" x14ac:dyDescent="0.15">
      <c r="B51" s="397"/>
      <c r="G51" s="1330"/>
      <c r="H51" s="1330"/>
      <c r="I51" s="1331"/>
      <c r="J51" s="1331"/>
      <c r="K51" s="1329"/>
      <c r="L51" s="1329"/>
      <c r="M51" s="1329"/>
      <c r="N51" s="1329"/>
      <c r="AM51" s="406"/>
      <c r="AN51" s="1319" t="s">
        <v>632</v>
      </c>
      <c r="AO51" s="1319"/>
      <c r="AP51" s="1319"/>
      <c r="AQ51" s="1319"/>
      <c r="AR51" s="1319"/>
      <c r="AS51" s="1319"/>
      <c r="AT51" s="1319"/>
      <c r="AU51" s="1319"/>
      <c r="AV51" s="1319"/>
      <c r="AW51" s="1319"/>
      <c r="AX51" s="1319"/>
      <c r="AY51" s="1319"/>
      <c r="AZ51" s="1319"/>
      <c r="BA51" s="1319"/>
      <c r="BB51" s="1319" t="s">
        <v>633</v>
      </c>
      <c r="BC51" s="1319"/>
      <c r="BD51" s="1319"/>
      <c r="BE51" s="1319"/>
      <c r="BF51" s="1319"/>
      <c r="BG51" s="1319"/>
      <c r="BH51" s="1319"/>
      <c r="BI51" s="1319"/>
      <c r="BJ51" s="1319"/>
      <c r="BK51" s="1319"/>
      <c r="BL51" s="1319"/>
      <c r="BM51" s="1319"/>
      <c r="BN51" s="1319"/>
      <c r="BO51" s="1319"/>
      <c r="BP51" s="1318">
        <v>51.9</v>
      </c>
      <c r="BQ51" s="1318"/>
      <c r="BR51" s="1318"/>
      <c r="BS51" s="1318"/>
      <c r="BT51" s="1318"/>
      <c r="BU51" s="1318"/>
      <c r="BV51" s="1318"/>
      <c r="BW51" s="1318"/>
      <c r="BX51" s="1318">
        <v>51.5</v>
      </c>
      <c r="BY51" s="1318"/>
      <c r="BZ51" s="1318"/>
      <c r="CA51" s="1318"/>
      <c r="CB51" s="1318"/>
      <c r="CC51" s="1318"/>
      <c r="CD51" s="1318"/>
      <c r="CE51" s="1318"/>
      <c r="CF51" s="1318">
        <v>61.6</v>
      </c>
      <c r="CG51" s="1318"/>
      <c r="CH51" s="1318"/>
      <c r="CI51" s="1318"/>
      <c r="CJ51" s="1318"/>
      <c r="CK51" s="1318"/>
      <c r="CL51" s="1318"/>
      <c r="CM51" s="1318"/>
      <c r="CN51" s="1318">
        <v>42.1</v>
      </c>
      <c r="CO51" s="1318"/>
      <c r="CP51" s="1318"/>
      <c r="CQ51" s="1318"/>
      <c r="CR51" s="1318"/>
      <c r="CS51" s="1318"/>
      <c r="CT51" s="1318"/>
      <c r="CU51" s="1318"/>
      <c r="CV51" s="1318">
        <v>33.9</v>
      </c>
      <c r="CW51" s="1318"/>
      <c r="CX51" s="1318"/>
      <c r="CY51" s="1318"/>
      <c r="CZ51" s="1318"/>
      <c r="DA51" s="1318"/>
      <c r="DB51" s="1318"/>
      <c r="DC51" s="1318"/>
    </row>
    <row r="52" spans="1:109" x14ac:dyDescent="0.15">
      <c r="B52" s="397"/>
      <c r="G52" s="1330"/>
      <c r="H52" s="1330"/>
      <c r="I52" s="1331"/>
      <c r="J52" s="1331"/>
      <c r="K52" s="1329"/>
      <c r="L52" s="1329"/>
      <c r="M52" s="1329"/>
      <c r="N52" s="1329"/>
      <c r="AM52" s="406"/>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5"/>
      <c r="B53" s="397"/>
      <c r="G53" s="1330"/>
      <c r="H53" s="1330"/>
      <c r="I53" s="1313"/>
      <c r="J53" s="1313"/>
      <c r="K53" s="1329"/>
      <c r="L53" s="1329"/>
      <c r="M53" s="1329"/>
      <c r="N53" s="1329"/>
      <c r="AM53" s="406"/>
      <c r="AN53" s="1319"/>
      <c r="AO53" s="1319"/>
      <c r="AP53" s="1319"/>
      <c r="AQ53" s="1319"/>
      <c r="AR53" s="1319"/>
      <c r="AS53" s="1319"/>
      <c r="AT53" s="1319"/>
      <c r="AU53" s="1319"/>
      <c r="AV53" s="1319"/>
      <c r="AW53" s="1319"/>
      <c r="AX53" s="1319"/>
      <c r="AY53" s="1319"/>
      <c r="AZ53" s="1319"/>
      <c r="BA53" s="1319"/>
      <c r="BB53" s="1319" t="s">
        <v>634</v>
      </c>
      <c r="BC53" s="1319"/>
      <c r="BD53" s="1319"/>
      <c r="BE53" s="1319"/>
      <c r="BF53" s="1319"/>
      <c r="BG53" s="1319"/>
      <c r="BH53" s="1319"/>
      <c r="BI53" s="1319"/>
      <c r="BJ53" s="1319"/>
      <c r="BK53" s="1319"/>
      <c r="BL53" s="1319"/>
      <c r="BM53" s="1319"/>
      <c r="BN53" s="1319"/>
      <c r="BO53" s="1319"/>
      <c r="BP53" s="1318">
        <v>64</v>
      </c>
      <c r="BQ53" s="1318"/>
      <c r="BR53" s="1318"/>
      <c r="BS53" s="1318"/>
      <c r="BT53" s="1318"/>
      <c r="BU53" s="1318"/>
      <c r="BV53" s="1318"/>
      <c r="BW53" s="1318"/>
      <c r="BX53" s="1318">
        <v>65.2</v>
      </c>
      <c r="BY53" s="1318"/>
      <c r="BZ53" s="1318"/>
      <c r="CA53" s="1318"/>
      <c r="CB53" s="1318"/>
      <c r="CC53" s="1318"/>
      <c r="CD53" s="1318"/>
      <c r="CE53" s="1318"/>
      <c r="CF53" s="1318">
        <v>62.1</v>
      </c>
      <c r="CG53" s="1318"/>
      <c r="CH53" s="1318"/>
      <c r="CI53" s="1318"/>
      <c r="CJ53" s="1318"/>
      <c r="CK53" s="1318"/>
      <c r="CL53" s="1318"/>
      <c r="CM53" s="1318"/>
      <c r="CN53" s="1318">
        <v>61</v>
      </c>
      <c r="CO53" s="1318"/>
      <c r="CP53" s="1318"/>
      <c r="CQ53" s="1318"/>
      <c r="CR53" s="1318"/>
      <c r="CS53" s="1318"/>
      <c r="CT53" s="1318"/>
      <c r="CU53" s="1318"/>
      <c r="CV53" s="1318">
        <v>61.6</v>
      </c>
      <c r="CW53" s="1318"/>
      <c r="CX53" s="1318"/>
      <c r="CY53" s="1318"/>
      <c r="CZ53" s="1318"/>
      <c r="DA53" s="1318"/>
      <c r="DB53" s="1318"/>
      <c r="DC53" s="1318"/>
    </row>
    <row r="54" spans="1:109" x14ac:dyDescent="0.15">
      <c r="A54" s="405"/>
      <c r="B54" s="397"/>
      <c r="G54" s="1330"/>
      <c r="H54" s="1330"/>
      <c r="I54" s="1313"/>
      <c r="J54" s="1313"/>
      <c r="K54" s="1329"/>
      <c r="L54" s="1329"/>
      <c r="M54" s="1329"/>
      <c r="N54" s="1329"/>
      <c r="AM54" s="406"/>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5"/>
      <c r="B55" s="397"/>
      <c r="G55" s="1313"/>
      <c r="H55" s="1313"/>
      <c r="I55" s="1313"/>
      <c r="J55" s="1313"/>
      <c r="K55" s="1329"/>
      <c r="L55" s="1329"/>
      <c r="M55" s="1329"/>
      <c r="N55" s="1329"/>
      <c r="AN55" s="1317" t="s">
        <v>635</v>
      </c>
      <c r="AO55" s="1317"/>
      <c r="AP55" s="1317"/>
      <c r="AQ55" s="1317"/>
      <c r="AR55" s="1317"/>
      <c r="AS55" s="1317"/>
      <c r="AT55" s="1317"/>
      <c r="AU55" s="1317"/>
      <c r="AV55" s="1317"/>
      <c r="AW55" s="1317"/>
      <c r="AX55" s="1317"/>
      <c r="AY55" s="1317"/>
      <c r="AZ55" s="1317"/>
      <c r="BA55" s="1317"/>
      <c r="BB55" s="1319" t="s">
        <v>633</v>
      </c>
      <c r="BC55" s="1319"/>
      <c r="BD55" s="1319"/>
      <c r="BE55" s="1319"/>
      <c r="BF55" s="1319"/>
      <c r="BG55" s="1319"/>
      <c r="BH55" s="1319"/>
      <c r="BI55" s="1319"/>
      <c r="BJ55" s="1319"/>
      <c r="BK55" s="1319"/>
      <c r="BL55" s="1319"/>
      <c r="BM55" s="1319"/>
      <c r="BN55" s="1319"/>
      <c r="BO55" s="1319"/>
      <c r="BP55" s="1318">
        <v>36.6</v>
      </c>
      <c r="BQ55" s="1318"/>
      <c r="BR55" s="1318"/>
      <c r="BS55" s="1318"/>
      <c r="BT55" s="1318"/>
      <c r="BU55" s="1318"/>
      <c r="BV55" s="1318"/>
      <c r="BW55" s="1318"/>
      <c r="BX55" s="1318">
        <v>37.700000000000003</v>
      </c>
      <c r="BY55" s="1318"/>
      <c r="BZ55" s="1318"/>
      <c r="CA55" s="1318"/>
      <c r="CB55" s="1318"/>
      <c r="CC55" s="1318"/>
      <c r="CD55" s="1318"/>
      <c r="CE55" s="1318"/>
      <c r="CF55" s="1318">
        <v>37.9</v>
      </c>
      <c r="CG55" s="1318"/>
      <c r="CH55" s="1318"/>
      <c r="CI55" s="1318"/>
      <c r="CJ55" s="1318"/>
      <c r="CK55" s="1318"/>
      <c r="CL55" s="1318"/>
      <c r="CM55" s="1318"/>
      <c r="CN55" s="1318">
        <v>38.700000000000003</v>
      </c>
      <c r="CO55" s="1318"/>
      <c r="CP55" s="1318"/>
      <c r="CQ55" s="1318"/>
      <c r="CR55" s="1318"/>
      <c r="CS55" s="1318"/>
      <c r="CT55" s="1318"/>
      <c r="CU55" s="1318"/>
      <c r="CV55" s="1318">
        <v>32.5</v>
      </c>
      <c r="CW55" s="1318"/>
      <c r="CX55" s="1318"/>
      <c r="CY55" s="1318"/>
      <c r="CZ55" s="1318"/>
      <c r="DA55" s="1318"/>
      <c r="DB55" s="1318"/>
      <c r="DC55" s="1318"/>
    </row>
    <row r="56" spans="1:109" x14ac:dyDescent="0.15">
      <c r="A56" s="405"/>
      <c r="B56" s="397"/>
      <c r="G56" s="1313"/>
      <c r="H56" s="1313"/>
      <c r="I56" s="1313"/>
      <c r="J56" s="1313"/>
      <c r="K56" s="1329"/>
      <c r="L56" s="1329"/>
      <c r="M56" s="1329"/>
      <c r="N56" s="1329"/>
      <c r="AN56" s="1317"/>
      <c r="AO56" s="1317"/>
      <c r="AP56" s="1317"/>
      <c r="AQ56" s="1317"/>
      <c r="AR56" s="1317"/>
      <c r="AS56" s="1317"/>
      <c r="AT56" s="1317"/>
      <c r="AU56" s="1317"/>
      <c r="AV56" s="1317"/>
      <c r="AW56" s="1317"/>
      <c r="AX56" s="1317"/>
      <c r="AY56" s="1317"/>
      <c r="AZ56" s="1317"/>
      <c r="BA56" s="1317"/>
      <c r="BB56" s="1319"/>
      <c r="BC56" s="1319"/>
      <c r="BD56" s="1319"/>
      <c r="BE56" s="1319"/>
      <c r="BF56" s="1319"/>
      <c r="BG56" s="1319"/>
      <c r="BH56" s="1319"/>
      <c r="BI56" s="1319"/>
      <c r="BJ56" s="1319"/>
      <c r="BK56" s="1319"/>
      <c r="BL56" s="1319"/>
      <c r="BM56" s="1319"/>
      <c r="BN56" s="1319"/>
      <c r="BO56" s="1319"/>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5" customFormat="1" x14ac:dyDescent="0.15">
      <c r="B57" s="409"/>
      <c r="G57" s="1313"/>
      <c r="H57" s="1313"/>
      <c r="I57" s="1332"/>
      <c r="J57" s="1332"/>
      <c r="K57" s="1329"/>
      <c r="L57" s="1329"/>
      <c r="M57" s="1329"/>
      <c r="N57" s="1329"/>
      <c r="AM57" s="390"/>
      <c r="AN57" s="1317"/>
      <c r="AO57" s="1317"/>
      <c r="AP57" s="1317"/>
      <c r="AQ57" s="1317"/>
      <c r="AR57" s="1317"/>
      <c r="AS57" s="1317"/>
      <c r="AT57" s="1317"/>
      <c r="AU57" s="1317"/>
      <c r="AV57" s="1317"/>
      <c r="AW57" s="1317"/>
      <c r="AX57" s="1317"/>
      <c r="AY57" s="1317"/>
      <c r="AZ57" s="1317"/>
      <c r="BA57" s="1317"/>
      <c r="BB57" s="1319" t="s">
        <v>636</v>
      </c>
      <c r="BC57" s="1319"/>
      <c r="BD57" s="1319"/>
      <c r="BE57" s="1319"/>
      <c r="BF57" s="1319"/>
      <c r="BG57" s="1319"/>
      <c r="BH57" s="1319"/>
      <c r="BI57" s="1319"/>
      <c r="BJ57" s="1319"/>
      <c r="BK57" s="1319"/>
      <c r="BL57" s="1319"/>
      <c r="BM57" s="1319"/>
      <c r="BN57" s="1319"/>
      <c r="BO57" s="1319"/>
      <c r="BP57" s="1318">
        <v>58.8</v>
      </c>
      <c r="BQ57" s="1318"/>
      <c r="BR57" s="1318"/>
      <c r="BS57" s="1318"/>
      <c r="BT57" s="1318"/>
      <c r="BU57" s="1318"/>
      <c r="BV57" s="1318"/>
      <c r="BW57" s="1318"/>
      <c r="BX57" s="1318">
        <v>59.4</v>
      </c>
      <c r="BY57" s="1318"/>
      <c r="BZ57" s="1318"/>
      <c r="CA57" s="1318"/>
      <c r="CB57" s="1318"/>
      <c r="CC57" s="1318"/>
      <c r="CD57" s="1318"/>
      <c r="CE57" s="1318"/>
      <c r="CF57" s="1318">
        <v>60.7</v>
      </c>
      <c r="CG57" s="1318"/>
      <c r="CH57" s="1318"/>
      <c r="CI57" s="1318"/>
      <c r="CJ57" s="1318"/>
      <c r="CK57" s="1318"/>
      <c r="CL57" s="1318"/>
      <c r="CM57" s="1318"/>
      <c r="CN57" s="1318">
        <v>61.3</v>
      </c>
      <c r="CO57" s="1318"/>
      <c r="CP57" s="1318"/>
      <c r="CQ57" s="1318"/>
      <c r="CR57" s="1318"/>
      <c r="CS57" s="1318"/>
      <c r="CT57" s="1318"/>
      <c r="CU57" s="1318"/>
      <c r="CV57" s="1318">
        <v>62.5</v>
      </c>
      <c r="CW57" s="1318"/>
      <c r="CX57" s="1318"/>
      <c r="CY57" s="1318"/>
      <c r="CZ57" s="1318"/>
      <c r="DA57" s="1318"/>
      <c r="DB57" s="1318"/>
      <c r="DC57" s="1318"/>
      <c r="DD57" s="410"/>
      <c r="DE57" s="409"/>
    </row>
    <row r="58" spans="1:109" s="405" customFormat="1" x14ac:dyDescent="0.15">
      <c r="A58" s="390"/>
      <c r="B58" s="409"/>
      <c r="G58" s="1313"/>
      <c r="H58" s="1313"/>
      <c r="I58" s="1332"/>
      <c r="J58" s="1332"/>
      <c r="K58" s="1329"/>
      <c r="L58" s="1329"/>
      <c r="M58" s="1329"/>
      <c r="N58" s="1329"/>
      <c r="AM58" s="390"/>
      <c r="AN58" s="1317"/>
      <c r="AO58" s="1317"/>
      <c r="AP58" s="1317"/>
      <c r="AQ58" s="1317"/>
      <c r="AR58" s="1317"/>
      <c r="AS58" s="1317"/>
      <c r="AT58" s="1317"/>
      <c r="AU58" s="1317"/>
      <c r="AV58" s="1317"/>
      <c r="AW58" s="1317"/>
      <c r="AX58" s="1317"/>
      <c r="AY58" s="1317"/>
      <c r="AZ58" s="1317"/>
      <c r="BA58" s="1317"/>
      <c r="BB58" s="1319"/>
      <c r="BC58" s="1319"/>
      <c r="BD58" s="1319"/>
      <c r="BE58" s="1319"/>
      <c r="BF58" s="1319"/>
      <c r="BG58" s="1319"/>
      <c r="BH58" s="1319"/>
      <c r="BI58" s="1319"/>
      <c r="BJ58" s="1319"/>
      <c r="BK58" s="1319"/>
      <c r="BL58" s="1319"/>
      <c r="BM58" s="1319"/>
      <c r="BN58" s="1319"/>
      <c r="BO58" s="1319"/>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637</v>
      </c>
    </row>
    <row r="64" spans="1:109" x14ac:dyDescent="0.15">
      <c r="B64" s="397"/>
      <c r="G64" s="404"/>
      <c r="I64" s="417"/>
      <c r="J64" s="417"/>
      <c r="K64" s="417"/>
      <c r="L64" s="417"/>
      <c r="M64" s="417"/>
      <c r="N64" s="418"/>
      <c r="AM64" s="404"/>
      <c r="AN64" s="404" t="s">
        <v>630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0" t="s">
        <v>642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631</v>
      </c>
    </row>
    <row r="72" spans="2:107" x14ac:dyDescent="0.15">
      <c r="B72" s="397"/>
      <c r="G72" s="1313"/>
      <c r="H72" s="1313"/>
      <c r="I72" s="1313"/>
      <c r="J72" s="1313"/>
      <c r="K72" s="407"/>
      <c r="L72" s="407"/>
      <c r="M72" s="408"/>
      <c r="N72" s="408"/>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556</v>
      </c>
      <c r="BQ72" s="1317"/>
      <c r="BR72" s="1317"/>
      <c r="BS72" s="1317"/>
      <c r="BT72" s="1317"/>
      <c r="BU72" s="1317"/>
      <c r="BV72" s="1317"/>
      <c r="BW72" s="1317"/>
      <c r="BX72" s="1317" t="s">
        <v>557</v>
      </c>
      <c r="BY72" s="1317"/>
      <c r="BZ72" s="1317"/>
      <c r="CA72" s="1317"/>
      <c r="CB72" s="1317"/>
      <c r="CC72" s="1317"/>
      <c r="CD72" s="1317"/>
      <c r="CE72" s="1317"/>
      <c r="CF72" s="1317" t="s">
        <v>558</v>
      </c>
      <c r="CG72" s="1317"/>
      <c r="CH72" s="1317"/>
      <c r="CI72" s="1317"/>
      <c r="CJ72" s="1317"/>
      <c r="CK72" s="1317"/>
      <c r="CL72" s="1317"/>
      <c r="CM72" s="1317"/>
      <c r="CN72" s="1317" t="s">
        <v>559</v>
      </c>
      <c r="CO72" s="1317"/>
      <c r="CP72" s="1317"/>
      <c r="CQ72" s="1317"/>
      <c r="CR72" s="1317"/>
      <c r="CS72" s="1317"/>
      <c r="CT72" s="1317"/>
      <c r="CU72" s="1317"/>
      <c r="CV72" s="1317" t="s">
        <v>560</v>
      </c>
      <c r="CW72" s="1317"/>
      <c r="CX72" s="1317"/>
      <c r="CY72" s="1317"/>
      <c r="CZ72" s="1317"/>
      <c r="DA72" s="1317"/>
      <c r="DB72" s="1317"/>
      <c r="DC72" s="1317"/>
    </row>
    <row r="73" spans="2:107" x14ac:dyDescent="0.15">
      <c r="B73" s="397"/>
      <c r="G73" s="1330"/>
      <c r="H73" s="1330"/>
      <c r="I73" s="1330"/>
      <c r="J73" s="1330"/>
      <c r="K73" s="1333"/>
      <c r="L73" s="1333"/>
      <c r="M73" s="1333"/>
      <c r="N73" s="1333"/>
      <c r="AM73" s="406"/>
      <c r="AN73" s="1319" t="s">
        <v>632</v>
      </c>
      <c r="AO73" s="1319"/>
      <c r="AP73" s="1319"/>
      <c r="AQ73" s="1319"/>
      <c r="AR73" s="1319"/>
      <c r="AS73" s="1319"/>
      <c r="AT73" s="1319"/>
      <c r="AU73" s="1319"/>
      <c r="AV73" s="1319"/>
      <c r="AW73" s="1319"/>
      <c r="AX73" s="1319"/>
      <c r="AY73" s="1319"/>
      <c r="AZ73" s="1319"/>
      <c r="BA73" s="1319"/>
      <c r="BB73" s="1319" t="s">
        <v>633</v>
      </c>
      <c r="BC73" s="1319"/>
      <c r="BD73" s="1319"/>
      <c r="BE73" s="1319"/>
      <c r="BF73" s="1319"/>
      <c r="BG73" s="1319"/>
      <c r="BH73" s="1319"/>
      <c r="BI73" s="1319"/>
      <c r="BJ73" s="1319"/>
      <c r="BK73" s="1319"/>
      <c r="BL73" s="1319"/>
      <c r="BM73" s="1319"/>
      <c r="BN73" s="1319"/>
      <c r="BO73" s="1319"/>
      <c r="BP73" s="1318">
        <v>51.9</v>
      </c>
      <c r="BQ73" s="1318"/>
      <c r="BR73" s="1318"/>
      <c r="BS73" s="1318"/>
      <c r="BT73" s="1318"/>
      <c r="BU73" s="1318"/>
      <c r="BV73" s="1318"/>
      <c r="BW73" s="1318"/>
      <c r="BX73" s="1318">
        <v>51.5</v>
      </c>
      <c r="BY73" s="1318"/>
      <c r="BZ73" s="1318"/>
      <c r="CA73" s="1318"/>
      <c r="CB73" s="1318"/>
      <c r="CC73" s="1318"/>
      <c r="CD73" s="1318"/>
      <c r="CE73" s="1318"/>
      <c r="CF73" s="1318">
        <v>61.6</v>
      </c>
      <c r="CG73" s="1318"/>
      <c r="CH73" s="1318"/>
      <c r="CI73" s="1318"/>
      <c r="CJ73" s="1318"/>
      <c r="CK73" s="1318"/>
      <c r="CL73" s="1318"/>
      <c r="CM73" s="1318"/>
      <c r="CN73" s="1318">
        <v>42.1</v>
      </c>
      <c r="CO73" s="1318"/>
      <c r="CP73" s="1318"/>
      <c r="CQ73" s="1318"/>
      <c r="CR73" s="1318"/>
      <c r="CS73" s="1318"/>
      <c r="CT73" s="1318"/>
      <c r="CU73" s="1318"/>
      <c r="CV73" s="1318">
        <v>33.9</v>
      </c>
      <c r="CW73" s="1318"/>
      <c r="CX73" s="1318"/>
      <c r="CY73" s="1318"/>
      <c r="CZ73" s="1318"/>
      <c r="DA73" s="1318"/>
      <c r="DB73" s="1318"/>
      <c r="DC73" s="1318"/>
    </row>
    <row r="74" spans="2:107" x14ac:dyDescent="0.15">
      <c r="B74" s="397"/>
      <c r="G74" s="1330"/>
      <c r="H74" s="1330"/>
      <c r="I74" s="1330"/>
      <c r="J74" s="1330"/>
      <c r="K74" s="1333"/>
      <c r="L74" s="1333"/>
      <c r="M74" s="1333"/>
      <c r="N74" s="1333"/>
      <c r="AM74" s="406"/>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7"/>
      <c r="G75" s="1330"/>
      <c r="H75" s="1330"/>
      <c r="I75" s="1313"/>
      <c r="J75" s="1313"/>
      <c r="K75" s="1329"/>
      <c r="L75" s="1329"/>
      <c r="M75" s="1329"/>
      <c r="N75" s="1329"/>
      <c r="AM75" s="406"/>
      <c r="AN75" s="1319"/>
      <c r="AO75" s="1319"/>
      <c r="AP75" s="1319"/>
      <c r="AQ75" s="1319"/>
      <c r="AR75" s="1319"/>
      <c r="AS75" s="1319"/>
      <c r="AT75" s="1319"/>
      <c r="AU75" s="1319"/>
      <c r="AV75" s="1319"/>
      <c r="AW75" s="1319"/>
      <c r="AX75" s="1319"/>
      <c r="AY75" s="1319"/>
      <c r="AZ75" s="1319"/>
      <c r="BA75" s="1319"/>
      <c r="BB75" s="1319" t="s">
        <v>638</v>
      </c>
      <c r="BC75" s="1319"/>
      <c r="BD75" s="1319"/>
      <c r="BE75" s="1319"/>
      <c r="BF75" s="1319"/>
      <c r="BG75" s="1319"/>
      <c r="BH75" s="1319"/>
      <c r="BI75" s="1319"/>
      <c r="BJ75" s="1319"/>
      <c r="BK75" s="1319"/>
      <c r="BL75" s="1319"/>
      <c r="BM75" s="1319"/>
      <c r="BN75" s="1319"/>
      <c r="BO75" s="1319"/>
      <c r="BP75" s="1318">
        <v>9</v>
      </c>
      <c r="BQ75" s="1318"/>
      <c r="BR75" s="1318"/>
      <c r="BS75" s="1318"/>
      <c r="BT75" s="1318"/>
      <c r="BU75" s="1318"/>
      <c r="BV75" s="1318"/>
      <c r="BW75" s="1318"/>
      <c r="BX75" s="1318">
        <v>9.1999999999999993</v>
      </c>
      <c r="BY75" s="1318"/>
      <c r="BZ75" s="1318"/>
      <c r="CA75" s="1318"/>
      <c r="CB75" s="1318"/>
      <c r="CC75" s="1318"/>
      <c r="CD75" s="1318"/>
      <c r="CE75" s="1318"/>
      <c r="CF75" s="1318">
        <v>9.3000000000000007</v>
      </c>
      <c r="CG75" s="1318"/>
      <c r="CH75" s="1318"/>
      <c r="CI75" s="1318"/>
      <c r="CJ75" s="1318"/>
      <c r="CK75" s="1318"/>
      <c r="CL75" s="1318"/>
      <c r="CM75" s="1318"/>
      <c r="CN75" s="1318">
        <v>9.5</v>
      </c>
      <c r="CO75" s="1318"/>
      <c r="CP75" s="1318"/>
      <c r="CQ75" s="1318"/>
      <c r="CR75" s="1318"/>
      <c r="CS75" s="1318"/>
      <c r="CT75" s="1318"/>
      <c r="CU75" s="1318"/>
      <c r="CV75" s="1318">
        <v>9.5</v>
      </c>
      <c r="CW75" s="1318"/>
      <c r="CX75" s="1318"/>
      <c r="CY75" s="1318"/>
      <c r="CZ75" s="1318"/>
      <c r="DA75" s="1318"/>
      <c r="DB75" s="1318"/>
      <c r="DC75" s="1318"/>
    </row>
    <row r="76" spans="2:107" x14ac:dyDescent="0.15">
      <c r="B76" s="397"/>
      <c r="G76" s="1330"/>
      <c r="H76" s="1330"/>
      <c r="I76" s="1313"/>
      <c r="J76" s="1313"/>
      <c r="K76" s="1329"/>
      <c r="L76" s="1329"/>
      <c r="M76" s="1329"/>
      <c r="N76" s="1329"/>
      <c r="AM76" s="406"/>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7"/>
      <c r="G77" s="1313"/>
      <c r="H77" s="1313"/>
      <c r="I77" s="1313"/>
      <c r="J77" s="1313"/>
      <c r="K77" s="1333"/>
      <c r="L77" s="1333"/>
      <c r="M77" s="1333"/>
      <c r="N77" s="1333"/>
      <c r="AN77" s="1317" t="s">
        <v>635</v>
      </c>
      <c r="AO77" s="1317"/>
      <c r="AP77" s="1317"/>
      <c r="AQ77" s="1317"/>
      <c r="AR77" s="1317"/>
      <c r="AS77" s="1317"/>
      <c r="AT77" s="1317"/>
      <c r="AU77" s="1317"/>
      <c r="AV77" s="1317"/>
      <c r="AW77" s="1317"/>
      <c r="AX77" s="1317"/>
      <c r="AY77" s="1317"/>
      <c r="AZ77" s="1317"/>
      <c r="BA77" s="1317"/>
      <c r="BB77" s="1319" t="s">
        <v>633</v>
      </c>
      <c r="BC77" s="1319"/>
      <c r="BD77" s="1319"/>
      <c r="BE77" s="1319"/>
      <c r="BF77" s="1319"/>
      <c r="BG77" s="1319"/>
      <c r="BH77" s="1319"/>
      <c r="BI77" s="1319"/>
      <c r="BJ77" s="1319"/>
      <c r="BK77" s="1319"/>
      <c r="BL77" s="1319"/>
      <c r="BM77" s="1319"/>
      <c r="BN77" s="1319"/>
      <c r="BO77" s="1319"/>
      <c r="BP77" s="1318">
        <v>36.6</v>
      </c>
      <c r="BQ77" s="1318"/>
      <c r="BR77" s="1318"/>
      <c r="BS77" s="1318"/>
      <c r="BT77" s="1318"/>
      <c r="BU77" s="1318"/>
      <c r="BV77" s="1318"/>
      <c r="BW77" s="1318"/>
      <c r="BX77" s="1318">
        <v>37.700000000000003</v>
      </c>
      <c r="BY77" s="1318"/>
      <c r="BZ77" s="1318"/>
      <c r="CA77" s="1318"/>
      <c r="CB77" s="1318"/>
      <c r="CC77" s="1318"/>
      <c r="CD77" s="1318"/>
      <c r="CE77" s="1318"/>
      <c r="CF77" s="1318">
        <v>37.9</v>
      </c>
      <c r="CG77" s="1318"/>
      <c r="CH77" s="1318"/>
      <c r="CI77" s="1318"/>
      <c r="CJ77" s="1318"/>
      <c r="CK77" s="1318"/>
      <c r="CL77" s="1318"/>
      <c r="CM77" s="1318"/>
      <c r="CN77" s="1318">
        <v>38.700000000000003</v>
      </c>
      <c r="CO77" s="1318"/>
      <c r="CP77" s="1318"/>
      <c r="CQ77" s="1318"/>
      <c r="CR77" s="1318"/>
      <c r="CS77" s="1318"/>
      <c r="CT77" s="1318"/>
      <c r="CU77" s="1318"/>
      <c r="CV77" s="1318">
        <v>32.5</v>
      </c>
      <c r="CW77" s="1318"/>
      <c r="CX77" s="1318"/>
      <c r="CY77" s="1318"/>
      <c r="CZ77" s="1318"/>
      <c r="DA77" s="1318"/>
      <c r="DB77" s="1318"/>
      <c r="DC77" s="1318"/>
    </row>
    <row r="78" spans="2:107" x14ac:dyDescent="0.15">
      <c r="B78" s="397"/>
      <c r="G78" s="1313"/>
      <c r="H78" s="1313"/>
      <c r="I78" s="1313"/>
      <c r="J78" s="1313"/>
      <c r="K78" s="1333"/>
      <c r="L78" s="1333"/>
      <c r="M78" s="1333"/>
      <c r="N78" s="1333"/>
      <c r="AN78" s="1317"/>
      <c r="AO78" s="1317"/>
      <c r="AP78" s="1317"/>
      <c r="AQ78" s="1317"/>
      <c r="AR78" s="1317"/>
      <c r="AS78" s="1317"/>
      <c r="AT78" s="1317"/>
      <c r="AU78" s="1317"/>
      <c r="AV78" s="1317"/>
      <c r="AW78" s="1317"/>
      <c r="AX78" s="1317"/>
      <c r="AY78" s="1317"/>
      <c r="AZ78" s="1317"/>
      <c r="BA78" s="1317"/>
      <c r="BB78" s="1319"/>
      <c r="BC78" s="1319"/>
      <c r="BD78" s="1319"/>
      <c r="BE78" s="1319"/>
      <c r="BF78" s="1319"/>
      <c r="BG78" s="1319"/>
      <c r="BH78" s="1319"/>
      <c r="BI78" s="1319"/>
      <c r="BJ78" s="1319"/>
      <c r="BK78" s="1319"/>
      <c r="BL78" s="1319"/>
      <c r="BM78" s="1319"/>
      <c r="BN78" s="1319"/>
      <c r="BO78" s="1319"/>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7"/>
      <c r="G79" s="1313"/>
      <c r="H79" s="1313"/>
      <c r="I79" s="1332"/>
      <c r="J79" s="1332"/>
      <c r="K79" s="1334"/>
      <c r="L79" s="1334"/>
      <c r="M79" s="1334"/>
      <c r="N79" s="1334"/>
      <c r="AN79" s="1317"/>
      <c r="AO79" s="1317"/>
      <c r="AP79" s="1317"/>
      <c r="AQ79" s="1317"/>
      <c r="AR79" s="1317"/>
      <c r="AS79" s="1317"/>
      <c r="AT79" s="1317"/>
      <c r="AU79" s="1317"/>
      <c r="AV79" s="1317"/>
      <c r="AW79" s="1317"/>
      <c r="AX79" s="1317"/>
      <c r="AY79" s="1317"/>
      <c r="AZ79" s="1317"/>
      <c r="BA79" s="1317"/>
      <c r="BB79" s="1319" t="s">
        <v>638</v>
      </c>
      <c r="BC79" s="1319"/>
      <c r="BD79" s="1319"/>
      <c r="BE79" s="1319"/>
      <c r="BF79" s="1319"/>
      <c r="BG79" s="1319"/>
      <c r="BH79" s="1319"/>
      <c r="BI79" s="1319"/>
      <c r="BJ79" s="1319"/>
      <c r="BK79" s="1319"/>
      <c r="BL79" s="1319"/>
      <c r="BM79" s="1319"/>
      <c r="BN79" s="1319"/>
      <c r="BO79" s="1319"/>
      <c r="BP79" s="1318">
        <v>9.1999999999999993</v>
      </c>
      <c r="BQ79" s="1318"/>
      <c r="BR79" s="1318"/>
      <c r="BS79" s="1318"/>
      <c r="BT79" s="1318"/>
      <c r="BU79" s="1318"/>
      <c r="BV79" s="1318"/>
      <c r="BW79" s="1318"/>
      <c r="BX79" s="1318">
        <v>8.9</v>
      </c>
      <c r="BY79" s="1318"/>
      <c r="BZ79" s="1318"/>
      <c r="CA79" s="1318"/>
      <c r="CB79" s="1318"/>
      <c r="CC79" s="1318"/>
      <c r="CD79" s="1318"/>
      <c r="CE79" s="1318"/>
      <c r="CF79" s="1318">
        <v>8.6999999999999993</v>
      </c>
      <c r="CG79" s="1318"/>
      <c r="CH79" s="1318"/>
      <c r="CI79" s="1318"/>
      <c r="CJ79" s="1318"/>
      <c r="CK79" s="1318"/>
      <c r="CL79" s="1318"/>
      <c r="CM79" s="1318"/>
      <c r="CN79" s="1318">
        <v>8.8000000000000007</v>
      </c>
      <c r="CO79" s="1318"/>
      <c r="CP79" s="1318"/>
      <c r="CQ79" s="1318"/>
      <c r="CR79" s="1318"/>
      <c r="CS79" s="1318"/>
      <c r="CT79" s="1318"/>
      <c r="CU79" s="1318"/>
      <c r="CV79" s="1318">
        <v>8.6999999999999993</v>
      </c>
      <c r="CW79" s="1318"/>
      <c r="CX79" s="1318"/>
      <c r="CY79" s="1318"/>
      <c r="CZ79" s="1318"/>
      <c r="DA79" s="1318"/>
      <c r="DB79" s="1318"/>
      <c r="DC79" s="1318"/>
    </row>
    <row r="80" spans="2:107" x14ac:dyDescent="0.15">
      <c r="B80" s="397"/>
      <c r="G80" s="1313"/>
      <c r="H80" s="1313"/>
      <c r="I80" s="1332"/>
      <c r="J80" s="1332"/>
      <c r="K80" s="1334"/>
      <c r="L80" s="1334"/>
      <c r="M80" s="1334"/>
      <c r="N80" s="1334"/>
      <c r="AN80" s="1317"/>
      <c r="AO80" s="1317"/>
      <c r="AP80" s="1317"/>
      <c r="AQ80" s="1317"/>
      <c r="AR80" s="1317"/>
      <c r="AS80" s="1317"/>
      <c r="AT80" s="1317"/>
      <c r="AU80" s="1317"/>
      <c r="AV80" s="1317"/>
      <c r="AW80" s="1317"/>
      <c r="AX80" s="1317"/>
      <c r="AY80" s="1317"/>
      <c r="AZ80" s="1317"/>
      <c r="BA80" s="1317"/>
      <c r="BB80" s="1319"/>
      <c r="BC80" s="1319"/>
      <c r="BD80" s="1319"/>
      <c r="BE80" s="1319"/>
      <c r="BF80" s="1319"/>
      <c r="BG80" s="1319"/>
      <c r="BH80" s="1319"/>
      <c r="BI80" s="1319"/>
      <c r="BJ80" s="1319"/>
      <c r="BK80" s="1319"/>
      <c r="BL80" s="1319"/>
      <c r="BM80" s="1319"/>
      <c r="BN80" s="1319"/>
      <c r="BO80" s="1319"/>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wSodRXrmJJ8S8y5ko5E/ey5BsFjRULLzaoK33J44bHUnpzpGsx5vA3uA7vxeEMQMq5r6EHaABC0Q/TGJyuTlSQ==" saltValue="PvGzFywVJCD+DMc9tLm+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8" zoomScaleNormal="78"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639</v>
      </c>
    </row>
  </sheetData>
  <sheetProtection algorithmName="SHA-512" hashValue="2ZtcGUizjcuJIQEKzXni0UWDaqwhSgnkbebEwUBGvyBH7miH7wmVsANObMLrAw29VfaHohXJ8NVt1qh7EvQdlg==" saltValue="oZEOWYiZdraHSbuWPcTeL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640</v>
      </c>
    </row>
  </sheetData>
  <sheetProtection algorithmName="SHA-512" hashValue="VwDBMeyccW1PvzyPp+d226ZRxbhYkL3eAeb7GJ5LDBNSrmwZiSv3g4VSSqyY6LiZ9XF6uw79MXbPfwGG1CORSg==" saltValue="PLsgA4YdeRymSn1uytCRt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88661</v>
      </c>
      <c r="E3" s="162"/>
      <c r="F3" s="163">
        <v>66954</v>
      </c>
      <c r="G3" s="164"/>
      <c r="H3" s="165"/>
    </row>
    <row r="4" spans="1:8" x14ac:dyDescent="0.15">
      <c r="A4" s="166"/>
      <c r="B4" s="167"/>
      <c r="C4" s="168"/>
      <c r="D4" s="169">
        <v>43316</v>
      </c>
      <c r="E4" s="170"/>
      <c r="F4" s="171">
        <v>37305</v>
      </c>
      <c r="G4" s="172"/>
      <c r="H4" s="173"/>
    </row>
    <row r="5" spans="1:8" x14ac:dyDescent="0.15">
      <c r="A5" s="154" t="s">
        <v>548</v>
      </c>
      <c r="B5" s="159"/>
      <c r="C5" s="160"/>
      <c r="D5" s="161">
        <v>111168</v>
      </c>
      <c r="E5" s="162"/>
      <c r="F5" s="163">
        <v>72656</v>
      </c>
      <c r="G5" s="164"/>
      <c r="H5" s="165"/>
    </row>
    <row r="6" spans="1:8" x14ac:dyDescent="0.15">
      <c r="A6" s="166"/>
      <c r="B6" s="167"/>
      <c r="C6" s="168"/>
      <c r="D6" s="169">
        <v>58513</v>
      </c>
      <c r="E6" s="170"/>
      <c r="F6" s="171">
        <v>36448</v>
      </c>
      <c r="G6" s="172"/>
      <c r="H6" s="173"/>
    </row>
    <row r="7" spans="1:8" x14ac:dyDescent="0.15">
      <c r="A7" s="154" t="s">
        <v>549</v>
      </c>
      <c r="B7" s="159"/>
      <c r="C7" s="160"/>
      <c r="D7" s="161">
        <v>175882</v>
      </c>
      <c r="E7" s="162"/>
      <c r="F7" s="163">
        <v>65080</v>
      </c>
      <c r="G7" s="164"/>
      <c r="H7" s="165"/>
    </row>
    <row r="8" spans="1:8" x14ac:dyDescent="0.15">
      <c r="A8" s="166"/>
      <c r="B8" s="167"/>
      <c r="C8" s="168"/>
      <c r="D8" s="169">
        <v>113053</v>
      </c>
      <c r="E8" s="170"/>
      <c r="F8" s="171">
        <v>38201</v>
      </c>
      <c r="G8" s="172"/>
      <c r="H8" s="173"/>
    </row>
    <row r="9" spans="1:8" x14ac:dyDescent="0.15">
      <c r="A9" s="154" t="s">
        <v>550</v>
      </c>
      <c r="B9" s="159"/>
      <c r="C9" s="160"/>
      <c r="D9" s="161">
        <v>140164</v>
      </c>
      <c r="E9" s="162"/>
      <c r="F9" s="163">
        <v>79288</v>
      </c>
      <c r="G9" s="164"/>
      <c r="H9" s="165"/>
    </row>
    <row r="10" spans="1:8" x14ac:dyDescent="0.15">
      <c r="A10" s="166"/>
      <c r="B10" s="167"/>
      <c r="C10" s="168"/>
      <c r="D10" s="169">
        <v>35796</v>
      </c>
      <c r="E10" s="170"/>
      <c r="F10" s="171">
        <v>41870</v>
      </c>
      <c r="G10" s="172"/>
      <c r="H10" s="173"/>
    </row>
    <row r="11" spans="1:8" x14ac:dyDescent="0.15">
      <c r="A11" s="154" t="s">
        <v>551</v>
      </c>
      <c r="B11" s="159"/>
      <c r="C11" s="160"/>
      <c r="D11" s="161">
        <v>154020</v>
      </c>
      <c r="E11" s="162"/>
      <c r="F11" s="163">
        <v>84962</v>
      </c>
      <c r="G11" s="164"/>
      <c r="H11" s="165"/>
    </row>
    <row r="12" spans="1:8" x14ac:dyDescent="0.15">
      <c r="A12" s="166"/>
      <c r="B12" s="167"/>
      <c r="C12" s="174"/>
      <c r="D12" s="169">
        <v>42857</v>
      </c>
      <c r="E12" s="170"/>
      <c r="F12" s="171">
        <v>42793</v>
      </c>
      <c r="G12" s="172"/>
      <c r="H12" s="173"/>
    </row>
    <row r="13" spans="1:8" x14ac:dyDescent="0.15">
      <c r="A13" s="154"/>
      <c r="B13" s="159"/>
      <c r="C13" s="175"/>
      <c r="D13" s="176">
        <v>133979</v>
      </c>
      <c r="E13" s="177"/>
      <c r="F13" s="178">
        <v>73788</v>
      </c>
      <c r="G13" s="179"/>
      <c r="H13" s="165"/>
    </row>
    <row r="14" spans="1:8" x14ac:dyDescent="0.15">
      <c r="A14" s="166"/>
      <c r="B14" s="167"/>
      <c r="C14" s="168"/>
      <c r="D14" s="169">
        <v>58707</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5.46</v>
      </c>
      <c r="C19" s="180">
        <f>ROUND(VALUE(SUBSTITUTE(実質収支比率等に係る経年分析!G$48,"▲","-")),2)</f>
        <v>4.95</v>
      </c>
      <c r="D19" s="180">
        <f>ROUND(VALUE(SUBSTITUTE(実質収支比率等に係る経年分析!H$48,"▲","-")),2)</f>
        <v>6.11</v>
      </c>
      <c r="E19" s="180">
        <f>ROUND(VALUE(SUBSTITUTE(実質収支比率等に係る経年分析!I$48,"▲","-")),2)</f>
        <v>3.8</v>
      </c>
      <c r="F19" s="180">
        <f>ROUND(VALUE(SUBSTITUTE(実質収支比率等に係る経年分析!J$48,"▲","-")),2)</f>
        <v>5.54</v>
      </c>
    </row>
    <row r="20" spans="1:11" x14ac:dyDescent="0.15">
      <c r="A20" s="180" t="s">
        <v>55</v>
      </c>
      <c r="B20" s="180">
        <f>ROUND(VALUE(SUBSTITUTE(実質収支比率等に係る経年分析!F$47,"▲","-")),2)</f>
        <v>23.14</v>
      </c>
      <c r="C20" s="180">
        <f>ROUND(VALUE(SUBSTITUTE(実質収支比率等に係る経年分析!G$47,"▲","-")),2)</f>
        <v>23.6</v>
      </c>
      <c r="D20" s="180">
        <f>ROUND(VALUE(SUBSTITUTE(実質収支比率等に係る経年分析!H$47,"▲","-")),2)</f>
        <v>23.34</v>
      </c>
      <c r="E20" s="180">
        <f>ROUND(VALUE(SUBSTITUTE(実質収支比率等に係る経年分析!I$47,"▲","-")),2)</f>
        <v>20.420000000000002</v>
      </c>
      <c r="F20" s="180">
        <f>ROUND(VALUE(SUBSTITUTE(実質収支比率等に係る経年分析!J$47,"▲","-")),2)</f>
        <v>18.86</v>
      </c>
    </row>
    <row r="21" spans="1:11" x14ac:dyDescent="0.15">
      <c r="A21" s="180" t="s">
        <v>56</v>
      </c>
      <c r="B21" s="180">
        <f>IF(ISNUMBER(VALUE(SUBSTITUTE(実質収支比率等に係る経年分析!F$49,"▲","-"))),ROUND(VALUE(SUBSTITUTE(実質収支比率等に係る経年分析!F$49,"▲","-")),2),NA())</f>
        <v>-1.4</v>
      </c>
      <c r="C21" s="180">
        <f>IF(ISNUMBER(VALUE(SUBSTITUTE(実質収支比率等に係る経年分析!G$49,"▲","-"))),ROUND(VALUE(SUBSTITUTE(実質収支比率等に係る経年分析!G$49,"▲","-")),2),NA())</f>
        <v>-3.07</v>
      </c>
      <c r="D21" s="180">
        <f>IF(ISNUMBER(VALUE(SUBSTITUTE(実質収支比率等に係る経年分析!H$49,"▲","-"))),ROUND(VALUE(SUBSTITUTE(実質収支比率等に係る経年分析!H$49,"▲","-")),2),NA())</f>
        <v>-1.49</v>
      </c>
      <c r="E21" s="180">
        <f>IF(ISNUMBER(VALUE(SUBSTITUTE(実質収支比率等に係る経年分析!I$49,"▲","-"))),ROUND(VALUE(SUBSTITUTE(実質収支比率等に係る経年分析!I$49,"▲","-")),2),NA())</f>
        <v>-8.41</v>
      </c>
      <c r="F21" s="180">
        <f>IF(ISNUMBER(VALUE(SUBSTITUTE(実質収支比率等に係る経年分析!J$49,"▲","-"))),ROUND(VALUE(SUBSTITUTE(実質収支比率等に係る経年分析!J$49,"▲","-")),2),NA())</f>
        <v>-1.27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1.0900000000000001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奄美市国民健康保険直営診療施設勘定特別会計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奄美市農業集落排水事業会計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奄美市介護保険事業特別会計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奄美市特定環境保全公共下水道事業会計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奄美市国民健康保険事業特別会計</v>
      </c>
      <c r="B33" s="181">
        <f>IF(ROUND(VALUE(SUBSTITUTE(連結実質赤字比率に係る赤字・黒字の構成分析!F$37,"▲", "-")), 2) &lt; 0, ABS(ROUND(VALUE(SUBSTITUTE(連結実質赤字比率に係る赤字・黒字の構成分析!F$37,"▲", "-")), 2)), NA())</f>
        <v>3.35</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2.37</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1.3</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x14ac:dyDescent="0.15">
      <c r="A34" s="181" t="str">
        <f>IF(連結実質赤字比率に係る赤字・黒字の構成分析!C$36="",NA(),連結実質赤字比率に係る赤字・黒字の構成分析!C$36)</f>
        <v>奄美市公共下水道事業会計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4.9400000000000004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5.54</v>
      </c>
    </row>
    <row r="36" spans="1:16" x14ac:dyDescent="0.15">
      <c r="A36" s="181" t="str">
        <f>IF(連結実質赤字比率に係る赤字・黒字の構成分析!C$34="",NA(),連結実質赤字比率に係る赤字・黒字の構成分析!C$34)</f>
        <v>奄美市水道事業会計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16.100000000000001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17.809999999999999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17.61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3439</v>
      </c>
      <c r="E42" s="182"/>
      <c r="F42" s="182"/>
      <c r="G42" s="182">
        <f>'実質公債費比率（分子）の構造'!L$52</f>
        <v>3511</v>
      </c>
      <c r="H42" s="182"/>
      <c r="I42" s="182"/>
      <c r="J42" s="182">
        <f>'実質公債費比率（分子）の構造'!M$52</f>
        <v>3610</v>
      </c>
      <c r="K42" s="182"/>
      <c r="L42" s="182"/>
      <c r="M42" s="182">
        <f>'実質公債費比率（分子）の構造'!N$52</f>
        <v>3696</v>
      </c>
      <c r="N42" s="182"/>
      <c r="O42" s="182"/>
      <c r="P42" s="182">
        <f>'実質公債費比率（分子）の構造'!O$52</f>
        <v>3709</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83</v>
      </c>
      <c r="C45" s="182"/>
      <c r="D45" s="182"/>
      <c r="E45" s="182">
        <f>'実質公債費比率（分子）の構造'!L$49</f>
        <v>74</v>
      </c>
      <c r="F45" s="182"/>
      <c r="G45" s="182"/>
      <c r="H45" s="182">
        <f>'実質公債費比率（分子）の構造'!M$49</f>
        <v>74</v>
      </c>
      <c r="I45" s="182"/>
      <c r="J45" s="182"/>
      <c r="K45" s="182">
        <f>'実質公債費比率（分子）の構造'!N$49</f>
        <v>71</v>
      </c>
      <c r="L45" s="182"/>
      <c r="M45" s="182"/>
      <c r="N45" s="182">
        <f>'実質公債費比率（分子）の構造'!O$49</f>
        <v>71</v>
      </c>
      <c r="O45" s="182"/>
      <c r="P45" s="182"/>
    </row>
    <row r="46" spans="1:16" x14ac:dyDescent="0.15">
      <c r="A46" s="182" t="s">
        <v>67</v>
      </c>
      <c r="B46" s="182">
        <f>'実質公債費比率（分子）の構造'!K$48</f>
        <v>711</v>
      </c>
      <c r="C46" s="182"/>
      <c r="D46" s="182"/>
      <c r="E46" s="182">
        <f>'実質公債費比率（分子）の構造'!L$48</f>
        <v>731</v>
      </c>
      <c r="F46" s="182"/>
      <c r="G46" s="182"/>
      <c r="H46" s="182">
        <f>'実質公債費比率（分子）の構造'!M$48</f>
        <v>709</v>
      </c>
      <c r="I46" s="182"/>
      <c r="J46" s="182"/>
      <c r="K46" s="182">
        <f>'実質公債費比率（分子）の構造'!N$48</f>
        <v>784</v>
      </c>
      <c r="L46" s="182"/>
      <c r="M46" s="182"/>
      <c r="N46" s="182">
        <f>'実質公債費比率（分子）の構造'!O$48</f>
        <v>702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3914</v>
      </c>
      <c r="C49" s="182"/>
      <c r="D49" s="182"/>
      <c r="E49" s="182">
        <f>'実質公債費比率（分子）の構造'!L$45</f>
        <v>3992</v>
      </c>
      <c r="F49" s="182"/>
      <c r="G49" s="182"/>
      <c r="H49" s="182">
        <f>'実質公債費比率（分子）の構造'!M$45</f>
        <v>4098</v>
      </c>
      <c r="I49" s="182"/>
      <c r="J49" s="182"/>
      <c r="K49" s="182">
        <f>'実質公債費比率（分子）の構造'!N$45</f>
        <v>4167</v>
      </c>
      <c r="L49" s="182"/>
      <c r="M49" s="182"/>
      <c r="N49" s="182">
        <f>'実質公債費比率（分子）の構造'!O$45</f>
        <v>4231</v>
      </c>
      <c r="O49" s="182"/>
      <c r="P49" s="182"/>
    </row>
    <row r="50" spans="1:16" x14ac:dyDescent="0.15">
      <c r="A50" s="182" t="s">
        <v>71</v>
      </c>
      <c r="B50" s="182" t="e">
        <f>NA()</f>
        <v>#N/A</v>
      </c>
      <c r="C50" s="182">
        <f>IF(ISNUMBER('実質公債費比率（分子）の構造'!K$53),'実質公債費比率（分子）の構造'!K$53,NA())</f>
        <v>1271</v>
      </c>
      <c r="D50" s="182" t="e">
        <f>NA()</f>
        <v>#N/A</v>
      </c>
      <c r="E50" s="182" t="e">
        <f>NA()</f>
        <v>#N/A</v>
      </c>
      <c r="F50" s="182">
        <f>IF(ISNUMBER('実質公債費比率（分子）の構造'!L$53),'実質公債費比率（分子）の構造'!L$53,NA())</f>
        <v>1287</v>
      </c>
      <c r="G50" s="182" t="e">
        <f>NA()</f>
        <v>#N/A</v>
      </c>
      <c r="H50" s="182" t="e">
        <f>NA()</f>
        <v>#N/A</v>
      </c>
      <c r="I50" s="182">
        <f>IF(ISNUMBER('実質公債費比率（分子）の構造'!M$53),'実質公債費比率（分子）の構造'!M$53,NA())</f>
        <v>1272</v>
      </c>
      <c r="J50" s="182" t="e">
        <f>NA()</f>
        <v>#N/A</v>
      </c>
      <c r="K50" s="182" t="e">
        <f>NA()</f>
        <v>#N/A</v>
      </c>
      <c r="L50" s="182">
        <f>IF(ISNUMBER('実質公債費比率（分子）の構造'!N$53),'実質公債費比率（分子）の構造'!N$53,NA())</f>
        <v>1327</v>
      </c>
      <c r="M50" s="182" t="e">
        <f>NA()</f>
        <v>#N/A</v>
      </c>
      <c r="N50" s="182" t="e">
        <f>NA()</f>
        <v>#N/A</v>
      </c>
      <c r="O50" s="182">
        <f>IF(ISNUMBER('実質公債費比率（分子）の構造'!O$53),'実質公債費比率（分子）の構造'!O$53,NA())</f>
        <v>1296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31989</v>
      </c>
      <c r="E56" s="181"/>
      <c r="F56" s="181"/>
      <c r="G56" s="181">
        <f>'将来負担比率（分子）の構造'!J$52</f>
        <v>32847</v>
      </c>
      <c r="H56" s="181"/>
      <c r="I56" s="181"/>
      <c r="J56" s="181">
        <f>'将来負担比率（分子）の構造'!K$52</f>
        <v>34281</v>
      </c>
      <c r="K56" s="181"/>
      <c r="L56" s="181"/>
      <c r="M56" s="181">
        <f>'将来負担比率（分子）の構造'!L$52</f>
        <v>37244</v>
      </c>
      <c r="N56" s="181"/>
      <c r="O56" s="181"/>
      <c r="P56" s="181">
        <f>'将来負担比率（分子）の構造'!M$52</f>
        <v>38097</v>
      </c>
    </row>
    <row r="57" spans="1:16" x14ac:dyDescent="0.15">
      <c r="A57" s="181" t="s">
        <v>42</v>
      </c>
      <c r="B57" s="181"/>
      <c r="C57" s="181"/>
      <c r="D57" s="181">
        <f>'将来負担比率（分子）の構造'!I$51</f>
        <v>1424</v>
      </c>
      <c r="E57" s="181"/>
      <c r="F57" s="181"/>
      <c r="G57" s="181">
        <f>'将来負担比率（分子）の構造'!J$51</f>
        <v>1592</v>
      </c>
      <c r="H57" s="181"/>
      <c r="I57" s="181"/>
      <c r="J57" s="181">
        <f>'将来負担比率（分子）の構造'!K$51</f>
        <v>1488</v>
      </c>
      <c r="K57" s="181"/>
      <c r="L57" s="181"/>
      <c r="M57" s="181">
        <f>'将来負担比率（分子）の構造'!L$51</f>
        <v>1528</v>
      </c>
      <c r="N57" s="181"/>
      <c r="O57" s="181"/>
      <c r="P57" s="181">
        <f>'将来負担比率（分子）の構造'!M$51</f>
        <v>1485</v>
      </c>
    </row>
    <row r="58" spans="1:16" x14ac:dyDescent="0.15">
      <c r="A58" s="181" t="s">
        <v>41</v>
      </c>
      <c r="B58" s="181"/>
      <c r="C58" s="181"/>
      <c r="D58" s="181">
        <f>'将来負担比率（分子）の構造'!I$50</f>
        <v>10798</v>
      </c>
      <c r="E58" s="181"/>
      <c r="F58" s="181"/>
      <c r="G58" s="181">
        <f>'将来負担比率（分子）の構造'!J$50</f>
        <v>11367</v>
      </c>
      <c r="H58" s="181"/>
      <c r="I58" s="181"/>
      <c r="J58" s="181">
        <f>'将来負担比率（分子）の構造'!K$50</f>
        <v>11219</v>
      </c>
      <c r="K58" s="181"/>
      <c r="L58" s="181"/>
      <c r="M58" s="181">
        <f>'将来負担比率（分子）の構造'!L$50</f>
        <v>11326</v>
      </c>
      <c r="N58" s="181"/>
      <c r="O58" s="181"/>
      <c r="P58" s="181">
        <f>'将来負担比率（分子）の構造'!M$50</f>
        <v>11164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472</v>
      </c>
      <c r="C61" s="181"/>
      <c r="D61" s="181"/>
      <c r="E61" s="181">
        <f>'将来負担比率（分子）の構造'!J$46</f>
        <v>284</v>
      </c>
      <c r="F61" s="181"/>
      <c r="G61" s="181"/>
      <c r="H61" s="181">
        <f>'将来負担比率（分子）の構造'!K$46</f>
        <v>284</v>
      </c>
      <c r="I61" s="181"/>
      <c r="J61" s="181"/>
      <c r="K61" s="181">
        <f>'将来負担比率（分子）の構造'!L$46</f>
        <v>371</v>
      </c>
      <c r="L61" s="181"/>
      <c r="M61" s="181"/>
      <c r="N61" s="181">
        <f>'将来負担比率（分子）の構造'!M$46</f>
        <v>254</v>
      </c>
      <c r="O61" s="181"/>
      <c r="P61" s="181"/>
    </row>
    <row r="62" spans="1:16" x14ac:dyDescent="0.15">
      <c r="A62" s="181" t="s">
        <v>35</v>
      </c>
      <c r="B62" s="181">
        <f>'将来負担比率（分子）の構造'!I$45</f>
        <v>3704</v>
      </c>
      <c r="C62" s="181"/>
      <c r="D62" s="181"/>
      <c r="E62" s="181">
        <f>'将来負担比率（分子）の構造'!J$45</f>
        <v>3482</v>
      </c>
      <c r="F62" s="181"/>
      <c r="G62" s="181"/>
      <c r="H62" s="181">
        <f>'将来負担比率（分子）の構造'!K$45</f>
        <v>3235</v>
      </c>
      <c r="I62" s="181"/>
      <c r="J62" s="181"/>
      <c r="K62" s="181">
        <f>'将来負担比率（分子）の構造'!L$45</f>
        <v>3012</v>
      </c>
      <c r="L62" s="181"/>
      <c r="M62" s="181"/>
      <c r="N62" s="181">
        <f>'将来負担比率（分子）の構造'!M$45</f>
        <v>2788</v>
      </c>
      <c r="O62" s="181"/>
      <c r="P62" s="181"/>
    </row>
    <row r="63" spans="1:16" x14ac:dyDescent="0.15">
      <c r="A63" s="181" t="s">
        <v>34</v>
      </c>
      <c r="B63" s="181">
        <f>'将来負担比率（分子）の構造'!I$44</f>
        <v>406</v>
      </c>
      <c r="C63" s="181"/>
      <c r="D63" s="181"/>
      <c r="E63" s="181">
        <f>'将来負担比率（分子）の構造'!J$44</f>
        <v>329</v>
      </c>
      <c r="F63" s="181"/>
      <c r="G63" s="181"/>
      <c r="H63" s="181">
        <f>'将来負担比率（分子）の構造'!K$44</f>
        <v>252</v>
      </c>
      <c r="I63" s="181"/>
      <c r="J63" s="181"/>
      <c r="K63" s="181">
        <f>'将来負担比率（分子）の構造'!L$44</f>
        <v>168</v>
      </c>
      <c r="L63" s="181"/>
      <c r="M63" s="181"/>
      <c r="N63" s="181">
        <f>'将来負担比率（分子）の構造'!M$44</f>
        <v>98</v>
      </c>
      <c r="O63" s="181"/>
      <c r="P63" s="181"/>
    </row>
    <row r="64" spans="1:16" x14ac:dyDescent="0.15">
      <c r="A64" s="181" t="s">
        <v>33</v>
      </c>
      <c r="B64" s="181">
        <f>'将来負担比率（分子）の構造'!I$43</f>
        <v>9088</v>
      </c>
      <c r="C64" s="181"/>
      <c r="D64" s="181"/>
      <c r="E64" s="181">
        <f>'将来負担比率（分子）の構造'!J$43</f>
        <v>9340</v>
      </c>
      <c r="F64" s="181"/>
      <c r="G64" s="181"/>
      <c r="H64" s="181">
        <f>'将来負担比率（分子）の構造'!K$43</f>
        <v>9121</v>
      </c>
      <c r="I64" s="181"/>
      <c r="J64" s="181"/>
      <c r="K64" s="181">
        <f>'将来負担比率（分子）の構造'!L$43</f>
        <v>9280</v>
      </c>
      <c r="L64" s="181"/>
      <c r="M64" s="181"/>
      <c r="N64" s="181">
        <f>'将来負担比率（分子）の構造'!M$43</f>
        <v>8695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37701</v>
      </c>
      <c r="C66" s="181"/>
      <c r="D66" s="181"/>
      <c r="E66" s="181">
        <f>'将来負担比率（分子）の構造'!J$41</f>
        <v>39379</v>
      </c>
      <c r="F66" s="181"/>
      <c r="G66" s="181"/>
      <c r="H66" s="181">
        <f>'将来負担比率（分子）の構造'!K$41</f>
        <v>42466</v>
      </c>
      <c r="I66" s="181"/>
      <c r="J66" s="181"/>
      <c r="K66" s="181">
        <f>'将来負担比率（分子）の構造'!L$41</f>
        <v>42934</v>
      </c>
      <c r="L66" s="181"/>
      <c r="M66" s="181"/>
      <c r="N66" s="181">
        <f>'将来負担比率（分子）の構造'!M$41</f>
        <v>43584</v>
      </c>
      <c r="O66" s="181"/>
      <c r="P66" s="181"/>
    </row>
    <row r="67" spans="1:16" x14ac:dyDescent="0.15">
      <c r="A67" s="181" t="s">
        <v>75</v>
      </c>
      <c r="B67" s="181" t="e">
        <f>NA()</f>
        <v>#N/A</v>
      </c>
      <c r="C67" s="181">
        <f>IF(ISNUMBER('将来負担比率（分子）の構造'!I$53), IF('将来負担比率（分子）の構造'!I$53 &lt; 0, 0, '将来負担比率（分子）の構造'!I$53), NA())</f>
        <v>7160</v>
      </c>
      <c r="D67" s="181" t="e">
        <f>NA()</f>
        <v>#N/A</v>
      </c>
      <c r="E67" s="181" t="e">
        <f>NA()</f>
        <v>#N/A</v>
      </c>
      <c r="F67" s="181">
        <f>IF(ISNUMBER('将来負担比率（分子）の構造'!J$53), IF('将来負担比率（分子）の構造'!J$53 &lt; 0, 0, '将来負担比率（分子）の構造'!J$53), NA())</f>
        <v>7007</v>
      </c>
      <c r="G67" s="181" t="e">
        <f>NA()</f>
        <v>#N/A</v>
      </c>
      <c r="H67" s="181" t="e">
        <f>NA()</f>
        <v>#N/A</v>
      </c>
      <c r="I67" s="181">
        <f>IF(ISNUMBER('将来負担比率（分子）の構造'!K$53), IF('将来負担比率（分子）の構造'!K$53 &lt; 0, 0, '将来負担比率（分子）の構造'!K$53), NA())</f>
        <v>8371</v>
      </c>
      <c r="J67" s="181" t="e">
        <f>NA()</f>
        <v>#N/A</v>
      </c>
      <c r="K67" s="181" t="e">
        <f>NA()</f>
        <v>#N/A</v>
      </c>
      <c r="L67" s="181">
        <f>IF(ISNUMBER('将来負担比率（分子）の構造'!L$53), IF('将来負担比率（分子）の構造'!L$53 &lt; 0, 0, '将来負担比率（分子）の構造'!L$53), NA())</f>
        <v>5667</v>
      </c>
      <c r="M67" s="181" t="e">
        <f>NA()</f>
        <v>#N/A</v>
      </c>
      <c r="N67" s="181" t="e">
        <f>NA()</f>
        <v>#N/A</v>
      </c>
      <c r="O67" s="181">
        <f>IF(ISNUMBER('将来負担比率（分子）の構造'!M$53), IF('将来負担比率（分子）の構造'!M$53 &lt; 0, 0, '将来負担比率（分子）の構造'!M$53), NA())</f>
        <v>4674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3943</v>
      </c>
      <c r="C72" s="185">
        <f>基金残高に係る経年分析!G55</f>
        <v>3438</v>
      </c>
      <c r="D72" s="185">
        <f>基金残高に係る経年分析!H55</f>
        <v>3239</v>
      </c>
    </row>
    <row r="73" spans="1:16" x14ac:dyDescent="0.15">
      <c r="A73" s="184" t="s">
        <v>78</v>
      </c>
      <c r="B73" s="185">
        <f>基金残高に係る経年分析!F56</f>
        <v>1525</v>
      </c>
      <c r="C73" s="185">
        <f>基金残高に係る経年分析!G56</f>
        <v>1622</v>
      </c>
      <c r="D73" s="185">
        <f>基金残高に係る経年分析!H56</f>
        <v>1850</v>
      </c>
    </row>
    <row r="74" spans="1:16" x14ac:dyDescent="0.15">
      <c r="A74" s="184" t="s">
        <v>79</v>
      </c>
      <c r="B74" s="185">
        <f>基金残高に係る経年分析!F57</f>
        <v>8765</v>
      </c>
      <c r="C74" s="185">
        <f>基金残高に係る経年分析!G57</f>
        <v>9366</v>
      </c>
      <c r="D74" s="185">
        <f>基金残高に係る経年分析!H57</f>
        <v>9233</v>
      </c>
    </row>
  </sheetData>
  <sheetProtection algorithmName="SHA-512" hashValue="8tXfOGmUZyCKGFuViPOttEL3dC5DOGmbwTTq1Cpwmi3KltalRssmIgdsPoJtOEAqKV3CTHEg5Van0xbbcB1MgQ==" saltValue="dBRmVUzQke688bgMLpWW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BN1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4168531</v>
      </c>
      <c r="S5" s="675"/>
      <c r="T5" s="675"/>
      <c r="U5" s="675"/>
      <c r="V5" s="675"/>
      <c r="W5" s="675"/>
      <c r="X5" s="675"/>
      <c r="Y5" s="676"/>
      <c r="Z5" s="677">
        <v>10</v>
      </c>
      <c r="AA5" s="677"/>
      <c r="AB5" s="677"/>
      <c r="AC5" s="677"/>
      <c r="AD5" s="678">
        <v>4168531</v>
      </c>
      <c r="AE5" s="678"/>
      <c r="AF5" s="678"/>
      <c r="AG5" s="678"/>
      <c r="AH5" s="678"/>
      <c r="AI5" s="678"/>
      <c r="AJ5" s="678"/>
      <c r="AK5" s="678"/>
      <c r="AL5" s="679">
        <v>24.8</v>
      </c>
      <c r="AM5" s="680"/>
      <c r="AN5" s="680"/>
      <c r="AO5" s="681"/>
      <c r="AP5" s="671" t="s">
        <v>225</v>
      </c>
      <c r="AQ5" s="672"/>
      <c r="AR5" s="672"/>
      <c r="AS5" s="672"/>
      <c r="AT5" s="672"/>
      <c r="AU5" s="672"/>
      <c r="AV5" s="672"/>
      <c r="AW5" s="672"/>
      <c r="AX5" s="672"/>
      <c r="AY5" s="672"/>
      <c r="AZ5" s="672"/>
      <c r="BA5" s="672"/>
      <c r="BB5" s="672"/>
      <c r="BC5" s="672"/>
      <c r="BD5" s="672"/>
      <c r="BE5" s="672"/>
      <c r="BF5" s="673"/>
      <c r="BG5" s="685">
        <v>4168531</v>
      </c>
      <c r="BH5" s="686"/>
      <c r="BI5" s="686"/>
      <c r="BJ5" s="686"/>
      <c r="BK5" s="686"/>
      <c r="BL5" s="686"/>
      <c r="BM5" s="686"/>
      <c r="BN5" s="687"/>
      <c r="BO5" s="688">
        <v>100</v>
      </c>
      <c r="BP5" s="688"/>
      <c r="BQ5" s="688"/>
      <c r="BR5" s="688"/>
      <c r="BS5" s="689">
        <v>31341</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189373</v>
      </c>
      <c r="S6" s="686"/>
      <c r="T6" s="686"/>
      <c r="U6" s="686"/>
      <c r="V6" s="686"/>
      <c r="W6" s="686"/>
      <c r="X6" s="686"/>
      <c r="Y6" s="687"/>
      <c r="Z6" s="688">
        <v>0.5</v>
      </c>
      <c r="AA6" s="688"/>
      <c r="AB6" s="688"/>
      <c r="AC6" s="688"/>
      <c r="AD6" s="689">
        <v>189373</v>
      </c>
      <c r="AE6" s="689"/>
      <c r="AF6" s="689"/>
      <c r="AG6" s="689"/>
      <c r="AH6" s="689"/>
      <c r="AI6" s="689"/>
      <c r="AJ6" s="689"/>
      <c r="AK6" s="689"/>
      <c r="AL6" s="690">
        <v>1.1000000000000001</v>
      </c>
      <c r="AM6" s="691"/>
      <c r="AN6" s="691"/>
      <c r="AO6" s="692"/>
      <c r="AP6" s="682" t="s">
        <v>230</v>
      </c>
      <c r="AQ6" s="683"/>
      <c r="AR6" s="683"/>
      <c r="AS6" s="683"/>
      <c r="AT6" s="683"/>
      <c r="AU6" s="683"/>
      <c r="AV6" s="683"/>
      <c r="AW6" s="683"/>
      <c r="AX6" s="683"/>
      <c r="AY6" s="683"/>
      <c r="AZ6" s="683"/>
      <c r="BA6" s="683"/>
      <c r="BB6" s="683"/>
      <c r="BC6" s="683"/>
      <c r="BD6" s="683"/>
      <c r="BE6" s="683"/>
      <c r="BF6" s="684"/>
      <c r="BG6" s="685">
        <v>4168531</v>
      </c>
      <c r="BH6" s="686"/>
      <c r="BI6" s="686"/>
      <c r="BJ6" s="686"/>
      <c r="BK6" s="686"/>
      <c r="BL6" s="686"/>
      <c r="BM6" s="686"/>
      <c r="BN6" s="687"/>
      <c r="BO6" s="688">
        <v>100</v>
      </c>
      <c r="BP6" s="688"/>
      <c r="BQ6" s="688"/>
      <c r="BR6" s="688"/>
      <c r="BS6" s="689">
        <v>31341</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204601</v>
      </c>
      <c r="CS6" s="686"/>
      <c r="CT6" s="686"/>
      <c r="CU6" s="686"/>
      <c r="CV6" s="686"/>
      <c r="CW6" s="686"/>
      <c r="CX6" s="686"/>
      <c r="CY6" s="687"/>
      <c r="CZ6" s="679">
        <v>0.5</v>
      </c>
      <c r="DA6" s="680"/>
      <c r="DB6" s="680"/>
      <c r="DC6" s="699"/>
      <c r="DD6" s="694" t="s">
        <v>136</v>
      </c>
      <c r="DE6" s="686"/>
      <c r="DF6" s="686"/>
      <c r="DG6" s="686"/>
      <c r="DH6" s="686"/>
      <c r="DI6" s="686"/>
      <c r="DJ6" s="686"/>
      <c r="DK6" s="686"/>
      <c r="DL6" s="686"/>
      <c r="DM6" s="686"/>
      <c r="DN6" s="686"/>
      <c r="DO6" s="686"/>
      <c r="DP6" s="687"/>
      <c r="DQ6" s="694">
        <v>204601</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2836</v>
      </c>
      <c r="S7" s="686"/>
      <c r="T7" s="686"/>
      <c r="U7" s="686"/>
      <c r="V7" s="686"/>
      <c r="W7" s="686"/>
      <c r="X7" s="686"/>
      <c r="Y7" s="687"/>
      <c r="Z7" s="688">
        <v>0</v>
      </c>
      <c r="AA7" s="688"/>
      <c r="AB7" s="688"/>
      <c r="AC7" s="688"/>
      <c r="AD7" s="689">
        <v>2836</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1916355</v>
      </c>
      <c r="BH7" s="686"/>
      <c r="BI7" s="686"/>
      <c r="BJ7" s="686"/>
      <c r="BK7" s="686"/>
      <c r="BL7" s="686"/>
      <c r="BM7" s="686"/>
      <c r="BN7" s="687"/>
      <c r="BO7" s="688">
        <v>46</v>
      </c>
      <c r="BP7" s="688"/>
      <c r="BQ7" s="688"/>
      <c r="BR7" s="688"/>
      <c r="BS7" s="689">
        <v>31341</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9193885</v>
      </c>
      <c r="CS7" s="686"/>
      <c r="CT7" s="686"/>
      <c r="CU7" s="686"/>
      <c r="CV7" s="686"/>
      <c r="CW7" s="686"/>
      <c r="CX7" s="686"/>
      <c r="CY7" s="687"/>
      <c r="CZ7" s="688">
        <v>22.7</v>
      </c>
      <c r="DA7" s="688"/>
      <c r="DB7" s="688"/>
      <c r="DC7" s="688"/>
      <c r="DD7" s="694">
        <v>1092560</v>
      </c>
      <c r="DE7" s="686"/>
      <c r="DF7" s="686"/>
      <c r="DG7" s="686"/>
      <c r="DH7" s="686"/>
      <c r="DI7" s="686"/>
      <c r="DJ7" s="686"/>
      <c r="DK7" s="686"/>
      <c r="DL7" s="686"/>
      <c r="DM7" s="686"/>
      <c r="DN7" s="686"/>
      <c r="DO7" s="686"/>
      <c r="DP7" s="687"/>
      <c r="DQ7" s="694">
        <v>3038228</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8297</v>
      </c>
      <c r="S8" s="686"/>
      <c r="T8" s="686"/>
      <c r="U8" s="686"/>
      <c r="V8" s="686"/>
      <c r="W8" s="686"/>
      <c r="X8" s="686"/>
      <c r="Y8" s="687"/>
      <c r="Z8" s="688">
        <v>0</v>
      </c>
      <c r="AA8" s="688"/>
      <c r="AB8" s="688"/>
      <c r="AC8" s="688"/>
      <c r="AD8" s="689">
        <v>8297</v>
      </c>
      <c r="AE8" s="689"/>
      <c r="AF8" s="689"/>
      <c r="AG8" s="689"/>
      <c r="AH8" s="689"/>
      <c r="AI8" s="689"/>
      <c r="AJ8" s="689"/>
      <c r="AK8" s="689"/>
      <c r="AL8" s="690">
        <v>0</v>
      </c>
      <c r="AM8" s="691"/>
      <c r="AN8" s="691"/>
      <c r="AO8" s="692"/>
      <c r="AP8" s="682" t="s">
        <v>236</v>
      </c>
      <c r="AQ8" s="683"/>
      <c r="AR8" s="683"/>
      <c r="AS8" s="683"/>
      <c r="AT8" s="683"/>
      <c r="AU8" s="683"/>
      <c r="AV8" s="683"/>
      <c r="AW8" s="683"/>
      <c r="AX8" s="683"/>
      <c r="AY8" s="683"/>
      <c r="AZ8" s="683"/>
      <c r="BA8" s="683"/>
      <c r="BB8" s="683"/>
      <c r="BC8" s="683"/>
      <c r="BD8" s="683"/>
      <c r="BE8" s="683"/>
      <c r="BF8" s="684"/>
      <c r="BG8" s="685">
        <v>65719</v>
      </c>
      <c r="BH8" s="686"/>
      <c r="BI8" s="686"/>
      <c r="BJ8" s="686"/>
      <c r="BK8" s="686"/>
      <c r="BL8" s="686"/>
      <c r="BM8" s="686"/>
      <c r="BN8" s="687"/>
      <c r="BO8" s="688">
        <v>1.6</v>
      </c>
      <c r="BP8" s="688"/>
      <c r="BQ8" s="688"/>
      <c r="BR8" s="688"/>
      <c r="BS8" s="694" t="s">
        <v>136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13441077</v>
      </c>
      <c r="CS8" s="686"/>
      <c r="CT8" s="686"/>
      <c r="CU8" s="686"/>
      <c r="CV8" s="686"/>
      <c r="CW8" s="686"/>
      <c r="CX8" s="686"/>
      <c r="CY8" s="687"/>
      <c r="CZ8" s="688">
        <v>33.200000000000003</v>
      </c>
      <c r="DA8" s="688"/>
      <c r="DB8" s="688"/>
      <c r="DC8" s="688"/>
      <c r="DD8" s="694">
        <v>53907</v>
      </c>
      <c r="DE8" s="686"/>
      <c r="DF8" s="686"/>
      <c r="DG8" s="686"/>
      <c r="DH8" s="686"/>
      <c r="DI8" s="686"/>
      <c r="DJ8" s="686"/>
      <c r="DK8" s="686"/>
      <c r="DL8" s="686"/>
      <c r="DM8" s="686"/>
      <c r="DN8" s="686"/>
      <c r="DO8" s="686"/>
      <c r="DP8" s="687"/>
      <c r="DQ8" s="694">
        <v>5668849</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8408</v>
      </c>
      <c r="S9" s="686"/>
      <c r="T9" s="686"/>
      <c r="U9" s="686"/>
      <c r="V9" s="686"/>
      <c r="W9" s="686"/>
      <c r="X9" s="686"/>
      <c r="Y9" s="687"/>
      <c r="Z9" s="688">
        <v>0</v>
      </c>
      <c r="AA9" s="688"/>
      <c r="AB9" s="688"/>
      <c r="AC9" s="688"/>
      <c r="AD9" s="689">
        <v>8408</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1595191</v>
      </c>
      <c r="BH9" s="686"/>
      <c r="BI9" s="686"/>
      <c r="BJ9" s="686"/>
      <c r="BK9" s="686"/>
      <c r="BL9" s="686"/>
      <c r="BM9" s="686"/>
      <c r="BN9" s="687"/>
      <c r="BO9" s="688">
        <v>38.299999999999997</v>
      </c>
      <c r="BP9" s="688"/>
      <c r="BQ9" s="688"/>
      <c r="BR9" s="688"/>
      <c r="BS9" s="694" t="s">
        <v>240</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1570840</v>
      </c>
      <c r="CS9" s="686"/>
      <c r="CT9" s="686"/>
      <c r="CU9" s="686"/>
      <c r="CV9" s="686"/>
      <c r="CW9" s="686"/>
      <c r="CX9" s="686"/>
      <c r="CY9" s="687"/>
      <c r="CZ9" s="688">
        <v>3.9</v>
      </c>
      <c r="DA9" s="688"/>
      <c r="DB9" s="688"/>
      <c r="DC9" s="688"/>
      <c r="DD9" s="694">
        <v>17696</v>
      </c>
      <c r="DE9" s="686"/>
      <c r="DF9" s="686"/>
      <c r="DG9" s="686"/>
      <c r="DH9" s="686"/>
      <c r="DI9" s="686"/>
      <c r="DJ9" s="686"/>
      <c r="DK9" s="686"/>
      <c r="DL9" s="686"/>
      <c r="DM9" s="686"/>
      <c r="DN9" s="686"/>
      <c r="DO9" s="686"/>
      <c r="DP9" s="687"/>
      <c r="DQ9" s="694">
        <v>1299444</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173</v>
      </c>
      <c r="S10" s="686"/>
      <c r="T10" s="686"/>
      <c r="U10" s="686"/>
      <c r="V10" s="686"/>
      <c r="W10" s="686"/>
      <c r="X10" s="686"/>
      <c r="Y10" s="687"/>
      <c r="Z10" s="688" t="s">
        <v>136</v>
      </c>
      <c r="AA10" s="688"/>
      <c r="AB10" s="688"/>
      <c r="AC10" s="688"/>
      <c r="AD10" s="689" t="s">
        <v>240</v>
      </c>
      <c r="AE10" s="689"/>
      <c r="AF10" s="689"/>
      <c r="AG10" s="689"/>
      <c r="AH10" s="689"/>
      <c r="AI10" s="689"/>
      <c r="AJ10" s="689"/>
      <c r="AK10" s="689"/>
      <c r="AL10" s="690" t="s">
        <v>240</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121188</v>
      </c>
      <c r="BH10" s="686"/>
      <c r="BI10" s="686"/>
      <c r="BJ10" s="686"/>
      <c r="BK10" s="686"/>
      <c r="BL10" s="686"/>
      <c r="BM10" s="686"/>
      <c r="BN10" s="687"/>
      <c r="BO10" s="688">
        <v>2.9</v>
      </c>
      <c r="BP10" s="688"/>
      <c r="BQ10" s="688"/>
      <c r="BR10" s="688"/>
      <c r="BS10" s="694" t="s">
        <v>136</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21590</v>
      </c>
      <c r="CS10" s="686"/>
      <c r="CT10" s="686"/>
      <c r="CU10" s="686"/>
      <c r="CV10" s="686"/>
      <c r="CW10" s="686"/>
      <c r="CX10" s="686"/>
      <c r="CY10" s="687"/>
      <c r="CZ10" s="688">
        <v>0.1</v>
      </c>
      <c r="DA10" s="688"/>
      <c r="DB10" s="688"/>
      <c r="DC10" s="688"/>
      <c r="DD10" s="694" t="s">
        <v>240</v>
      </c>
      <c r="DE10" s="686"/>
      <c r="DF10" s="686"/>
      <c r="DG10" s="686"/>
      <c r="DH10" s="686"/>
      <c r="DI10" s="686"/>
      <c r="DJ10" s="686"/>
      <c r="DK10" s="686"/>
      <c r="DL10" s="686"/>
      <c r="DM10" s="686"/>
      <c r="DN10" s="686"/>
      <c r="DO10" s="686"/>
      <c r="DP10" s="687"/>
      <c r="DQ10" s="694">
        <v>15590</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928195</v>
      </c>
      <c r="S11" s="686"/>
      <c r="T11" s="686"/>
      <c r="U11" s="686"/>
      <c r="V11" s="686"/>
      <c r="W11" s="686"/>
      <c r="X11" s="686"/>
      <c r="Y11" s="687"/>
      <c r="Z11" s="690">
        <v>2.2000000000000002</v>
      </c>
      <c r="AA11" s="691"/>
      <c r="AB11" s="691"/>
      <c r="AC11" s="703"/>
      <c r="AD11" s="694">
        <v>928195</v>
      </c>
      <c r="AE11" s="686"/>
      <c r="AF11" s="686"/>
      <c r="AG11" s="686"/>
      <c r="AH11" s="686"/>
      <c r="AI11" s="686"/>
      <c r="AJ11" s="686"/>
      <c r="AK11" s="687"/>
      <c r="AL11" s="690">
        <v>5.5</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134257</v>
      </c>
      <c r="BH11" s="686"/>
      <c r="BI11" s="686"/>
      <c r="BJ11" s="686"/>
      <c r="BK11" s="686"/>
      <c r="BL11" s="686"/>
      <c r="BM11" s="686"/>
      <c r="BN11" s="687"/>
      <c r="BO11" s="688">
        <v>3.2</v>
      </c>
      <c r="BP11" s="688"/>
      <c r="BQ11" s="688"/>
      <c r="BR11" s="688"/>
      <c r="BS11" s="694">
        <v>31341</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931429</v>
      </c>
      <c r="CS11" s="686"/>
      <c r="CT11" s="686"/>
      <c r="CU11" s="686"/>
      <c r="CV11" s="686"/>
      <c r="CW11" s="686"/>
      <c r="CX11" s="686"/>
      <c r="CY11" s="687"/>
      <c r="CZ11" s="688">
        <v>2.2999999999999998</v>
      </c>
      <c r="DA11" s="688"/>
      <c r="DB11" s="688"/>
      <c r="DC11" s="688"/>
      <c r="DD11" s="694">
        <v>287088</v>
      </c>
      <c r="DE11" s="686"/>
      <c r="DF11" s="686"/>
      <c r="DG11" s="686"/>
      <c r="DH11" s="686"/>
      <c r="DI11" s="686"/>
      <c r="DJ11" s="686"/>
      <c r="DK11" s="686"/>
      <c r="DL11" s="686"/>
      <c r="DM11" s="686"/>
      <c r="DN11" s="686"/>
      <c r="DO11" s="686"/>
      <c r="DP11" s="687"/>
      <c r="DQ11" s="694">
        <v>499185</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8253</v>
      </c>
      <c r="S12" s="686"/>
      <c r="T12" s="686"/>
      <c r="U12" s="686"/>
      <c r="V12" s="686"/>
      <c r="W12" s="686"/>
      <c r="X12" s="686"/>
      <c r="Y12" s="687"/>
      <c r="Z12" s="688">
        <v>0</v>
      </c>
      <c r="AA12" s="688"/>
      <c r="AB12" s="688"/>
      <c r="AC12" s="688"/>
      <c r="AD12" s="689">
        <v>8253</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1712588</v>
      </c>
      <c r="BH12" s="686"/>
      <c r="BI12" s="686"/>
      <c r="BJ12" s="686"/>
      <c r="BK12" s="686"/>
      <c r="BL12" s="686"/>
      <c r="BM12" s="686"/>
      <c r="BN12" s="687"/>
      <c r="BO12" s="688">
        <v>41.1</v>
      </c>
      <c r="BP12" s="688"/>
      <c r="BQ12" s="688"/>
      <c r="BR12" s="688"/>
      <c r="BS12" s="694" t="s">
        <v>136</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1458278</v>
      </c>
      <c r="CS12" s="686"/>
      <c r="CT12" s="686"/>
      <c r="CU12" s="686"/>
      <c r="CV12" s="686"/>
      <c r="CW12" s="686"/>
      <c r="CX12" s="686"/>
      <c r="CY12" s="687"/>
      <c r="CZ12" s="688">
        <v>3.6</v>
      </c>
      <c r="DA12" s="688"/>
      <c r="DB12" s="688"/>
      <c r="DC12" s="688"/>
      <c r="DD12" s="694">
        <v>278037</v>
      </c>
      <c r="DE12" s="686"/>
      <c r="DF12" s="686"/>
      <c r="DG12" s="686"/>
      <c r="DH12" s="686"/>
      <c r="DI12" s="686"/>
      <c r="DJ12" s="686"/>
      <c r="DK12" s="686"/>
      <c r="DL12" s="686"/>
      <c r="DM12" s="686"/>
      <c r="DN12" s="686"/>
      <c r="DO12" s="686"/>
      <c r="DP12" s="687"/>
      <c r="DQ12" s="694">
        <v>848989</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136</v>
      </c>
      <c r="S13" s="686"/>
      <c r="T13" s="686"/>
      <c r="U13" s="686"/>
      <c r="V13" s="686"/>
      <c r="W13" s="686"/>
      <c r="X13" s="686"/>
      <c r="Y13" s="687"/>
      <c r="Z13" s="688" t="s">
        <v>136</v>
      </c>
      <c r="AA13" s="688"/>
      <c r="AB13" s="688"/>
      <c r="AC13" s="688"/>
      <c r="AD13" s="689" t="s">
        <v>240</v>
      </c>
      <c r="AE13" s="689"/>
      <c r="AF13" s="689"/>
      <c r="AG13" s="689"/>
      <c r="AH13" s="689"/>
      <c r="AI13" s="689"/>
      <c r="AJ13" s="689"/>
      <c r="AK13" s="689"/>
      <c r="AL13" s="690" t="s">
        <v>136</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1639116</v>
      </c>
      <c r="BH13" s="686"/>
      <c r="BI13" s="686"/>
      <c r="BJ13" s="686"/>
      <c r="BK13" s="686"/>
      <c r="BL13" s="686"/>
      <c r="BM13" s="686"/>
      <c r="BN13" s="687"/>
      <c r="BO13" s="688">
        <v>39.299999999999997</v>
      </c>
      <c r="BP13" s="688"/>
      <c r="BQ13" s="688"/>
      <c r="BR13" s="688"/>
      <c r="BS13" s="694" t="s">
        <v>173</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4729426</v>
      </c>
      <c r="CS13" s="686"/>
      <c r="CT13" s="686"/>
      <c r="CU13" s="686"/>
      <c r="CV13" s="686"/>
      <c r="CW13" s="686"/>
      <c r="CX13" s="686"/>
      <c r="CY13" s="687"/>
      <c r="CZ13" s="688">
        <v>11.7</v>
      </c>
      <c r="DA13" s="688"/>
      <c r="DB13" s="688"/>
      <c r="DC13" s="688"/>
      <c r="DD13" s="694">
        <v>3307271</v>
      </c>
      <c r="DE13" s="686"/>
      <c r="DF13" s="686"/>
      <c r="DG13" s="686"/>
      <c r="DH13" s="686"/>
      <c r="DI13" s="686"/>
      <c r="DJ13" s="686"/>
      <c r="DK13" s="686"/>
      <c r="DL13" s="686"/>
      <c r="DM13" s="686"/>
      <c r="DN13" s="686"/>
      <c r="DO13" s="686"/>
      <c r="DP13" s="687"/>
      <c r="DQ13" s="694">
        <v>1166573</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136</v>
      </c>
      <c r="S14" s="686"/>
      <c r="T14" s="686"/>
      <c r="U14" s="686"/>
      <c r="V14" s="686"/>
      <c r="W14" s="686"/>
      <c r="X14" s="686"/>
      <c r="Y14" s="687"/>
      <c r="Z14" s="688" t="s">
        <v>136</v>
      </c>
      <c r="AA14" s="688"/>
      <c r="AB14" s="688"/>
      <c r="AC14" s="688"/>
      <c r="AD14" s="689" t="s">
        <v>136</v>
      </c>
      <c r="AE14" s="689"/>
      <c r="AF14" s="689"/>
      <c r="AG14" s="689"/>
      <c r="AH14" s="689"/>
      <c r="AI14" s="689"/>
      <c r="AJ14" s="689"/>
      <c r="AK14" s="689"/>
      <c r="AL14" s="690" t="s">
        <v>136</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172591</v>
      </c>
      <c r="BH14" s="686"/>
      <c r="BI14" s="686"/>
      <c r="BJ14" s="686"/>
      <c r="BK14" s="686"/>
      <c r="BL14" s="686"/>
      <c r="BM14" s="686"/>
      <c r="BN14" s="687"/>
      <c r="BO14" s="688">
        <v>4.0999999999999996</v>
      </c>
      <c r="BP14" s="688"/>
      <c r="BQ14" s="688"/>
      <c r="BR14" s="688"/>
      <c r="BS14" s="694" t="s">
        <v>136</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759261</v>
      </c>
      <c r="CS14" s="686"/>
      <c r="CT14" s="686"/>
      <c r="CU14" s="686"/>
      <c r="CV14" s="686"/>
      <c r="CW14" s="686"/>
      <c r="CX14" s="686"/>
      <c r="CY14" s="687"/>
      <c r="CZ14" s="688">
        <v>1.9</v>
      </c>
      <c r="DA14" s="688"/>
      <c r="DB14" s="688"/>
      <c r="DC14" s="688"/>
      <c r="DD14" s="694">
        <v>74959</v>
      </c>
      <c r="DE14" s="686"/>
      <c r="DF14" s="686"/>
      <c r="DG14" s="686"/>
      <c r="DH14" s="686"/>
      <c r="DI14" s="686"/>
      <c r="DJ14" s="686"/>
      <c r="DK14" s="686"/>
      <c r="DL14" s="686"/>
      <c r="DM14" s="686"/>
      <c r="DN14" s="686"/>
      <c r="DO14" s="686"/>
      <c r="DP14" s="687"/>
      <c r="DQ14" s="694">
        <v>678309</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136</v>
      </c>
      <c r="S15" s="686"/>
      <c r="T15" s="686"/>
      <c r="U15" s="686"/>
      <c r="V15" s="686"/>
      <c r="W15" s="686"/>
      <c r="X15" s="686"/>
      <c r="Y15" s="687"/>
      <c r="Z15" s="688" t="s">
        <v>173</v>
      </c>
      <c r="AA15" s="688"/>
      <c r="AB15" s="688"/>
      <c r="AC15" s="688"/>
      <c r="AD15" s="689" t="s">
        <v>136</v>
      </c>
      <c r="AE15" s="689"/>
      <c r="AF15" s="689"/>
      <c r="AG15" s="689"/>
      <c r="AH15" s="689"/>
      <c r="AI15" s="689"/>
      <c r="AJ15" s="689"/>
      <c r="AK15" s="689"/>
      <c r="AL15" s="690" t="s">
        <v>240</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366997</v>
      </c>
      <c r="BH15" s="686"/>
      <c r="BI15" s="686"/>
      <c r="BJ15" s="686"/>
      <c r="BK15" s="686"/>
      <c r="BL15" s="686"/>
      <c r="BM15" s="686"/>
      <c r="BN15" s="687"/>
      <c r="BO15" s="688">
        <v>8.8000000000000007</v>
      </c>
      <c r="BP15" s="688"/>
      <c r="BQ15" s="688"/>
      <c r="BR15" s="688"/>
      <c r="BS15" s="694" t="s">
        <v>136</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3655011</v>
      </c>
      <c r="CS15" s="686"/>
      <c r="CT15" s="686"/>
      <c r="CU15" s="686"/>
      <c r="CV15" s="686"/>
      <c r="CW15" s="686"/>
      <c r="CX15" s="686"/>
      <c r="CY15" s="687"/>
      <c r="CZ15" s="688">
        <v>9</v>
      </c>
      <c r="DA15" s="688"/>
      <c r="DB15" s="688"/>
      <c r="DC15" s="688"/>
      <c r="DD15" s="694">
        <v>1453130</v>
      </c>
      <c r="DE15" s="686"/>
      <c r="DF15" s="686"/>
      <c r="DG15" s="686"/>
      <c r="DH15" s="686"/>
      <c r="DI15" s="686"/>
      <c r="DJ15" s="686"/>
      <c r="DK15" s="686"/>
      <c r="DL15" s="686"/>
      <c r="DM15" s="686"/>
      <c r="DN15" s="686"/>
      <c r="DO15" s="686"/>
      <c r="DP15" s="687"/>
      <c r="DQ15" s="694">
        <v>1715175</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7489</v>
      </c>
      <c r="S16" s="686"/>
      <c r="T16" s="686"/>
      <c r="U16" s="686"/>
      <c r="V16" s="686"/>
      <c r="W16" s="686"/>
      <c r="X16" s="686"/>
      <c r="Y16" s="687"/>
      <c r="Z16" s="688">
        <v>0</v>
      </c>
      <c r="AA16" s="688"/>
      <c r="AB16" s="688"/>
      <c r="AC16" s="688"/>
      <c r="AD16" s="689">
        <v>7489</v>
      </c>
      <c r="AE16" s="689"/>
      <c r="AF16" s="689"/>
      <c r="AG16" s="689"/>
      <c r="AH16" s="689"/>
      <c r="AI16" s="689"/>
      <c r="AJ16" s="689"/>
      <c r="AK16" s="689"/>
      <c r="AL16" s="690">
        <v>0</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136</v>
      </c>
      <c r="BH16" s="686"/>
      <c r="BI16" s="686"/>
      <c r="BJ16" s="686"/>
      <c r="BK16" s="686"/>
      <c r="BL16" s="686"/>
      <c r="BM16" s="686"/>
      <c r="BN16" s="687"/>
      <c r="BO16" s="688" t="s">
        <v>136</v>
      </c>
      <c r="BP16" s="688"/>
      <c r="BQ16" s="688"/>
      <c r="BR16" s="688"/>
      <c r="BS16" s="694" t="s">
        <v>136</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277034</v>
      </c>
      <c r="CS16" s="686"/>
      <c r="CT16" s="686"/>
      <c r="CU16" s="686"/>
      <c r="CV16" s="686"/>
      <c r="CW16" s="686"/>
      <c r="CX16" s="686"/>
      <c r="CY16" s="687"/>
      <c r="CZ16" s="688">
        <v>0.7</v>
      </c>
      <c r="DA16" s="688"/>
      <c r="DB16" s="688"/>
      <c r="DC16" s="688"/>
      <c r="DD16" s="694" t="s">
        <v>173</v>
      </c>
      <c r="DE16" s="686"/>
      <c r="DF16" s="686"/>
      <c r="DG16" s="686"/>
      <c r="DH16" s="686"/>
      <c r="DI16" s="686"/>
      <c r="DJ16" s="686"/>
      <c r="DK16" s="686"/>
      <c r="DL16" s="686"/>
      <c r="DM16" s="686"/>
      <c r="DN16" s="686"/>
      <c r="DO16" s="686"/>
      <c r="DP16" s="687"/>
      <c r="DQ16" s="694">
        <v>124362</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17011</v>
      </c>
      <c r="S17" s="686"/>
      <c r="T17" s="686"/>
      <c r="U17" s="686"/>
      <c r="V17" s="686"/>
      <c r="W17" s="686"/>
      <c r="X17" s="686"/>
      <c r="Y17" s="687"/>
      <c r="Z17" s="688">
        <v>0</v>
      </c>
      <c r="AA17" s="688"/>
      <c r="AB17" s="688"/>
      <c r="AC17" s="688"/>
      <c r="AD17" s="689">
        <v>17011</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136</v>
      </c>
      <c r="BH17" s="686"/>
      <c r="BI17" s="686"/>
      <c r="BJ17" s="686"/>
      <c r="BK17" s="686"/>
      <c r="BL17" s="686"/>
      <c r="BM17" s="686"/>
      <c r="BN17" s="687"/>
      <c r="BO17" s="688" t="s">
        <v>240</v>
      </c>
      <c r="BP17" s="688"/>
      <c r="BQ17" s="688"/>
      <c r="BR17" s="688"/>
      <c r="BS17" s="694" t="s">
        <v>136</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4231319</v>
      </c>
      <c r="CS17" s="686"/>
      <c r="CT17" s="686"/>
      <c r="CU17" s="686"/>
      <c r="CV17" s="686"/>
      <c r="CW17" s="686"/>
      <c r="CX17" s="686"/>
      <c r="CY17" s="687"/>
      <c r="CZ17" s="688">
        <v>10.5</v>
      </c>
      <c r="DA17" s="688"/>
      <c r="DB17" s="688"/>
      <c r="DC17" s="688"/>
      <c r="DD17" s="694" t="s">
        <v>136</v>
      </c>
      <c r="DE17" s="686"/>
      <c r="DF17" s="686"/>
      <c r="DG17" s="686"/>
      <c r="DH17" s="686"/>
      <c r="DI17" s="686"/>
      <c r="DJ17" s="686"/>
      <c r="DK17" s="686"/>
      <c r="DL17" s="686"/>
      <c r="DM17" s="686"/>
      <c r="DN17" s="686"/>
      <c r="DO17" s="686"/>
      <c r="DP17" s="687"/>
      <c r="DQ17" s="694">
        <v>3970911</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19962</v>
      </c>
      <c r="S18" s="686"/>
      <c r="T18" s="686"/>
      <c r="U18" s="686"/>
      <c r="V18" s="686"/>
      <c r="W18" s="686"/>
      <c r="X18" s="686"/>
      <c r="Y18" s="687"/>
      <c r="Z18" s="688">
        <v>0</v>
      </c>
      <c r="AA18" s="688"/>
      <c r="AB18" s="688"/>
      <c r="AC18" s="688"/>
      <c r="AD18" s="689">
        <v>19962</v>
      </c>
      <c r="AE18" s="689"/>
      <c r="AF18" s="689"/>
      <c r="AG18" s="689"/>
      <c r="AH18" s="689"/>
      <c r="AI18" s="689"/>
      <c r="AJ18" s="689"/>
      <c r="AK18" s="689"/>
      <c r="AL18" s="690">
        <v>0.1</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173</v>
      </c>
      <c r="BP18" s="688"/>
      <c r="BQ18" s="688"/>
      <c r="BR18" s="688"/>
      <c r="BS18" s="694" t="s">
        <v>136</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173</v>
      </c>
      <c r="CS18" s="686"/>
      <c r="CT18" s="686"/>
      <c r="CU18" s="686"/>
      <c r="CV18" s="686"/>
      <c r="CW18" s="686"/>
      <c r="CX18" s="686"/>
      <c r="CY18" s="687"/>
      <c r="CZ18" s="688" t="s">
        <v>240</v>
      </c>
      <c r="DA18" s="688"/>
      <c r="DB18" s="688"/>
      <c r="DC18" s="688"/>
      <c r="DD18" s="694" t="s">
        <v>240</v>
      </c>
      <c r="DE18" s="686"/>
      <c r="DF18" s="686"/>
      <c r="DG18" s="686"/>
      <c r="DH18" s="686"/>
      <c r="DI18" s="686"/>
      <c r="DJ18" s="686"/>
      <c r="DK18" s="686"/>
      <c r="DL18" s="686"/>
      <c r="DM18" s="686"/>
      <c r="DN18" s="686"/>
      <c r="DO18" s="686"/>
      <c r="DP18" s="687"/>
      <c r="DQ18" s="694" t="s">
        <v>136</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13789</v>
      </c>
      <c r="S19" s="686"/>
      <c r="T19" s="686"/>
      <c r="U19" s="686"/>
      <c r="V19" s="686"/>
      <c r="W19" s="686"/>
      <c r="X19" s="686"/>
      <c r="Y19" s="687"/>
      <c r="Z19" s="688">
        <v>0</v>
      </c>
      <c r="AA19" s="688"/>
      <c r="AB19" s="688"/>
      <c r="AC19" s="688"/>
      <c r="AD19" s="689">
        <v>13789</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240</v>
      </c>
      <c r="BH19" s="686"/>
      <c r="BI19" s="686"/>
      <c r="BJ19" s="686"/>
      <c r="BK19" s="686"/>
      <c r="BL19" s="686"/>
      <c r="BM19" s="686"/>
      <c r="BN19" s="687"/>
      <c r="BO19" s="688" t="s">
        <v>136</v>
      </c>
      <c r="BP19" s="688"/>
      <c r="BQ19" s="688"/>
      <c r="BR19" s="688"/>
      <c r="BS19" s="694" t="s">
        <v>240</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240</v>
      </c>
      <c r="CS19" s="686"/>
      <c r="CT19" s="686"/>
      <c r="CU19" s="686"/>
      <c r="CV19" s="686"/>
      <c r="CW19" s="686"/>
      <c r="CX19" s="686"/>
      <c r="CY19" s="687"/>
      <c r="CZ19" s="688" t="s">
        <v>240</v>
      </c>
      <c r="DA19" s="688"/>
      <c r="DB19" s="688"/>
      <c r="DC19" s="688"/>
      <c r="DD19" s="694" t="s">
        <v>240</v>
      </c>
      <c r="DE19" s="686"/>
      <c r="DF19" s="686"/>
      <c r="DG19" s="686"/>
      <c r="DH19" s="686"/>
      <c r="DI19" s="686"/>
      <c r="DJ19" s="686"/>
      <c r="DK19" s="686"/>
      <c r="DL19" s="686"/>
      <c r="DM19" s="686"/>
      <c r="DN19" s="686"/>
      <c r="DO19" s="686"/>
      <c r="DP19" s="687"/>
      <c r="DQ19" s="694" t="s">
        <v>240</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3968</v>
      </c>
      <c r="S20" s="686"/>
      <c r="T20" s="686"/>
      <c r="U20" s="686"/>
      <c r="V20" s="686"/>
      <c r="W20" s="686"/>
      <c r="X20" s="686"/>
      <c r="Y20" s="687"/>
      <c r="Z20" s="688">
        <v>0</v>
      </c>
      <c r="AA20" s="688"/>
      <c r="AB20" s="688"/>
      <c r="AC20" s="688"/>
      <c r="AD20" s="689">
        <v>3968</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240</v>
      </c>
      <c r="BH20" s="686"/>
      <c r="BI20" s="686"/>
      <c r="BJ20" s="686"/>
      <c r="BK20" s="686"/>
      <c r="BL20" s="686"/>
      <c r="BM20" s="686"/>
      <c r="BN20" s="687"/>
      <c r="BO20" s="688" t="s">
        <v>136</v>
      </c>
      <c r="BP20" s="688"/>
      <c r="BQ20" s="688"/>
      <c r="BR20" s="688"/>
      <c r="BS20" s="694" t="s">
        <v>136</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40473751</v>
      </c>
      <c r="CS20" s="686"/>
      <c r="CT20" s="686"/>
      <c r="CU20" s="686"/>
      <c r="CV20" s="686"/>
      <c r="CW20" s="686"/>
      <c r="CX20" s="686"/>
      <c r="CY20" s="687"/>
      <c r="CZ20" s="688">
        <v>100</v>
      </c>
      <c r="DA20" s="688"/>
      <c r="DB20" s="688"/>
      <c r="DC20" s="688"/>
      <c r="DD20" s="694">
        <v>6564648</v>
      </c>
      <c r="DE20" s="686"/>
      <c r="DF20" s="686"/>
      <c r="DG20" s="686"/>
      <c r="DH20" s="686"/>
      <c r="DI20" s="686"/>
      <c r="DJ20" s="686"/>
      <c r="DK20" s="686"/>
      <c r="DL20" s="686"/>
      <c r="DM20" s="686"/>
      <c r="DN20" s="686"/>
      <c r="DO20" s="686"/>
      <c r="DP20" s="687"/>
      <c r="DQ20" s="694">
        <v>19230216</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2205</v>
      </c>
      <c r="S21" s="686"/>
      <c r="T21" s="686"/>
      <c r="U21" s="686"/>
      <c r="V21" s="686"/>
      <c r="W21" s="686"/>
      <c r="X21" s="686"/>
      <c r="Y21" s="687"/>
      <c r="Z21" s="688">
        <v>0</v>
      </c>
      <c r="AA21" s="688"/>
      <c r="AB21" s="688"/>
      <c r="AC21" s="688"/>
      <c r="AD21" s="689">
        <v>2205</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136</v>
      </c>
      <c r="BH21" s="686"/>
      <c r="BI21" s="686"/>
      <c r="BJ21" s="686"/>
      <c r="BK21" s="686"/>
      <c r="BL21" s="686"/>
      <c r="BM21" s="686"/>
      <c r="BN21" s="687"/>
      <c r="BO21" s="688" t="s">
        <v>136</v>
      </c>
      <c r="BP21" s="688"/>
      <c r="BQ21" s="688"/>
      <c r="BR21" s="688"/>
      <c r="BS21" s="694" t="s">
        <v>173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12239948</v>
      </c>
      <c r="S22" s="686"/>
      <c r="T22" s="686"/>
      <c r="U22" s="686"/>
      <c r="V22" s="686"/>
      <c r="W22" s="686"/>
      <c r="X22" s="686"/>
      <c r="Y22" s="687"/>
      <c r="Z22" s="688">
        <v>29.3</v>
      </c>
      <c r="AA22" s="688"/>
      <c r="AB22" s="688"/>
      <c r="AC22" s="688"/>
      <c r="AD22" s="689">
        <v>11279189</v>
      </c>
      <c r="AE22" s="689"/>
      <c r="AF22" s="689"/>
      <c r="AG22" s="689"/>
      <c r="AH22" s="689"/>
      <c r="AI22" s="689"/>
      <c r="AJ22" s="689"/>
      <c r="AK22" s="689"/>
      <c r="AL22" s="690">
        <v>67.099999999999994</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240</v>
      </c>
      <c r="BH22" s="686"/>
      <c r="BI22" s="686"/>
      <c r="BJ22" s="686"/>
      <c r="BK22" s="686"/>
      <c r="BL22" s="686"/>
      <c r="BM22" s="686"/>
      <c r="BN22" s="687"/>
      <c r="BO22" s="688" t="s">
        <v>240</v>
      </c>
      <c r="BP22" s="688"/>
      <c r="BQ22" s="688"/>
      <c r="BR22" s="688"/>
      <c r="BS22" s="694" t="s">
        <v>240</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11279189</v>
      </c>
      <c r="S23" s="686"/>
      <c r="T23" s="686"/>
      <c r="U23" s="686"/>
      <c r="V23" s="686"/>
      <c r="W23" s="686"/>
      <c r="X23" s="686"/>
      <c r="Y23" s="687"/>
      <c r="Z23" s="688">
        <v>27</v>
      </c>
      <c r="AA23" s="688"/>
      <c r="AB23" s="688"/>
      <c r="AC23" s="688"/>
      <c r="AD23" s="689">
        <v>11279189</v>
      </c>
      <c r="AE23" s="689"/>
      <c r="AF23" s="689"/>
      <c r="AG23" s="689"/>
      <c r="AH23" s="689"/>
      <c r="AI23" s="689"/>
      <c r="AJ23" s="689"/>
      <c r="AK23" s="689"/>
      <c r="AL23" s="690">
        <v>67.099999999999994</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136</v>
      </c>
      <c r="BH23" s="686"/>
      <c r="BI23" s="686"/>
      <c r="BJ23" s="686"/>
      <c r="BK23" s="686"/>
      <c r="BL23" s="686"/>
      <c r="BM23" s="686"/>
      <c r="BN23" s="687"/>
      <c r="BO23" s="688" t="s">
        <v>136</v>
      </c>
      <c r="BP23" s="688"/>
      <c r="BQ23" s="688"/>
      <c r="BR23" s="688"/>
      <c r="BS23" s="694" t="s">
        <v>136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960759</v>
      </c>
      <c r="S24" s="686"/>
      <c r="T24" s="686"/>
      <c r="U24" s="686"/>
      <c r="V24" s="686"/>
      <c r="W24" s="686"/>
      <c r="X24" s="686"/>
      <c r="Y24" s="687"/>
      <c r="Z24" s="688">
        <v>2.2999999999999998</v>
      </c>
      <c r="AA24" s="688"/>
      <c r="AB24" s="688"/>
      <c r="AC24" s="688"/>
      <c r="AD24" s="689" t="s">
        <v>136</v>
      </c>
      <c r="AE24" s="689"/>
      <c r="AF24" s="689"/>
      <c r="AG24" s="689"/>
      <c r="AH24" s="689"/>
      <c r="AI24" s="689"/>
      <c r="AJ24" s="689"/>
      <c r="AK24" s="689"/>
      <c r="AL24" s="690" t="s">
        <v>240</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136</v>
      </c>
      <c r="BH24" s="686"/>
      <c r="BI24" s="686"/>
      <c r="BJ24" s="686"/>
      <c r="BK24" s="686"/>
      <c r="BL24" s="686"/>
      <c r="BM24" s="686"/>
      <c r="BN24" s="687"/>
      <c r="BO24" s="688" t="s">
        <v>136</v>
      </c>
      <c r="BP24" s="688"/>
      <c r="BQ24" s="688"/>
      <c r="BR24" s="688"/>
      <c r="BS24" s="694" t="s">
        <v>240</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19133334</v>
      </c>
      <c r="CS24" s="675"/>
      <c r="CT24" s="675"/>
      <c r="CU24" s="675"/>
      <c r="CV24" s="675"/>
      <c r="CW24" s="675"/>
      <c r="CX24" s="675"/>
      <c r="CY24" s="676"/>
      <c r="CZ24" s="679">
        <v>47.3</v>
      </c>
      <c r="DA24" s="680"/>
      <c r="DB24" s="680"/>
      <c r="DC24" s="699"/>
      <c r="DD24" s="724">
        <v>11311297</v>
      </c>
      <c r="DE24" s="675"/>
      <c r="DF24" s="675"/>
      <c r="DG24" s="675"/>
      <c r="DH24" s="675"/>
      <c r="DI24" s="675"/>
      <c r="DJ24" s="675"/>
      <c r="DK24" s="676"/>
      <c r="DL24" s="724">
        <v>11059813</v>
      </c>
      <c r="DM24" s="675"/>
      <c r="DN24" s="675"/>
      <c r="DO24" s="675"/>
      <c r="DP24" s="675"/>
      <c r="DQ24" s="675"/>
      <c r="DR24" s="675"/>
      <c r="DS24" s="675"/>
      <c r="DT24" s="675"/>
      <c r="DU24" s="675"/>
      <c r="DV24" s="676"/>
      <c r="DW24" s="679">
        <v>63.9</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136</v>
      </c>
      <c r="S25" s="686"/>
      <c r="T25" s="686"/>
      <c r="U25" s="686"/>
      <c r="V25" s="686"/>
      <c r="W25" s="686"/>
      <c r="X25" s="686"/>
      <c r="Y25" s="687"/>
      <c r="Z25" s="688" t="s">
        <v>136</v>
      </c>
      <c r="AA25" s="688"/>
      <c r="AB25" s="688"/>
      <c r="AC25" s="688"/>
      <c r="AD25" s="689" t="s">
        <v>136</v>
      </c>
      <c r="AE25" s="689"/>
      <c r="AF25" s="689"/>
      <c r="AG25" s="689"/>
      <c r="AH25" s="689"/>
      <c r="AI25" s="689"/>
      <c r="AJ25" s="689"/>
      <c r="AK25" s="689"/>
      <c r="AL25" s="690" t="s">
        <v>173</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173</v>
      </c>
      <c r="BH25" s="686"/>
      <c r="BI25" s="686"/>
      <c r="BJ25" s="686"/>
      <c r="BK25" s="686"/>
      <c r="BL25" s="686"/>
      <c r="BM25" s="686"/>
      <c r="BN25" s="687"/>
      <c r="BO25" s="688" t="s">
        <v>136</v>
      </c>
      <c r="BP25" s="688"/>
      <c r="BQ25" s="688"/>
      <c r="BR25" s="688"/>
      <c r="BS25" s="694" t="s">
        <v>136</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5127620</v>
      </c>
      <c r="CS25" s="721"/>
      <c r="CT25" s="721"/>
      <c r="CU25" s="721"/>
      <c r="CV25" s="721"/>
      <c r="CW25" s="721"/>
      <c r="CX25" s="721"/>
      <c r="CY25" s="722"/>
      <c r="CZ25" s="690">
        <v>12.7</v>
      </c>
      <c r="DA25" s="719"/>
      <c r="DB25" s="719"/>
      <c r="DC25" s="723"/>
      <c r="DD25" s="694">
        <v>4544235</v>
      </c>
      <c r="DE25" s="721"/>
      <c r="DF25" s="721"/>
      <c r="DG25" s="721"/>
      <c r="DH25" s="721"/>
      <c r="DI25" s="721"/>
      <c r="DJ25" s="721"/>
      <c r="DK25" s="722"/>
      <c r="DL25" s="694">
        <v>4339246</v>
      </c>
      <c r="DM25" s="721"/>
      <c r="DN25" s="721"/>
      <c r="DO25" s="721"/>
      <c r="DP25" s="721"/>
      <c r="DQ25" s="721"/>
      <c r="DR25" s="721"/>
      <c r="DS25" s="721"/>
      <c r="DT25" s="721"/>
      <c r="DU25" s="721"/>
      <c r="DV25" s="722"/>
      <c r="DW25" s="690">
        <v>25.1</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17598303</v>
      </c>
      <c r="S26" s="686"/>
      <c r="T26" s="686"/>
      <c r="U26" s="686"/>
      <c r="V26" s="686"/>
      <c r="W26" s="686"/>
      <c r="X26" s="686"/>
      <c r="Y26" s="687"/>
      <c r="Z26" s="688">
        <v>42.2</v>
      </c>
      <c r="AA26" s="688"/>
      <c r="AB26" s="688"/>
      <c r="AC26" s="688"/>
      <c r="AD26" s="689">
        <v>16637544</v>
      </c>
      <c r="AE26" s="689"/>
      <c r="AF26" s="689"/>
      <c r="AG26" s="689"/>
      <c r="AH26" s="689"/>
      <c r="AI26" s="689"/>
      <c r="AJ26" s="689"/>
      <c r="AK26" s="689"/>
      <c r="AL26" s="690">
        <v>99</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240</v>
      </c>
      <c r="BH26" s="686"/>
      <c r="BI26" s="686"/>
      <c r="BJ26" s="686"/>
      <c r="BK26" s="686"/>
      <c r="BL26" s="686"/>
      <c r="BM26" s="686"/>
      <c r="BN26" s="687"/>
      <c r="BO26" s="688" t="s">
        <v>173</v>
      </c>
      <c r="BP26" s="688"/>
      <c r="BQ26" s="688"/>
      <c r="BR26" s="688"/>
      <c r="BS26" s="694" t="s">
        <v>240</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2910294</v>
      </c>
      <c r="CS26" s="686"/>
      <c r="CT26" s="686"/>
      <c r="CU26" s="686"/>
      <c r="CV26" s="686"/>
      <c r="CW26" s="686"/>
      <c r="CX26" s="686"/>
      <c r="CY26" s="687"/>
      <c r="CZ26" s="690">
        <v>7.2</v>
      </c>
      <c r="DA26" s="719"/>
      <c r="DB26" s="719"/>
      <c r="DC26" s="723"/>
      <c r="DD26" s="694">
        <v>2616471</v>
      </c>
      <c r="DE26" s="686"/>
      <c r="DF26" s="686"/>
      <c r="DG26" s="686"/>
      <c r="DH26" s="686"/>
      <c r="DI26" s="686"/>
      <c r="DJ26" s="686"/>
      <c r="DK26" s="687"/>
      <c r="DL26" s="694" t="s">
        <v>136</v>
      </c>
      <c r="DM26" s="686"/>
      <c r="DN26" s="686"/>
      <c r="DO26" s="686"/>
      <c r="DP26" s="686"/>
      <c r="DQ26" s="686"/>
      <c r="DR26" s="686"/>
      <c r="DS26" s="686"/>
      <c r="DT26" s="686"/>
      <c r="DU26" s="686"/>
      <c r="DV26" s="687"/>
      <c r="DW26" s="690" t="s">
        <v>136</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4702</v>
      </c>
      <c r="S27" s="686"/>
      <c r="T27" s="686"/>
      <c r="U27" s="686"/>
      <c r="V27" s="686"/>
      <c r="W27" s="686"/>
      <c r="X27" s="686"/>
      <c r="Y27" s="687"/>
      <c r="Z27" s="688">
        <v>0</v>
      </c>
      <c r="AA27" s="688"/>
      <c r="AB27" s="688"/>
      <c r="AC27" s="688"/>
      <c r="AD27" s="689">
        <v>4702</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4168531</v>
      </c>
      <c r="BH27" s="686"/>
      <c r="BI27" s="686"/>
      <c r="BJ27" s="686"/>
      <c r="BK27" s="686"/>
      <c r="BL27" s="686"/>
      <c r="BM27" s="686"/>
      <c r="BN27" s="687"/>
      <c r="BO27" s="688">
        <v>100</v>
      </c>
      <c r="BP27" s="688"/>
      <c r="BQ27" s="688"/>
      <c r="BR27" s="688"/>
      <c r="BS27" s="694">
        <v>31341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9774395</v>
      </c>
      <c r="CS27" s="721"/>
      <c r="CT27" s="721"/>
      <c r="CU27" s="721"/>
      <c r="CV27" s="721"/>
      <c r="CW27" s="721"/>
      <c r="CX27" s="721"/>
      <c r="CY27" s="722"/>
      <c r="CZ27" s="690">
        <v>24.1</v>
      </c>
      <c r="DA27" s="719"/>
      <c r="DB27" s="719"/>
      <c r="DC27" s="723"/>
      <c r="DD27" s="694">
        <v>2796151</v>
      </c>
      <c r="DE27" s="721"/>
      <c r="DF27" s="721"/>
      <c r="DG27" s="721"/>
      <c r="DH27" s="721"/>
      <c r="DI27" s="721"/>
      <c r="DJ27" s="721"/>
      <c r="DK27" s="722"/>
      <c r="DL27" s="694">
        <v>2749656</v>
      </c>
      <c r="DM27" s="721"/>
      <c r="DN27" s="721"/>
      <c r="DO27" s="721"/>
      <c r="DP27" s="721"/>
      <c r="DQ27" s="721"/>
      <c r="DR27" s="721"/>
      <c r="DS27" s="721"/>
      <c r="DT27" s="721"/>
      <c r="DU27" s="721"/>
      <c r="DV27" s="722"/>
      <c r="DW27" s="690">
        <v>15.9</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166741</v>
      </c>
      <c r="S28" s="686"/>
      <c r="T28" s="686"/>
      <c r="U28" s="686"/>
      <c r="V28" s="686"/>
      <c r="W28" s="686"/>
      <c r="X28" s="686"/>
      <c r="Y28" s="687"/>
      <c r="Z28" s="688">
        <v>0.4</v>
      </c>
      <c r="AA28" s="688"/>
      <c r="AB28" s="688"/>
      <c r="AC28" s="688"/>
      <c r="AD28" s="689" t="s">
        <v>240</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4231319</v>
      </c>
      <c r="CS28" s="686"/>
      <c r="CT28" s="686"/>
      <c r="CU28" s="686"/>
      <c r="CV28" s="686"/>
      <c r="CW28" s="686"/>
      <c r="CX28" s="686"/>
      <c r="CY28" s="687"/>
      <c r="CZ28" s="690">
        <v>10.5</v>
      </c>
      <c r="DA28" s="719"/>
      <c r="DB28" s="719"/>
      <c r="DC28" s="723"/>
      <c r="DD28" s="694">
        <v>3970911</v>
      </c>
      <c r="DE28" s="686"/>
      <c r="DF28" s="686"/>
      <c r="DG28" s="686"/>
      <c r="DH28" s="686"/>
      <c r="DI28" s="686"/>
      <c r="DJ28" s="686"/>
      <c r="DK28" s="687"/>
      <c r="DL28" s="694">
        <v>3970911</v>
      </c>
      <c r="DM28" s="686"/>
      <c r="DN28" s="686"/>
      <c r="DO28" s="686"/>
      <c r="DP28" s="686"/>
      <c r="DQ28" s="686"/>
      <c r="DR28" s="686"/>
      <c r="DS28" s="686"/>
      <c r="DT28" s="686"/>
      <c r="DU28" s="686"/>
      <c r="DV28" s="687"/>
      <c r="DW28" s="690">
        <v>22.9</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470074</v>
      </c>
      <c r="S29" s="686"/>
      <c r="T29" s="686"/>
      <c r="U29" s="686"/>
      <c r="V29" s="686"/>
      <c r="W29" s="686"/>
      <c r="X29" s="686"/>
      <c r="Y29" s="687"/>
      <c r="Z29" s="688">
        <v>1.1000000000000001</v>
      </c>
      <c r="AA29" s="688"/>
      <c r="AB29" s="688"/>
      <c r="AC29" s="688"/>
      <c r="AD29" s="689">
        <v>31319</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4230733</v>
      </c>
      <c r="CS29" s="721"/>
      <c r="CT29" s="721"/>
      <c r="CU29" s="721"/>
      <c r="CV29" s="721"/>
      <c r="CW29" s="721"/>
      <c r="CX29" s="721"/>
      <c r="CY29" s="722"/>
      <c r="CZ29" s="690">
        <v>10.5</v>
      </c>
      <c r="DA29" s="719"/>
      <c r="DB29" s="719"/>
      <c r="DC29" s="723"/>
      <c r="DD29" s="694">
        <v>3970325</v>
      </c>
      <c r="DE29" s="721"/>
      <c r="DF29" s="721"/>
      <c r="DG29" s="721"/>
      <c r="DH29" s="721"/>
      <c r="DI29" s="721"/>
      <c r="DJ29" s="721"/>
      <c r="DK29" s="722"/>
      <c r="DL29" s="694">
        <v>3970325</v>
      </c>
      <c r="DM29" s="721"/>
      <c r="DN29" s="721"/>
      <c r="DO29" s="721"/>
      <c r="DP29" s="721"/>
      <c r="DQ29" s="721"/>
      <c r="DR29" s="721"/>
      <c r="DS29" s="721"/>
      <c r="DT29" s="721"/>
      <c r="DU29" s="721"/>
      <c r="DV29" s="722"/>
      <c r="DW29" s="690">
        <v>22.9</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34417</v>
      </c>
      <c r="S30" s="686"/>
      <c r="T30" s="686"/>
      <c r="U30" s="686"/>
      <c r="V30" s="686"/>
      <c r="W30" s="686"/>
      <c r="X30" s="686"/>
      <c r="Y30" s="687"/>
      <c r="Z30" s="688">
        <v>0.1</v>
      </c>
      <c r="AA30" s="688"/>
      <c r="AB30" s="688"/>
      <c r="AC30" s="688"/>
      <c r="AD30" s="689" t="s">
        <v>173</v>
      </c>
      <c r="AE30" s="689"/>
      <c r="AF30" s="689"/>
      <c r="AG30" s="689"/>
      <c r="AH30" s="689"/>
      <c r="AI30" s="689"/>
      <c r="AJ30" s="689"/>
      <c r="AK30" s="689"/>
      <c r="AL30" s="690" t="s">
        <v>240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4058301</v>
      </c>
      <c r="CS30" s="686"/>
      <c r="CT30" s="686"/>
      <c r="CU30" s="686"/>
      <c r="CV30" s="686"/>
      <c r="CW30" s="686"/>
      <c r="CX30" s="686"/>
      <c r="CY30" s="687"/>
      <c r="CZ30" s="690">
        <v>10</v>
      </c>
      <c r="DA30" s="719"/>
      <c r="DB30" s="719"/>
      <c r="DC30" s="723"/>
      <c r="DD30" s="694">
        <v>3802000</v>
      </c>
      <c r="DE30" s="686"/>
      <c r="DF30" s="686"/>
      <c r="DG30" s="686"/>
      <c r="DH30" s="686"/>
      <c r="DI30" s="686"/>
      <c r="DJ30" s="686"/>
      <c r="DK30" s="687"/>
      <c r="DL30" s="694">
        <v>3802000</v>
      </c>
      <c r="DM30" s="686"/>
      <c r="DN30" s="686"/>
      <c r="DO30" s="686"/>
      <c r="DP30" s="686"/>
      <c r="DQ30" s="686"/>
      <c r="DR30" s="686"/>
      <c r="DS30" s="686"/>
      <c r="DT30" s="686"/>
      <c r="DU30" s="686"/>
      <c r="DV30" s="687"/>
      <c r="DW30" s="690">
        <v>22</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13316147</v>
      </c>
      <c r="S31" s="686"/>
      <c r="T31" s="686"/>
      <c r="U31" s="686"/>
      <c r="V31" s="686"/>
      <c r="W31" s="686"/>
      <c r="X31" s="686"/>
      <c r="Y31" s="687"/>
      <c r="Z31" s="688">
        <v>31.9</v>
      </c>
      <c r="AA31" s="688"/>
      <c r="AB31" s="688"/>
      <c r="AC31" s="688"/>
      <c r="AD31" s="689" t="s">
        <v>240</v>
      </c>
      <c r="AE31" s="689"/>
      <c r="AF31" s="689"/>
      <c r="AG31" s="689"/>
      <c r="AH31" s="689"/>
      <c r="AI31" s="689"/>
      <c r="AJ31" s="689"/>
      <c r="AK31" s="689"/>
      <c r="AL31" s="690" t="s">
        <v>136</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99.4</v>
      </c>
      <c r="BH31" s="740"/>
      <c r="BI31" s="740"/>
      <c r="BJ31" s="740"/>
      <c r="BK31" s="740"/>
      <c r="BL31" s="740"/>
      <c r="BM31" s="680">
        <v>96.9</v>
      </c>
      <c r="BN31" s="740"/>
      <c r="BO31" s="740"/>
      <c r="BP31" s="740"/>
      <c r="BQ31" s="741"/>
      <c r="BR31" s="753">
        <v>99.2</v>
      </c>
      <c r="BS31" s="740"/>
      <c r="BT31" s="740"/>
      <c r="BU31" s="740"/>
      <c r="BV31" s="740"/>
      <c r="BW31" s="740"/>
      <c r="BX31" s="680">
        <v>96.1</v>
      </c>
      <c r="BY31" s="740"/>
      <c r="BZ31" s="740"/>
      <c r="CA31" s="740"/>
      <c r="CB31" s="741"/>
      <c r="CD31" s="727"/>
      <c r="CE31" s="728"/>
      <c r="CF31" s="700" t="s">
        <v>310</v>
      </c>
      <c r="CG31" s="701"/>
      <c r="CH31" s="701"/>
      <c r="CI31" s="701"/>
      <c r="CJ31" s="701"/>
      <c r="CK31" s="701"/>
      <c r="CL31" s="701"/>
      <c r="CM31" s="701"/>
      <c r="CN31" s="701"/>
      <c r="CO31" s="701"/>
      <c r="CP31" s="701"/>
      <c r="CQ31" s="702"/>
      <c r="CR31" s="685">
        <v>172432</v>
      </c>
      <c r="CS31" s="721"/>
      <c r="CT31" s="721"/>
      <c r="CU31" s="721"/>
      <c r="CV31" s="721"/>
      <c r="CW31" s="721"/>
      <c r="CX31" s="721"/>
      <c r="CY31" s="722"/>
      <c r="CZ31" s="690">
        <v>0.4</v>
      </c>
      <c r="DA31" s="719"/>
      <c r="DB31" s="719"/>
      <c r="DC31" s="723"/>
      <c r="DD31" s="694">
        <v>168325</v>
      </c>
      <c r="DE31" s="721"/>
      <c r="DF31" s="721"/>
      <c r="DG31" s="721"/>
      <c r="DH31" s="721"/>
      <c r="DI31" s="721"/>
      <c r="DJ31" s="721"/>
      <c r="DK31" s="722"/>
      <c r="DL31" s="694">
        <v>168325</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136</v>
      </c>
      <c r="S32" s="686"/>
      <c r="T32" s="686"/>
      <c r="U32" s="686"/>
      <c r="V32" s="686"/>
      <c r="W32" s="686"/>
      <c r="X32" s="686"/>
      <c r="Y32" s="687"/>
      <c r="Z32" s="688" t="s">
        <v>136</v>
      </c>
      <c r="AA32" s="688"/>
      <c r="AB32" s="688"/>
      <c r="AC32" s="688"/>
      <c r="AD32" s="689" t="s">
        <v>240</v>
      </c>
      <c r="AE32" s="689"/>
      <c r="AF32" s="689"/>
      <c r="AG32" s="689"/>
      <c r="AH32" s="689"/>
      <c r="AI32" s="689"/>
      <c r="AJ32" s="689"/>
      <c r="AK32" s="689"/>
      <c r="AL32" s="690" t="s">
        <v>136</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99.4</v>
      </c>
      <c r="BH32" s="721"/>
      <c r="BI32" s="721"/>
      <c r="BJ32" s="721"/>
      <c r="BK32" s="721"/>
      <c r="BL32" s="721"/>
      <c r="BM32" s="691">
        <v>98</v>
      </c>
      <c r="BN32" s="751"/>
      <c r="BO32" s="751"/>
      <c r="BP32" s="751"/>
      <c r="BQ32" s="752"/>
      <c r="BR32" s="754">
        <v>99.1</v>
      </c>
      <c r="BS32" s="721"/>
      <c r="BT32" s="721"/>
      <c r="BU32" s="721"/>
      <c r="BV32" s="721"/>
      <c r="BW32" s="721"/>
      <c r="BX32" s="691">
        <v>97.4</v>
      </c>
      <c r="BY32" s="751"/>
      <c r="BZ32" s="751"/>
      <c r="CA32" s="751"/>
      <c r="CB32" s="752"/>
      <c r="CD32" s="729"/>
      <c r="CE32" s="730"/>
      <c r="CF32" s="700" t="s">
        <v>314</v>
      </c>
      <c r="CG32" s="701"/>
      <c r="CH32" s="701"/>
      <c r="CI32" s="701"/>
      <c r="CJ32" s="701"/>
      <c r="CK32" s="701"/>
      <c r="CL32" s="701"/>
      <c r="CM32" s="701"/>
      <c r="CN32" s="701"/>
      <c r="CO32" s="701"/>
      <c r="CP32" s="701"/>
      <c r="CQ32" s="702"/>
      <c r="CR32" s="685">
        <v>586</v>
      </c>
      <c r="CS32" s="686"/>
      <c r="CT32" s="686"/>
      <c r="CU32" s="686"/>
      <c r="CV32" s="686"/>
      <c r="CW32" s="686"/>
      <c r="CX32" s="686"/>
      <c r="CY32" s="687"/>
      <c r="CZ32" s="690">
        <v>0</v>
      </c>
      <c r="DA32" s="719"/>
      <c r="DB32" s="719"/>
      <c r="DC32" s="723"/>
      <c r="DD32" s="694">
        <v>586</v>
      </c>
      <c r="DE32" s="686"/>
      <c r="DF32" s="686"/>
      <c r="DG32" s="686"/>
      <c r="DH32" s="686"/>
      <c r="DI32" s="686"/>
      <c r="DJ32" s="686"/>
      <c r="DK32" s="687"/>
      <c r="DL32" s="694">
        <v>586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2421338</v>
      </c>
      <c r="S33" s="686"/>
      <c r="T33" s="686"/>
      <c r="U33" s="686"/>
      <c r="V33" s="686"/>
      <c r="W33" s="686"/>
      <c r="X33" s="686"/>
      <c r="Y33" s="687"/>
      <c r="Z33" s="688">
        <v>5.8</v>
      </c>
      <c r="AA33" s="688"/>
      <c r="AB33" s="688"/>
      <c r="AC33" s="688"/>
      <c r="AD33" s="689" t="s">
        <v>240</v>
      </c>
      <c r="AE33" s="689"/>
      <c r="AF33" s="689"/>
      <c r="AG33" s="689"/>
      <c r="AH33" s="689"/>
      <c r="AI33" s="689"/>
      <c r="AJ33" s="689"/>
      <c r="AK33" s="689"/>
      <c r="AL33" s="690" t="s">
        <v>136</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99.1</v>
      </c>
      <c r="BH33" s="756"/>
      <c r="BI33" s="756"/>
      <c r="BJ33" s="756"/>
      <c r="BK33" s="756"/>
      <c r="BL33" s="756"/>
      <c r="BM33" s="757">
        <v>94.9</v>
      </c>
      <c r="BN33" s="756"/>
      <c r="BO33" s="756"/>
      <c r="BP33" s="756"/>
      <c r="BQ33" s="758"/>
      <c r="BR33" s="755">
        <v>99</v>
      </c>
      <c r="BS33" s="756"/>
      <c r="BT33" s="756"/>
      <c r="BU33" s="756"/>
      <c r="BV33" s="756"/>
      <c r="BW33" s="756"/>
      <c r="BX33" s="757">
        <v>93.6</v>
      </c>
      <c r="BY33" s="756"/>
      <c r="BZ33" s="756"/>
      <c r="CA33" s="756"/>
      <c r="CB33" s="758"/>
      <c r="CD33" s="700" t="s">
        <v>317</v>
      </c>
      <c r="CE33" s="701"/>
      <c r="CF33" s="701"/>
      <c r="CG33" s="701"/>
      <c r="CH33" s="701"/>
      <c r="CI33" s="701"/>
      <c r="CJ33" s="701"/>
      <c r="CK33" s="701"/>
      <c r="CL33" s="701"/>
      <c r="CM33" s="701"/>
      <c r="CN33" s="701"/>
      <c r="CO33" s="701"/>
      <c r="CP33" s="701"/>
      <c r="CQ33" s="702"/>
      <c r="CR33" s="685">
        <v>14498735</v>
      </c>
      <c r="CS33" s="721"/>
      <c r="CT33" s="721"/>
      <c r="CU33" s="721"/>
      <c r="CV33" s="721"/>
      <c r="CW33" s="721"/>
      <c r="CX33" s="721"/>
      <c r="CY33" s="722"/>
      <c r="CZ33" s="690">
        <v>35.799999999999997</v>
      </c>
      <c r="DA33" s="719"/>
      <c r="DB33" s="719"/>
      <c r="DC33" s="723"/>
      <c r="DD33" s="694">
        <v>7662762</v>
      </c>
      <c r="DE33" s="721"/>
      <c r="DF33" s="721"/>
      <c r="DG33" s="721"/>
      <c r="DH33" s="721"/>
      <c r="DI33" s="721"/>
      <c r="DJ33" s="721"/>
      <c r="DK33" s="722"/>
      <c r="DL33" s="694">
        <v>5095027</v>
      </c>
      <c r="DM33" s="721"/>
      <c r="DN33" s="721"/>
      <c r="DO33" s="721"/>
      <c r="DP33" s="721"/>
      <c r="DQ33" s="721"/>
      <c r="DR33" s="721"/>
      <c r="DS33" s="721"/>
      <c r="DT33" s="721"/>
      <c r="DU33" s="721"/>
      <c r="DV33" s="722"/>
      <c r="DW33" s="690">
        <v>29.4</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322888</v>
      </c>
      <c r="S34" s="686"/>
      <c r="T34" s="686"/>
      <c r="U34" s="686"/>
      <c r="V34" s="686"/>
      <c r="W34" s="686"/>
      <c r="X34" s="686"/>
      <c r="Y34" s="687"/>
      <c r="Z34" s="688">
        <v>0.8</v>
      </c>
      <c r="AA34" s="688"/>
      <c r="AB34" s="688"/>
      <c r="AC34" s="688"/>
      <c r="AD34" s="689">
        <v>93813</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2758393</v>
      </c>
      <c r="CS34" s="686"/>
      <c r="CT34" s="686"/>
      <c r="CU34" s="686"/>
      <c r="CV34" s="686"/>
      <c r="CW34" s="686"/>
      <c r="CX34" s="686"/>
      <c r="CY34" s="687"/>
      <c r="CZ34" s="690">
        <v>6.8</v>
      </c>
      <c r="DA34" s="719"/>
      <c r="DB34" s="719"/>
      <c r="DC34" s="723"/>
      <c r="DD34" s="694">
        <v>1851134</v>
      </c>
      <c r="DE34" s="686"/>
      <c r="DF34" s="686"/>
      <c r="DG34" s="686"/>
      <c r="DH34" s="686"/>
      <c r="DI34" s="686"/>
      <c r="DJ34" s="686"/>
      <c r="DK34" s="687"/>
      <c r="DL34" s="694">
        <v>1471130</v>
      </c>
      <c r="DM34" s="686"/>
      <c r="DN34" s="686"/>
      <c r="DO34" s="686"/>
      <c r="DP34" s="686"/>
      <c r="DQ34" s="686"/>
      <c r="DR34" s="686"/>
      <c r="DS34" s="686"/>
      <c r="DT34" s="686"/>
      <c r="DU34" s="686"/>
      <c r="DV34" s="687"/>
      <c r="DW34" s="690">
        <v>8.5</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281122</v>
      </c>
      <c r="S35" s="686"/>
      <c r="T35" s="686"/>
      <c r="U35" s="686"/>
      <c r="V35" s="686"/>
      <c r="W35" s="686"/>
      <c r="X35" s="686"/>
      <c r="Y35" s="687"/>
      <c r="Z35" s="688">
        <v>0.7</v>
      </c>
      <c r="AA35" s="688"/>
      <c r="AB35" s="688"/>
      <c r="AC35" s="688"/>
      <c r="AD35" s="689" t="s">
        <v>173</v>
      </c>
      <c r="AE35" s="689"/>
      <c r="AF35" s="689"/>
      <c r="AG35" s="689"/>
      <c r="AH35" s="689"/>
      <c r="AI35" s="689"/>
      <c r="AJ35" s="689"/>
      <c r="AK35" s="689"/>
      <c r="AL35" s="690" t="s">
        <v>173</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239286</v>
      </c>
      <c r="CS35" s="721"/>
      <c r="CT35" s="721"/>
      <c r="CU35" s="721"/>
      <c r="CV35" s="721"/>
      <c r="CW35" s="721"/>
      <c r="CX35" s="721"/>
      <c r="CY35" s="722"/>
      <c r="CZ35" s="690">
        <v>0.6</v>
      </c>
      <c r="DA35" s="719"/>
      <c r="DB35" s="719"/>
      <c r="DC35" s="723"/>
      <c r="DD35" s="694">
        <v>182861</v>
      </c>
      <c r="DE35" s="721"/>
      <c r="DF35" s="721"/>
      <c r="DG35" s="721"/>
      <c r="DH35" s="721"/>
      <c r="DI35" s="721"/>
      <c r="DJ35" s="721"/>
      <c r="DK35" s="722"/>
      <c r="DL35" s="694">
        <v>181246</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1465305</v>
      </c>
      <c r="S36" s="686"/>
      <c r="T36" s="686"/>
      <c r="U36" s="686"/>
      <c r="V36" s="686"/>
      <c r="W36" s="686"/>
      <c r="X36" s="686"/>
      <c r="Y36" s="687"/>
      <c r="Z36" s="688">
        <v>3.5</v>
      </c>
      <c r="AA36" s="688"/>
      <c r="AB36" s="688"/>
      <c r="AC36" s="688"/>
      <c r="AD36" s="689" t="s">
        <v>136</v>
      </c>
      <c r="AE36" s="689"/>
      <c r="AF36" s="689"/>
      <c r="AG36" s="689"/>
      <c r="AH36" s="689"/>
      <c r="AI36" s="689"/>
      <c r="AJ36" s="689"/>
      <c r="AK36" s="689"/>
      <c r="AL36" s="690" t="s">
        <v>240</v>
      </c>
      <c r="AM36" s="691"/>
      <c r="AN36" s="691"/>
      <c r="AO36" s="692"/>
      <c r="AP36" s="235"/>
      <c r="AQ36" s="759" t="s">
        <v>325</v>
      </c>
      <c r="AR36" s="760"/>
      <c r="AS36" s="760"/>
      <c r="AT36" s="760"/>
      <c r="AU36" s="760"/>
      <c r="AV36" s="760"/>
      <c r="AW36" s="760"/>
      <c r="AX36" s="760"/>
      <c r="AY36" s="761"/>
      <c r="AZ36" s="674">
        <v>3199985</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141559</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7925693</v>
      </c>
      <c r="CS36" s="686"/>
      <c r="CT36" s="686"/>
      <c r="CU36" s="686"/>
      <c r="CV36" s="686"/>
      <c r="CW36" s="686"/>
      <c r="CX36" s="686"/>
      <c r="CY36" s="687"/>
      <c r="CZ36" s="690">
        <v>19.600000000000001</v>
      </c>
      <c r="DA36" s="719"/>
      <c r="DB36" s="719"/>
      <c r="DC36" s="723"/>
      <c r="DD36" s="694">
        <v>2965360</v>
      </c>
      <c r="DE36" s="686"/>
      <c r="DF36" s="686"/>
      <c r="DG36" s="686"/>
      <c r="DH36" s="686"/>
      <c r="DI36" s="686"/>
      <c r="DJ36" s="686"/>
      <c r="DK36" s="687"/>
      <c r="DL36" s="694">
        <v>1720124</v>
      </c>
      <c r="DM36" s="686"/>
      <c r="DN36" s="686"/>
      <c r="DO36" s="686"/>
      <c r="DP36" s="686"/>
      <c r="DQ36" s="686"/>
      <c r="DR36" s="686"/>
      <c r="DS36" s="686"/>
      <c r="DT36" s="686"/>
      <c r="DU36" s="686"/>
      <c r="DV36" s="687"/>
      <c r="DW36" s="690">
        <v>9.9</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486153</v>
      </c>
      <c r="S37" s="686"/>
      <c r="T37" s="686"/>
      <c r="U37" s="686"/>
      <c r="V37" s="686"/>
      <c r="W37" s="686"/>
      <c r="X37" s="686"/>
      <c r="Y37" s="687"/>
      <c r="Z37" s="688">
        <v>1.2</v>
      </c>
      <c r="AA37" s="688"/>
      <c r="AB37" s="688"/>
      <c r="AC37" s="688"/>
      <c r="AD37" s="689" t="s">
        <v>240</v>
      </c>
      <c r="AE37" s="689"/>
      <c r="AF37" s="689"/>
      <c r="AG37" s="689"/>
      <c r="AH37" s="689"/>
      <c r="AI37" s="689"/>
      <c r="AJ37" s="689"/>
      <c r="AK37" s="689"/>
      <c r="AL37" s="690" t="s">
        <v>136</v>
      </c>
      <c r="AM37" s="691"/>
      <c r="AN37" s="691"/>
      <c r="AO37" s="692"/>
      <c r="AQ37" s="763" t="s">
        <v>329</v>
      </c>
      <c r="AR37" s="764"/>
      <c r="AS37" s="764"/>
      <c r="AT37" s="764"/>
      <c r="AU37" s="764"/>
      <c r="AV37" s="764"/>
      <c r="AW37" s="764"/>
      <c r="AX37" s="764"/>
      <c r="AY37" s="765"/>
      <c r="AZ37" s="685">
        <v>700371</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-99395</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1120188</v>
      </c>
      <c r="CS37" s="721"/>
      <c r="CT37" s="721"/>
      <c r="CU37" s="721"/>
      <c r="CV37" s="721"/>
      <c r="CW37" s="721"/>
      <c r="CX37" s="721"/>
      <c r="CY37" s="722"/>
      <c r="CZ37" s="690">
        <v>2.8</v>
      </c>
      <c r="DA37" s="719"/>
      <c r="DB37" s="719"/>
      <c r="DC37" s="723"/>
      <c r="DD37" s="694">
        <v>1091396</v>
      </c>
      <c r="DE37" s="721"/>
      <c r="DF37" s="721"/>
      <c r="DG37" s="721"/>
      <c r="DH37" s="721"/>
      <c r="DI37" s="721"/>
      <c r="DJ37" s="721"/>
      <c r="DK37" s="722"/>
      <c r="DL37" s="694">
        <v>922578</v>
      </c>
      <c r="DM37" s="721"/>
      <c r="DN37" s="721"/>
      <c r="DO37" s="721"/>
      <c r="DP37" s="721"/>
      <c r="DQ37" s="721"/>
      <c r="DR37" s="721"/>
      <c r="DS37" s="721"/>
      <c r="DT37" s="721"/>
      <c r="DU37" s="721"/>
      <c r="DV37" s="722"/>
      <c r="DW37" s="690">
        <v>5.3</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471664</v>
      </c>
      <c r="S38" s="686"/>
      <c r="T38" s="686"/>
      <c r="U38" s="686"/>
      <c r="V38" s="686"/>
      <c r="W38" s="686"/>
      <c r="X38" s="686"/>
      <c r="Y38" s="687"/>
      <c r="Z38" s="688">
        <v>1.1000000000000001</v>
      </c>
      <c r="AA38" s="688"/>
      <c r="AB38" s="688"/>
      <c r="AC38" s="688"/>
      <c r="AD38" s="689">
        <v>30773</v>
      </c>
      <c r="AE38" s="689"/>
      <c r="AF38" s="689"/>
      <c r="AG38" s="689"/>
      <c r="AH38" s="689"/>
      <c r="AI38" s="689"/>
      <c r="AJ38" s="689"/>
      <c r="AK38" s="689"/>
      <c r="AL38" s="690">
        <v>0.2</v>
      </c>
      <c r="AM38" s="691"/>
      <c r="AN38" s="691"/>
      <c r="AO38" s="692"/>
      <c r="AQ38" s="763" t="s">
        <v>333</v>
      </c>
      <c r="AR38" s="764"/>
      <c r="AS38" s="764"/>
      <c r="AT38" s="764"/>
      <c r="AU38" s="764"/>
      <c r="AV38" s="764"/>
      <c r="AW38" s="764"/>
      <c r="AX38" s="764"/>
      <c r="AY38" s="765"/>
      <c r="AZ38" s="685">
        <v>99737</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7157</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2399877</v>
      </c>
      <c r="CS38" s="686"/>
      <c r="CT38" s="686"/>
      <c r="CU38" s="686"/>
      <c r="CV38" s="686"/>
      <c r="CW38" s="686"/>
      <c r="CX38" s="686"/>
      <c r="CY38" s="687"/>
      <c r="CZ38" s="690">
        <v>5.9</v>
      </c>
      <c r="DA38" s="719"/>
      <c r="DB38" s="719"/>
      <c r="DC38" s="723"/>
      <c r="DD38" s="694">
        <v>1948418</v>
      </c>
      <c r="DE38" s="686"/>
      <c r="DF38" s="686"/>
      <c r="DG38" s="686"/>
      <c r="DH38" s="686"/>
      <c r="DI38" s="686"/>
      <c r="DJ38" s="686"/>
      <c r="DK38" s="687"/>
      <c r="DL38" s="694">
        <v>1636205</v>
      </c>
      <c r="DM38" s="686"/>
      <c r="DN38" s="686"/>
      <c r="DO38" s="686"/>
      <c r="DP38" s="686"/>
      <c r="DQ38" s="686"/>
      <c r="DR38" s="686"/>
      <c r="DS38" s="686"/>
      <c r="DT38" s="686"/>
      <c r="DU38" s="686"/>
      <c r="DV38" s="687"/>
      <c r="DW38" s="690">
        <v>9.5</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4708103</v>
      </c>
      <c r="S39" s="686"/>
      <c r="T39" s="686"/>
      <c r="U39" s="686"/>
      <c r="V39" s="686"/>
      <c r="W39" s="686"/>
      <c r="X39" s="686"/>
      <c r="Y39" s="687"/>
      <c r="Z39" s="688">
        <v>11.3</v>
      </c>
      <c r="AA39" s="688"/>
      <c r="AB39" s="688"/>
      <c r="AC39" s="688"/>
      <c r="AD39" s="689" t="s">
        <v>240</v>
      </c>
      <c r="AE39" s="689"/>
      <c r="AF39" s="689"/>
      <c r="AG39" s="689"/>
      <c r="AH39" s="689"/>
      <c r="AI39" s="689"/>
      <c r="AJ39" s="689"/>
      <c r="AK39" s="689"/>
      <c r="AL39" s="690" t="s">
        <v>136</v>
      </c>
      <c r="AM39" s="691"/>
      <c r="AN39" s="691"/>
      <c r="AO39" s="692"/>
      <c r="AQ39" s="763" t="s">
        <v>337</v>
      </c>
      <c r="AR39" s="764"/>
      <c r="AS39" s="764"/>
      <c r="AT39" s="764"/>
      <c r="AU39" s="764"/>
      <c r="AV39" s="764"/>
      <c r="AW39" s="764"/>
      <c r="AX39" s="764"/>
      <c r="AY39" s="765"/>
      <c r="AZ39" s="685">
        <v>18079</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10719</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930939</v>
      </c>
      <c r="CS39" s="721"/>
      <c r="CT39" s="721"/>
      <c r="CU39" s="721"/>
      <c r="CV39" s="721"/>
      <c r="CW39" s="721"/>
      <c r="CX39" s="721"/>
      <c r="CY39" s="722"/>
      <c r="CZ39" s="690">
        <v>2.2999999999999998</v>
      </c>
      <c r="DA39" s="719"/>
      <c r="DB39" s="719"/>
      <c r="DC39" s="723"/>
      <c r="DD39" s="694">
        <v>530628</v>
      </c>
      <c r="DE39" s="721"/>
      <c r="DF39" s="721"/>
      <c r="DG39" s="721"/>
      <c r="DH39" s="721"/>
      <c r="DI39" s="721"/>
      <c r="DJ39" s="721"/>
      <c r="DK39" s="722"/>
      <c r="DL39" s="694" t="s">
        <v>136</v>
      </c>
      <c r="DM39" s="721"/>
      <c r="DN39" s="721"/>
      <c r="DO39" s="721"/>
      <c r="DP39" s="721"/>
      <c r="DQ39" s="721"/>
      <c r="DR39" s="721"/>
      <c r="DS39" s="721"/>
      <c r="DT39" s="721"/>
      <c r="DU39" s="721"/>
      <c r="DV39" s="722"/>
      <c r="DW39" s="690" t="s">
        <v>136</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136</v>
      </c>
      <c r="S40" s="686"/>
      <c r="T40" s="686"/>
      <c r="U40" s="686"/>
      <c r="V40" s="686"/>
      <c r="W40" s="686"/>
      <c r="X40" s="686"/>
      <c r="Y40" s="687"/>
      <c r="Z40" s="688" t="s">
        <v>136</v>
      </c>
      <c r="AA40" s="688"/>
      <c r="AB40" s="688"/>
      <c r="AC40" s="688"/>
      <c r="AD40" s="689" t="s">
        <v>136</v>
      </c>
      <c r="AE40" s="689"/>
      <c r="AF40" s="689"/>
      <c r="AG40" s="689"/>
      <c r="AH40" s="689"/>
      <c r="AI40" s="689"/>
      <c r="AJ40" s="689"/>
      <c r="AK40" s="689"/>
      <c r="AL40" s="690" t="s">
        <v>136</v>
      </c>
      <c r="AM40" s="691"/>
      <c r="AN40" s="691"/>
      <c r="AO40" s="692"/>
      <c r="AQ40" s="763" t="s">
        <v>341</v>
      </c>
      <c r="AR40" s="764"/>
      <c r="AS40" s="764"/>
      <c r="AT40" s="764"/>
      <c r="AU40" s="764"/>
      <c r="AV40" s="764"/>
      <c r="AW40" s="764"/>
      <c r="AX40" s="764"/>
      <c r="AY40" s="765"/>
      <c r="AZ40" s="685" t="s">
        <v>240</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72</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244547</v>
      </c>
      <c r="CS40" s="686"/>
      <c r="CT40" s="686"/>
      <c r="CU40" s="686"/>
      <c r="CV40" s="686"/>
      <c r="CW40" s="686"/>
      <c r="CX40" s="686"/>
      <c r="CY40" s="687"/>
      <c r="CZ40" s="690">
        <v>0.6</v>
      </c>
      <c r="DA40" s="719"/>
      <c r="DB40" s="719"/>
      <c r="DC40" s="723"/>
      <c r="DD40" s="694">
        <v>184361</v>
      </c>
      <c r="DE40" s="686"/>
      <c r="DF40" s="686"/>
      <c r="DG40" s="686"/>
      <c r="DH40" s="686"/>
      <c r="DI40" s="686"/>
      <c r="DJ40" s="686"/>
      <c r="DK40" s="687"/>
      <c r="DL40" s="694">
        <v>86322</v>
      </c>
      <c r="DM40" s="686"/>
      <c r="DN40" s="686"/>
      <c r="DO40" s="686"/>
      <c r="DP40" s="686"/>
      <c r="DQ40" s="686"/>
      <c r="DR40" s="686"/>
      <c r="DS40" s="686"/>
      <c r="DT40" s="686"/>
      <c r="DU40" s="686"/>
      <c r="DV40" s="687"/>
      <c r="DW40" s="690">
        <v>0.5</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136</v>
      </c>
      <c r="S41" s="686"/>
      <c r="T41" s="686"/>
      <c r="U41" s="686"/>
      <c r="V41" s="686"/>
      <c r="W41" s="686"/>
      <c r="X41" s="686"/>
      <c r="Y41" s="687"/>
      <c r="Z41" s="688" t="s">
        <v>173</v>
      </c>
      <c r="AA41" s="688"/>
      <c r="AB41" s="688"/>
      <c r="AC41" s="688"/>
      <c r="AD41" s="689" t="s">
        <v>136</v>
      </c>
      <c r="AE41" s="689"/>
      <c r="AF41" s="689"/>
      <c r="AG41" s="689"/>
      <c r="AH41" s="689"/>
      <c r="AI41" s="689"/>
      <c r="AJ41" s="689"/>
      <c r="AK41" s="689"/>
      <c r="AL41" s="690" t="s">
        <v>136</v>
      </c>
      <c r="AM41" s="691"/>
      <c r="AN41" s="691"/>
      <c r="AO41" s="692"/>
      <c r="AQ41" s="763" t="s">
        <v>346</v>
      </c>
      <c r="AR41" s="764"/>
      <c r="AS41" s="764"/>
      <c r="AT41" s="764"/>
      <c r="AU41" s="764"/>
      <c r="AV41" s="764"/>
      <c r="AW41" s="764"/>
      <c r="AX41" s="764"/>
      <c r="AY41" s="765"/>
      <c r="AZ41" s="685">
        <v>724505</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136</v>
      </c>
      <c r="CS41" s="721"/>
      <c r="CT41" s="721"/>
      <c r="CU41" s="721"/>
      <c r="CV41" s="721"/>
      <c r="CW41" s="721"/>
      <c r="CX41" s="721"/>
      <c r="CY41" s="722"/>
      <c r="CZ41" s="690" t="s">
        <v>136</v>
      </c>
      <c r="DA41" s="719"/>
      <c r="DB41" s="719"/>
      <c r="DC41" s="723"/>
      <c r="DD41" s="694" t="s">
        <v>136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505595</v>
      </c>
      <c r="S42" s="686"/>
      <c r="T42" s="686"/>
      <c r="U42" s="686"/>
      <c r="V42" s="686"/>
      <c r="W42" s="686"/>
      <c r="X42" s="686"/>
      <c r="Y42" s="687"/>
      <c r="Z42" s="688">
        <v>1.2</v>
      </c>
      <c r="AA42" s="688"/>
      <c r="AB42" s="688"/>
      <c r="AC42" s="688"/>
      <c r="AD42" s="689" t="s">
        <v>136</v>
      </c>
      <c r="AE42" s="689"/>
      <c r="AF42" s="689"/>
      <c r="AG42" s="689"/>
      <c r="AH42" s="689"/>
      <c r="AI42" s="689"/>
      <c r="AJ42" s="689"/>
      <c r="AK42" s="689"/>
      <c r="AL42" s="690" t="s">
        <v>136</v>
      </c>
      <c r="AM42" s="691"/>
      <c r="AN42" s="691"/>
      <c r="AO42" s="692"/>
      <c r="AQ42" s="784" t="s">
        <v>350</v>
      </c>
      <c r="AR42" s="785"/>
      <c r="AS42" s="785"/>
      <c r="AT42" s="785"/>
      <c r="AU42" s="785"/>
      <c r="AV42" s="785"/>
      <c r="AW42" s="785"/>
      <c r="AX42" s="785"/>
      <c r="AY42" s="786"/>
      <c r="AZ42" s="776">
        <v>1657293</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315</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6841682</v>
      </c>
      <c r="CS42" s="686"/>
      <c r="CT42" s="686"/>
      <c r="CU42" s="686"/>
      <c r="CV42" s="686"/>
      <c r="CW42" s="686"/>
      <c r="CX42" s="686"/>
      <c r="CY42" s="687"/>
      <c r="CZ42" s="690">
        <v>16.899999999999999</v>
      </c>
      <c r="DA42" s="691"/>
      <c r="DB42" s="691"/>
      <c r="DC42" s="703"/>
      <c r="DD42" s="694">
        <v>256157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41746957</v>
      </c>
      <c r="S43" s="777"/>
      <c r="T43" s="777"/>
      <c r="U43" s="777"/>
      <c r="V43" s="777"/>
      <c r="W43" s="777"/>
      <c r="X43" s="777"/>
      <c r="Y43" s="778"/>
      <c r="Z43" s="779">
        <v>100</v>
      </c>
      <c r="AA43" s="779"/>
      <c r="AB43" s="779"/>
      <c r="AC43" s="779"/>
      <c r="AD43" s="780">
        <v>16798151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94060</v>
      </c>
      <c r="CS43" s="721"/>
      <c r="CT43" s="721"/>
      <c r="CU43" s="721"/>
      <c r="CV43" s="721"/>
      <c r="CW43" s="721"/>
      <c r="CX43" s="721"/>
      <c r="CY43" s="722"/>
      <c r="CZ43" s="690">
        <v>0.2</v>
      </c>
      <c r="DA43" s="719"/>
      <c r="DB43" s="719"/>
      <c r="DC43" s="723"/>
      <c r="DD43" s="694">
        <v>31124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6564648</v>
      </c>
      <c r="CS44" s="686"/>
      <c r="CT44" s="686"/>
      <c r="CU44" s="686"/>
      <c r="CV44" s="686"/>
      <c r="CW44" s="686"/>
      <c r="CX44" s="686"/>
      <c r="CY44" s="687"/>
      <c r="CZ44" s="690">
        <v>16.2</v>
      </c>
      <c r="DA44" s="691"/>
      <c r="DB44" s="691"/>
      <c r="DC44" s="703"/>
      <c r="DD44" s="694">
        <v>131795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4683024</v>
      </c>
      <c r="CS45" s="721"/>
      <c r="CT45" s="721"/>
      <c r="CU45" s="721"/>
      <c r="CV45" s="721"/>
      <c r="CW45" s="721"/>
      <c r="CX45" s="721"/>
      <c r="CY45" s="722"/>
      <c r="CZ45" s="690">
        <v>11.6</v>
      </c>
      <c r="DA45" s="719"/>
      <c r="DB45" s="719"/>
      <c r="DC45" s="723"/>
      <c r="DD45" s="694">
        <v>19622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1826649</v>
      </c>
      <c r="CS46" s="686"/>
      <c r="CT46" s="686"/>
      <c r="CU46" s="686"/>
      <c r="CV46" s="686"/>
      <c r="CW46" s="686"/>
      <c r="CX46" s="686"/>
      <c r="CY46" s="687"/>
      <c r="CZ46" s="690">
        <v>4.5</v>
      </c>
      <c r="DA46" s="691"/>
      <c r="DB46" s="691"/>
      <c r="DC46" s="703"/>
      <c r="DD46" s="694">
        <v>103998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277034</v>
      </c>
      <c r="CS47" s="721"/>
      <c r="CT47" s="721"/>
      <c r="CU47" s="721"/>
      <c r="CV47" s="721"/>
      <c r="CW47" s="721"/>
      <c r="CX47" s="721"/>
      <c r="CY47" s="722"/>
      <c r="CZ47" s="690">
        <v>0.7</v>
      </c>
      <c r="DA47" s="719"/>
      <c r="DB47" s="719"/>
      <c r="DC47" s="723"/>
      <c r="DD47" s="694">
        <v>124362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136</v>
      </c>
      <c r="CS48" s="686"/>
      <c r="CT48" s="686"/>
      <c r="CU48" s="686"/>
      <c r="CV48" s="686"/>
      <c r="CW48" s="686"/>
      <c r="CX48" s="686"/>
      <c r="CY48" s="687"/>
      <c r="CZ48" s="690" t="s">
        <v>136</v>
      </c>
      <c r="DA48" s="691"/>
      <c r="DB48" s="691"/>
      <c r="DC48" s="703"/>
      <c r="DD48" s="694" t="s">
        <v>136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40473751</v>
      </c>
      <c r="CS49" s="756"/>
      <c r="CT49" s="756"/>
      <c r="CU49" s="756"/>
      <c r="CV49" s="756"/>
      <c r="CW49" s="756"/>
      <c r="CX49" s="756"/>
      <c r="CY49" s="787"/>
      <c r="CZ49" s="781">
        <v>100</v>
      </c>
      <c r="DA49" s="788"/>
      <c r="DB49" s="788"/>
      <c r="DC49" s="789"/>
      <c r="DD49" s="790">
        <v>19230216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0jMYljN3PAJhcPMTPPjhZxOgCUjB87wu7B/FaAqAd4A8CXRv/9ZOKwPPyktk97yT3r4i7Rs/K5CjE2Ia16AvA==" saltValue="NEcgyLvls6PvsE2BjFfQ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20"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41767</v>
      </c>
      <c r="R7" s="821"/>
      <c r="S7" s="821"/>
      <c r="T7" s="821"/>
      <c r="U7" s="821"/>
      <c r="V7" s="821">
        <v>40493</v>
      </c>
      <c r="W7" s="821"/>
      <c r="X7" s="821"/>
      <c r="Y7" s="821"/>
      <c r="Z7" s="821"/>
      <c r="AA7" s="821">
        <v>1274</v>
      </c>
      <c r="AB7" s="821"/>
      <c r="AC7" s="821"/>
      <c r="AD7" s="821"/>
      <c r="AE7" s="822"/>
      <c r="AF7" s="823">
        <v>952</v>
      </c>
      <c r="AG7" s="824"/>
      <c r="AH7" s="824"/>
      <c r="AI7" s="824"/>
      <c r="AJ7" s="825"/>
      <c r="AK7" s="860">
        <v>1465</v>
      </c>
      <c r="AL7" s="861"/>
      <c r="AM7" s="861"/>
      <c r="AN7" s="861"/>
      <c r="AO7" s="861"/>
      <c r="AP7" s="861">
        <v>43584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618</v>
      </c>
      <c r="BS7" s="864" t="s">
        <v>617</v>
      </c>
      <c r="BT7" s="865"/>
      <c r="BU7" s="865"/>
      <c r="BV7" s="865"/>
      <c r="BW7" s="865"/>
      <c r="BX7" s="865"/>
      <c r="BY7" s="865"/>
      <c r="BZ7" s="865"/>
      <c r="CA7" s="865"/>
      <c r="CB7" s="865"/>
      <c r="CC7" s="865"/>
      <c r="CD7" s="865"/>
      <c r="CE7" s="865"/>
      <c r="CF7" s="865"/>
      <c r="CG7" s="866"/>
      <c r="CH7" s="857">
        <v>1076</v>
      </c>
      <c r="CI7" s="858"/>
      <c r="CJ7" s="858"/>
      <c r="CK7" s="858"/>
      <c r="CL7" s="859"/>
      <c r="CM7" s="857">
        <v>436</v>
      </c>
      <c r="CN7" s="858"/>
      <c r="CO7" s="858"/>
      <c r="CP7" s="858"/>
      <c r="CQ7" s="859"/>
      <c r="CR7" s="857">
        <v>30</v>
      </c>
      <c r="CS7" s="858"/>
      <c r="CT7" s="858"/>
      <c r="CU7" s="858"/>
      <c r="CV7" s="859"/>
      <c r="CW7" s="857" t="s">
        <v>607</v>
      </c>
      <c r="CX7" s="858"/>
      <c r="CY7" s="858"/>
      <c r="CZ7" s="858"/>
      <c r="DA7" s="859"/>
      <c r="DB7" s="857" t="s">
        <v>593</v>
      </c>
      <c r="DC7" s="858"/>
      <c r="DD7" s="858"/>
      <c r="DE7" s="858"/>
      <c r="DF7" s="859"/>
      <c r="DG7" s="857" t="s">
        <v>619</v>
      </c>
      <c r="DH7" s="858"/>
      <c r="DI7" s="858"/>
      <c r="DJ7" s="858"/>
      <c r="DK7" s="859"/>
      <c r="DL7" s="857">
        <v>2478</v>
      </c>
      <c r="DM7" s="858"/>
      <c r="DN7" s="858"/>
      <c r="DO7" s="858"/>
      <c r="DP7" s="859"/>
      <c r="DQ7" s="857">
        <v>248</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44</v>
      </c>
      <c r="R8" s="845"/>
      <c r="S8" s="845"/>
      <c r="T8" s="845"/>
      <c r="U8" s="845"/>
      <c r="V8" s="845">
        <v>44</v>
      </c>
      <c r="W8" s="845"/>
      <c r="X8" s="845"/>
      <c r="Y8" s="845"/>
      <c r="Z8" s="845"/>
      <c r="AA8" s="845" t="s">
        <v>626</v>
      </c>
      <c r="AB8" s="845"/>
      <c r="AC8" s="845"/>
      <c r="AD8" s="845"/>
      <c r="AE8" s="846"/>
      <c r="AF8" s="847" t="s">
        <v>136</v>
      </c>
      <c r="AG8" s="848"/>
      <c r="AH8" s="848"/>
      <c r="AI8" s="848"/>
      <c r="AJ8" s="849"/>
      <c r="AK8" s="850" t="s">
        <v>590</v>
      </c>
      <c r="AL8" s="851"/>
      <c r="AM8" s="851"/>
      <c r="AN8" s="851"/>
      <c r="AO8" s="851"/>
      <c r="AP8" s="851" t="s">
        <v>591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609</v>
      </c>
      <c r="BT8" s="855"/>
      <c r="BU8" s="855"/>
      <c r="BV8" s="855"/>
      <c r="BW8" s="855"/>
      <c r="BX8" s="855"/>
      <c r="BY8" s="855"/>
      <c r="BZ8" s="855"/>
      <c r="CA8" s="855"/>
      <c r="CB8" s="855"/>
      <c r="CC8" s="855"/>
      <c r="CD8" s="855"/>
      <c r="CE8" s="855"/>
      <c r="CF8" s="855"/>
      <c r="CG8" s="856"/>
      <c r="CH8" s="867">
        <v>3</v>
      </c>
      <c r="CI8" s="868"/>
      <c r="CJ8" s="868"/>
      <c r="CK8" s="868"/>
      <c r="CL8" s="869"/>
      <c r="CM8" s="867">
        <v>58</v>
      </c>
      <c r="CN8" s="868"/>
      <c r="CO8" s="868"/>
      <c r="CP8" s="868"/>
      <c r="CQ8" s="869"/>
      <c r="CR8" s="867">
        <v>35</v>
      </c>
      <c r="CS8" s="868"/>
      <c r="CT8" s="868"/>
      <c r="CU8" s="868"/>
      <c r="CV8" s="869"/>
      <c r="CW8" s="867" t="s">
        <v>620</v>
      </c>
      <c r="CX8" s="868"/>
      <c r="CY8" s="868"/>
      <c r="CZ8" s="868"/>
      <c r="DA8" s="869"/>
      <c r="DB8" s="867" t="s">
        <v>592</v>
      </c>
      <c r="DC8" s="868"/>
      <c r="DD8" s="868"/>
      <c r="DE8" s="868"/>
      <c r="DF8" s="869"/>
      <c r="DG8" s="867" t="s">
        <v>592</v>
      </c>
      <c r="DH8" s="868"/>
      <c r="DI8" s="868"/>
      <c r="DJ8" s="868"/>
      <c r="DK8" s="869"/>
      <c r="DL8" s="867" t="s">
        <v>621</v>
      </c>
      <c r="DM8" s="868"/>
      <c r="DN8" s="868"/>
      <c r="DO8" s="868"/>
      <c r="DP8" s="869"/>
      <c r="DQ8" s="867" t="s">
        <v>592</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610</v>
      </c>
      <c r="BT9" s="855"/>
      <c r="BU9" s="855"/>
      <c r="BV9" s="855"/>
      <c r="BW9" s="855"/>
      <c r="BX9" s="855"/>
      <c r="BY9" s="855"/>
      <c r="BZ9" s="855"/>
      <c r="CA9" s="855"/>
      <c r="CB9" s="855"/>
      <c r="CC9" s="855"/>
      <c r="CD9" s="855"/>
      <c r="CE9" s="855"/>
      <c r="CF9" s="855"/>
      <c r="CG9" s="856"/>
      <c r="CH9" s="867">
        <v>0</v>
      </c>
      <c r="CI9" s="868"/>
      <c r="CJ9" s="868"/>
      <c r="CK9" s="868"/>
      <c r="CL9" s="869"/>
      <c r="CM9" s="867">
        <v>5</v>
      </c>
      <c r="CN9" s="868"/>
      <c r="CO9" s="868"/>
      <c r="CP9" s="868"/>
      <c r="CQ9" s="869"/>
      <c r="CR9" s="867">
        <v>3</v>
      </c>
      <c r="CS9" s="868"/>
      <c r="CT9" s="868"/>
      <c r="CU9" s="868"/>
      <c r="CV9" s="869"/>
      <c r="CW9" s="867" t="s">
        <v>592</v>
      </c>
      <c r="CX9" s="868"/>
      <c r="CY9" s="868"/>
      <c r="CZ9" s="868"/>
      <c r="DA9" s="869"/>
      <c r="DB9" s="867" t="s">
        <v>592</v>
      </c>
      <c r="DC9" s="868"/>
      <c r="DD9" s="868"/>
      <c r="DE9" s="868"/>
      <c r="DF9" s="869"/>
      <c r="DG9" s="867" t="s">
        <v>595</v>
      </c>
      <c r="DH9" s="868"/>
      <c r="DI9" s="868"/>
      <c r="DJ9" s="868"/>
      <c r="DK9" s="869"/>
      <c r="DL9" s="867" t="s">
        <v>606</v>
      </c>
      <c r="DM9" s="868"/>
      <c r="DN9" s="868"/>
      <c r="DO9" s="868"/>
      <c r="DP9" s="869"/>
      <c r="DQ9" s="867" t="s">
        <v>592</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611</v>
      </c>
      <c r="BT10" s="855"/>
      <c r="BU10" s="855"/>
      <c r="BV10" s="855"/>
      <c r="BW10" s="855"/>
      <c r="BX10" s="855"/>
      <c r="BY10" s="855"/>
      <c r="BZ10" s="855"/>
      <c r="CA10" s="855"/>
      <c r="CB10" s="855"/>
      <c r="CC10" s="855"/>
      <c r="CD10" s="855"/>
      <c r="CE10" s="855"/>
      <c r="CF10" s="855"/>
      <c r="CG10" s="856"/>
      <c r="CH10" s="867">
        <v>-4</v>
      </c>
      <c r="CI10" s="868"/>
      <c r="CJ10" s="868"/>
      <c r="CK10" s="868"/>
      <c r="CL10" s="869"/>
      <c r="CM10" s="867">
        <v>35</v>
      </c>
      <c r="CN10" s="868"/>
      <c r="CO10" s="868"/>
      <c r="CP10" s="868"/>
      <c r="CQ10" s="869"/>
      <c r="CR10" s="867">
        <v>5</v>
      </c>
      <c r="CS10" s="868"/>
      <c r="CT10" s="868"/>
      <c r="CU10" s="868"/>
      <c r="CV10" s="869"/>
      <c r="CW10" s="867" t="s">
        <v>592</v>
      </c>
      <c r="CX10" s="868"/>
      <c r="CY10" s="868"/>
      <c r="CZ10" s="868"/>
      <c r="DA10" s="869"/>
      <c r="DB10" s="867" t="s">
        <v>593</v>
      </c>
      <c r="DC10" s="868"/>
      <c r="DD10" s="868"/>
      <c r="DE10" s="868"/>
      <c r="DF10" s="869"/>
      <c r="DG10" s="867" t="s">
        <v>592</v>
      </c>
      <c r="DH10" s="868"/>
      <c r="DI10" s="868"/>
      <c r="DJ10" s="868"/>
      <c r="DK10" s="869"/>
      <c r="DL10" s="867" t="s">
        <v>622</v>
      </c>
      <c r="DM10" s="868"/>
      <c r="DN10" s="868"/>
      <c r="DO10" s="868"/>
      <c r="DP10" s="869"/>
      <c r="DQ10" s="867" t="s">
        <v>592</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612</v>
      </c>
      <c r="BT11" s="855"/>
      <c r="BU11" s="855"/>
      <c r="BV11" s="855"/>
      <c r="BW11" s="855"/>
      <c r="BX11" s="855"/>
      <c r="BY11" s="855"/>
      <c r="BZ11" s="855"/>
      <c r="CA11" s="855"/>
      <c r="CB11" s="855"/>
      <c r="CC11" s="855"/>
      <c r="CD11" s="855"/>
      <c r="CE11" s="855"/>
      <c r="CF11" s="855"/>
      <c r="CG11" s="856"/>
      <c r="CH11" s="867">
        <v>0</v>
      </c>
      <c r="CI11" s="868"/>
      <c r="CJ11" s="868"/>
      <c r="CK11" s="868"/>
      <c r="CL11" s="869"/>
      <c r="CM11" s="867">
        <v>17</v>
      </c>
      <c r="CN11" s="868"/>
      <c r="CO11" s="868"/>
      <c r="CP11" s="868"/>
      <c r="CQ11" s="869"/>
      <c r="CR11" s="867">
        <v>13</v>
      </c>
      <c r="CS11" s="868"/>
      <c r="CT11" s="868"/>
      <c r="CU11" s="868"/>
      <c r="CV11" s="869"/>
      <c r="CW11" s="867" t="s">
        <v>623</v>
      </c>
      <c r="CX11" s="868"/>
      <c r="CY11" s="868"/>
      <c r="CZ11" s="868"/>
      <c r="DA11" s="869"/>
      <c r="DB11" s="867" t="s">
        <v>592</v>
      </c>
      <c r="DC11" s="868"/>
      <c r="DD11" s="868"/>
      <c r="DE11" s="868"/>
      <c r="DF11" s="869"/>
      <c r="DG11" s="867" t="s">
        <v>624</v>
      </c>
      <c r="DH11" s="868"/>
      <c r="DI11" s="868"/>
      <c r="DJ11" s="868"/>
      <c r="DK11" s="869"/>
      <c r="DL11" s="867" t="s">
        <v>595</v>
      </c>
      <c r="DM11" s="868"/>
      <c r="DN11" s="868"/>
      <c r="DO11" s="868"/>
      <c r="DP11" s="869"/>
      <c r="DQ11" s="867" t="s">
        <v>593</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613</v>
      </c>
      <c r="BT12" s="855"/>
      <c r="BU12" s="855"/>
      <c r="BV12" s="855"/>
      <c r="BW12" s="855"/>
      <c r="BX12" s="855"/>
      <c r="BY12" s="855"/>
      <c r="BZ12" s="855"/>
      <c r="CA12" s="855"/>
      <c r="CB12" s="855"/>
      <c r="CC12" s="855"/>
      <c r="CD12" s="855"/>
      <c r="CE12" s="855"/>
      <c r="CF12" s="855"/>
      <c r="CG12" s="856"/>
      <c r="CH12" s="867">
        <v>-29</v>
      </c>
      <c r="CI12" s="868"/>
      <c r="CJ12" s="868"/>
      <c r="CK12" s="868"/>
      <c r="CL12" s="869"/>
      <c r="CM12" s="867">
        <v>33</v>
      </c>
      <c r="CN12" s="868"/>
      <c r="CO12" s="868"/>
      <c r="CP12" s="868"/>
      <c r="CQ12" s="869"/>
      <c r="CR12" s="867">
        <v>11</v>
      </c>
      <c r="CS12" s="868"/>
      <c r="CT12" s="868"/>
      <c r="CU12" s="868"/>
      <c r="CV12" s="869"/>
      <c r="CW12" s="867" t="s">
        <v>595</v>
      </c>
      <c r="CX12" s="868"/>
      <c r="CY12" s="868"/>
      <c r="CZ12" s="868"/>
      <c r="DA12" s="869"/>
      <c r="DB12" s="867" t="s">
        <v>625</v>
      </c>
      <c r="DC12" s="868"/>
      <c r="DD12" s="868"/>
      <c r="DE12" s="868"/>
      <c r="DF12" s="869"/>
      <c r="DG12" s="867" t="s">
        <v>595</v>
      </c>
      <c r="DH12" s="868"/>
      <c r="DI12" s="868"/>
      <c r="DJ12" s="868"/>
      <c r="DK12" s="869"/>
      <c r="DL12" s="867" t="s">
        <v>592</v>
      </c>
      <c r="DM12" s="868"/>
      <c r="DN12" s="868"/>
      <c r="DO12" s="868"/>
      <c r="DP12" s="869"/>
      <c r="DQ12" s="867" t="s">
        <v>592</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614</v>
      </c>
      <c r="BT13" s="855"/>
      <c r="BU13" s="855"/>
      <c r="BV13" s="855"/>
      <c r="BW13" s="855"/>
      <c r="BX13" s="855"/>
      <c r="BY13" s="855"/>
      <c r="BZ13" s="855"/>
      <c r="CA13" s="855"/>
      <c r="CB13" s="855"/>
      <c r="CC13" s="855"/>
      <c r="CD13" s="855"/>
      <c r="CE13" s="855"/>
      <c r="CF13" s="855"/>
      <c r="CG13" s="856"/>
      <c r="CH13" s="867">
        <v>3</v>
      </c>
      <c r="CI13" s="868"/>
      <c r="CJ13" s="868"/>
      <c r="CK13" s="868"/>
      <c r="CL13" s="869"/>
      <c r="CM13" s="867">
        <v>-10</v>
      </c>
      <c r="CN13" s="868"/>
      <c r="CO13" s="868"/>
      <c r="CP13" s="868"/>
      <c r="CQ13" s="869"/>
      <c r="CR13" s="867">
        <v>3</v>
      </c>
      <c r="CS13" s="868"/>
      <c r="CT13" s="868"/>
      <c r="CU13" s="868"/>
      <c r="CV13" s="869"/>
      <c r="CW13" s="867" t="s">
        <v>592</v>
      </c>
      <c r="CX13" s="868"/>
      <c r="CY13" s="868"/>
      <c r="CZ13" s="868"/>
      <c r="DA13" s="869"/>
      <c r="DB13" s="867" t="s">
        <v>592</v>
      </c>
      <c r="DC13" s="868"/>
      <c r="DD13" s="868"/>
      <c r="DE13" s="868"/>
      <c r="DF13" s="869"/>
      <c r="DG13" s="867" t="s">
        <v>592</v>
      </c>
      <c r="DH13" s="868"/>
      <c r="DI13" s="868"/>
      <c r="DJ13" s="868"/>
      <c r="DK13" s="869"/>
      <c r="DL13" s="867" t="s">
        <v>592</v>
      </c>
      <c r="DM13" s="868"/>
      <c r="DN13" s="868"/>
      <c r="DO13" s="868"/>
      <c r="DP13" s="869"/>
      <c r="DQ13" s="867" t="s">
        <v>593</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615</v>
      </c>
      <c r="BT14" s="855"/>
      <c r="BU14" s="855"/>
      <c r="BV14" s="855"/>
      <c r="BW14" s="855"/>
      <c r="BX14" s="855"/>
      <c r="BY14" s="855"/>
      <c r="BZ14" s="855"/>
      <c r="CA14" s="855"/>
      <c r="CB14" s="855"/>
      <c r="CC14" s="855"/>
      <c r="CD14" s="855"/>
      <c r="CE14" s="855"/>
      <c r="CF14" s="855"/>
      <c r="CG14" s="856"/>
      <c r="CH14" s="867">
        <v>-11</v>
      </c>
      <c r="CI14" s="868"/>
      <c r="CJ14" s="868"/>
      <c r="CK14" s="868"/>
      <c r="CL14" s="869"/>
      <c r="CM14" s="867">
        <v>184</v>
      </c>
      <c r="CN14" s="868"/>
      <c r="CO14" s="868"/>
      <c r="CP14" s="868"/>
      <c r="CQ14" s="869"/>
      <c r="CR14" s="867">
        <v>12</v>
      </c>
      <c r="CS14" s="868"/>
      <c r="CT14" s="868"/>
      <c r="CU14" s="868"/>
      <c r="CV14" s="869"/>
      <c r="CW14" s="867" t="s">
        <v>592</v>
      </c>
      <c r="CX14" s="868"/>
      <c r="CY14" s="868"/>
      <c r="CZ14" s="868"/>
      <c r="DA14" s="869"/>
      <c r="DB14" s="867" t="s">
        <v>592</v>
      </c>
      <c r="DC14" s="868"/>
      <c r="DD14" s="868"/>
      <c r="DE14" s="868"/>
      <c r="DF14" s="869"/>
      <c r="DG14" s="867" t="s">
        <v>593</v>
      </c>
      <c r="DH14" s="868"/>
      <c r="DI14" s="868"/>
      <c r="DJ14" s="868"/>
      <c r="DK14" s="869"/>
      <c r="DL14" s="867" t="s">
        <v>593</v>
      </c>
      <c r="DM14" s="868"/>
      <c r="DN14" s="868"/>
      <c r="DO14" s="868"/>
      <c r="DP14" s="869"/>
      <c r="DQ14" s="867" t="s">
        <v>592</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616</v>
      </c>
      <c r="BT15" s="855"/>
      <c r="BU15" s="855"/>
      <c r="BV15" s="855"/>
      <c r="BW15" s="855"/>
      <c r="BX15" s="855"/>
      <c r="BY15" s="855"/>
      <c r="BZ15" s="855"/>
      <c r="CA15" s="855"/>
      <c r="CB15" s="855"/>
      <c r="CC15" s="855"/>
      <c r="CD15" s="855"/>
      <c r="CE15" s="855"/>
      <c r="CF15" s="855"/>
      <c r="CG15" s="856"/>
      <c r="CH15" s="867">
        <v>0</v>
      </c>
      <c r="CI15" s="868"/>
      <c r="CJ15" s="868"/>
      <c r="CK15" s="868"/>
      <c r="CL15" s="869"/>
      <c r="CM15" s="867">
        <v>9</v>
      </c>
      <c r="CN15" s="868"/>
      <c r="CO15" s="868"/>
      <c r="CP15" s="868"/>
      <c r="CQ15" s="869"/>
      <c r="CR15" s="867">
        <v>1</v>
      </c>
      <c r="CS15" s="868"/>
      <c r="CT15" s="868"/>
      <c r="CU15" s="868"/>
      <c r="CV15" s="869"/>
      <c r="CW15" s="867" t="s">
        <v>592</v>
      </c>
      <c r="CX15" s="868"/>
      <c r="CY15" s="868"/>
      <c r="CZ15" s="868"/>
      <c r="DA15" s="869"/>
      <c r="DB15" s="867" t="s">
        <v>592</v>
      </c>
      <c r="DC15" s="868"/>
      <c r="DD15" s="868"/>
      <c r="DE15" s="868"/>
      <c r="DF15" s="869"/>
      <c r="DG15" s="867" t="s">
        <v>592</v>
      </c>
      <c r="DH15" s="868"/>
      <c r="DI15" s="868"/>
      <c r="DJ15" s="868"/>
      <c r="DK15" s="869"/>
      <c r="DL15" s="867" t="s">
        <v>595</v>
      </c>
      <c r="DM15" s="868"/>
      <c r="DN15" s="868"/>
      <c r="DO15" s="868"/>
      <c r="DP15" s="869"/>
      <c r="DQ15" s="867" t="s">
        <v>592</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91"/>
      <c r="AL22" s="892"/>
      <c r="AM22" s="892"/>
      <c r="AN22" s="892"/>
      <c r="AO22" s="892"/>
      <c r="AP22" s="892"/>
      <c r="AQ22" s="892"/>
      <c r="AR22" s="892"/>
      <c r="AS22" s="892"/>
      <c r="AT22" s="892"/>
      <c r="AU22" s="893"/>
      <c r="AV22" s="893"/>
      <c r="AW22" s="893"/>
      <c r="AX22" s="893"/>
      <c r="AY22" s="894"/>
      <c r="AZ22" s="895" t="s">
        <v>388</v>
      </c>
      <c r="BA22" s="895"/>
      <c r="BB22" s="895"/>
      <c r="BC22" s="895"/>
      <c r="BD22" s="896"/>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f>SUM(Q7:U8)</f>
        <v>41811</v>
      </c>
      <c r="R23" s="880"/>
      <c r="S23" s="880"/>
      <c r="T23" s="880"/>
      <c r="U23" s="880"/>
      <c r="V23" s="881">
        <f t="shared" ref="V23" si="0">SUM(V7:Z8)</f>
        <v>40537</v>
      </c>
      <c r="W23" s="882"/>
      <c r="X23" s="882"/>
      <c r="Y23" s="882"/>
      <c r="Z23" s="883"/>
      <c r="AA23" s="881">
        <f t="shared" ref="AA23" si="1">SUM(AA7:AE8)</f>
        <v>1274</v>
      </c>
      <c r="AB23" s="882"/>
      <c r="AC23" s="882"/>
      <c r="AD23" s="882"/>
      <c r="AE23" s="884"/>
      <c r="AF23" s="885">
        <v>952</v>
      </c>
      <c r="AG23" s="880"/>
      <c r="AH23" s="880"/>
      <c r="AI23" s="880"/>
      <c r="AJ23" s="886"/>
      <c r="AK23" s="887"/>
      <c r="AL23" s="888"/>
      <c r="AM23" s="888"/>
      <c r="AN23" s="888"/>
      <c r="AO23" s="888"/>
      <c r="AP23" s="881">
        <f>SUM(AP7:AT8)</f>
        <v>43584</v>
      </c>
      <c r="AQ23" s="882"/>
      <c r="AR23" s="882"/>
      <c r="AS23" s="882"/>
      <c r="AT23" s="883"/>
      <c r="AU23" s="889"/>
      <c r="AV23" s="889"/>
      <c r="AW23" s="889"/>
      <c r="AX23" s="889"/>
      <c r="AY23" s="890"/>
      <c r="AZ23" s="898" t="s">
        <v>391</v>
      </c>
      <c r="BA23" s="882"/>
      <c r="BB23" s="882"/>
      <c r="BC23" s="882"/>
      <c r="BD23" s="884"/>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7" t="s">
        <v>392</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9" t="s">
        <v>397</v>
      </c>
      <c r="AG26" s="900"/>
      <c r="AH26" s="900"/>
      <c r="AI26" s="900"/>
      <c r="AJ26" s="901"/>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2"/>
      <c r="AG27" s="903"/>
      <c r="AH27" s="903"/>
      <c r="AI27" s="903"/>
      <c r="AJ27" s="904"/>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9">
        <v>5090</v>
      </c>
      <c r="R28" s="910"/>
      <c r="S28" s="910"/>
      <c r="T28" s="910"/>
      <c r="U28" s="910"/>
      <c r="V28" s="910">
        <v>4948</v>
      </c>
      <c r="W28" s="910"/>
      <c r="X28" s="910"/>
      <c r="Y28" s="910"/>
      <c r="Z28" s="910"/>
      <c r="AA28" s="910">
        <v>142</v>
      </c>
      <c r="AB28" s="910"/>
      <c r="AC28" s="910"/>
      <c r="AD28" s="910"/>
      <c r="AE28" s="911"/>
      <c r="AF28" s="912">
        <v>142</v>
      </c>
      <c r="AG28" s="910"/>
      <c r="AH28" s="910"/>
      <c r="AI28" s="910"/>
      <c r="AJ28" s="913"/>
      <c r="AK28" s="914">
        <v>686</v>
      </c>
      <c r="AL28" s="905"/>
      <c r="AM28" s="905"/>
      <c r="AN28" s="905"/>
      <c r="AO28" s="905"/>
      <c r="AP28" s="905" t="s">
        <v>514</v>
      </c>
      <c r="AQ28" s="905"/>
      <c r="AR28" s="905"/>
      <c r="AS28" s="905"/>
      <c r="AT28" s="905"/>
      <c r="AU28" s="905" t="s">
        <v>594</v>
      </c>
      <c r="AV28" s="905"/>
      <c r="AW28" s="905"/>
      <c r="AX28" s="905"/>
      <c r="AY28" s="905"/>
      <c r="AZ28" s="906" t="s">
        <v>592</v>
      </c>
      <c r="BA28" s="906"/>
      <c r="BB28" s="906"/>
      <c r="BC28" s="906"/>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301</v>
      </c>
      <c r="R29" s="845"/>
      <c r="S29" s="845"/>
      <c r="T29" s="845"/>
      <c r="U29" s="845"/>
      <c r="V29" s="845">
        <v>300</v>
      </c>
      <c r="W29" s="845"/>
      <c r="X29" s="845"/>
      <c r="Y29" s="845"/>
      <c r="Z29" s="845"/>
      <c r="AA29" s="845">
        <v>0</v>
      </c>
      <c r="AB29" s="845"/>
      <c r="AC29" s="845"/>
      <c r="AD29" s="845"/>
      <c r="AE29" s="846"/>
      <c r="AF29" s="847">
        <v>0</v>
      </c>
      <c r="AG29" s="848"/>
      <c r="AH29" s="848"/>
      <c r="AI29" s="848"/>
      <c r="AJ29" s="849"/>
      <c r="AK29" s="917">
        <v>48</v>
      </c>
      <c r="AL29" s="918"/>
      <c r="AM29" s="918"/>
      <c r="AN29" s="918"/>
      <c r="AO29" s="918"/>
      <c r="AP29" s="918">
        <v>197</v>
      </c>
      <c r="AQ29" s="918"/>
      <c r="AR29" s="918"/>
      <c r="AS29" s="918"/>
      <c r="AT29" s="918"/>
      <c r="AU29" s="918">
        <v>29</v>
      </c>
      <c r="AV29" s="918"/>
      <c r="AW29" s="918"/>
      <c r="AX29" s="918"/>
      <c r="AY29" s="918"/>
      <c r="AZ29" s="919" t="s">
        <v>592</v>
      </c>
      <c r="BA29" s="919"/>
      <c r="BB29" s="919"/>
      <c r="BC29" s="919"/>
      <c r="BD29" s="919"/>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524</v>
      </c>
      <c r="R30" s="845"/>
      <c r="S30" s="845"/>
      <c r="T30" s="845"/>
      <c r="U30" s="845"/>
      <c r="V30" s="845">
        <v>524</v>
      </c>
      <c r="W30" s="845"/>
      <c r="X30" s="845"/>
      <c r="Y30" s="845"/>
      <c r="Z30" s="845"/>
      <c r="AA30" s="845">
        <v>0</v>
      </c>
      <c r="AB30" s="845"/>
      <c r="AC30" s="845"/>
      <c r="AD30" s="845"/>
      <c r="AE30" s="846"/>
      <c r="AF30" s="847">
        <v>0</v>
      </c>
      <c r="AG30" s="848"/>
      <c r="AH30" s="848"/>
      <c r="AI30" s="848"/>
      <c r="AJ30" s="849"/>
      <c r="AK30" s="917">
        <v>182</v>
      </c>
      <c r="AL30" s="918"/>
      <c r="AM30" s="918"/>
      <c r="AN30" s="918"/>
      <c r="AO30" s="918"/>
      <c r="AP30" s="918" t="s">
        <v>514</v>
      </c>
      <c r="AQ30" s="918"/>
      <c r="AR30" s="918"/>
      <c r="AS30" s="918"/>
      <c r="AT30" s="918"/>
      <c r="AU30" s="918" t="s">
        <v>595</v>
      </c>
      <c r="AV30" s="918"/>
      <c r="AW30" s="918"/>
      <c r="AX30" s="918"/>
      <c r="AY30" s="918"/>
      <c r="AZ30" s="919" t="s">
        <v>592</v>
      </c>
      <c r="BA30" s="919"/>
      <c r="BB30" s="919"/>
      <c r="BC30" s="919"/>
      <c r="BD30" s="919"/>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5122</v>
      </c>
      <c r="R31" s="845"/>
      <c r="S31" s="845"/>
      <c r="T31" s="845"/>
      <c r="U31" s="845"/>
      <c r="V31" s="845">
        <v>5104</v>
      </c>
      <c r="W31" s="845"/>
      <c r="X31" s="845"/>
      <c r="Y31" s="845"/>
      <c r="Z31" s="845"/>
      <c r="AA31" s="845">
        <v>17</v>
      </c>
      <c r="AB31" s="845"/>
      <c r="AC31" s="845"/>
      <c r="AD31" s="845"/>
      <c r="AE31" s="846"/>
      <c r="AF31" s="847">
        <v>17</v>
      </c>
      <c r="AG31" s="848"/>
      <c r="AH31" s="848"/>
      <c r="AI31" s="848"/>
      <c r="AJ31" s="849"/>
      <c r="AK31" s="917">
        <v>942</v>
      </c>
      <c r="AL31" s="918"/>
      <c r="AM31" s="918"/>
      <c r="AN31" s="918"/>
      <c r="AO31" s="918"/>
      <c r="AP31" s="918" t="s">
        <v>514</v>
      </c>
      <c r="AQ31" s="918"/>
      <c r="AR31" s="918"/>
      <c r="AS31" s="918"/>
      <c r="AT31" s="918"/>
      <c r="AU31" s="918" t="s">
        <v>592</v>
      </c>
      <c r="AV31" s="918"/>
      <c r="AW31" s="918"/>
      <c r="AX31" s="918"/>
      <c r="AY31" s="918"/>
      <c r="AZ31" s="919" t="s">
        <v>592</v>
      </c>
      <c r="BA31" s="919"/>
      <c r="BB31" s="919"/>
      <c r="BC31" s="919"/>
      <c r="BD31" s="919"/>
      <c r="BE31" s="915"/>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33</v>
      </c>
      <c r="R32" s="845"/>
      <c r="S32" s="845"/>
      <c r="T32" s="845"/>
      <c r="U32" s="845"/>
      <c r="V32" s="845">
        <v>33</v>
      </c>
      <c r="W32" s="845"/>
      <c r="X32" s="845"/>
      <c r="Y32" s="845"/>
      <c r="Z32" s="845"/>
      <c r="AA32" s="845" t="s">
        <v>592</v>
      </c>
      <c r="AB32" s="845"/>
      <c r="AC32" s="845"/>
      <c r="AD32" s="845"/>
      <c r="AE32" s="846"/>
      <c r="AF32" s="847" t="s">
        <v>136</v>
      </c>
      <c r="AG32" s="848"/>
      <c r="AH32" s="848"/>
      <c r="AI32" s="848"/>
      <c r="AJ32" s="849"/>
      <c r="AK32" s="917" t="s">
        <v>592</v>
      </c>
      <c r="AL32" s="918"/>
      <c r="AM32" s="918"/>
      <c r="AN32" s="918"/>
      <c r="AO32" s="918"/>
      <c r="AP32" s="918" t="s">
        <v>514</v>
      </c>
      <c r="AQ32" s="918"/>
      <c r="AR32" s="918"/>
      <c r="AS32" s="918"/>
      <c r="AT32" s="918"/>
      <c r="AU32" s="920" t="s">
        <v>592</v>
      </c>
      <c r="AV32" s="918"/>
      <c r="AW32" s="918"/>
      <c r="AX32" s="918"/>
      <c r="AY32" s="918"/>
      <c r="AZ32" s="919" t="s">
        <v>592</v>
      </c>
      <c r="BA32" s="919"/>
      <c r="BB32" s="919"/>
      <c r="BC32" s="919"/>
      <c r="BD32" s="919"/>
      <c r="BE32" s="915"/>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5</v>
      </c>
      <c r="R33" s="845"/>
      <c r="S33" s="845"/>
      <c r="T33" s="845"/>
      <c r="U33" s="845"/>
      <c r="V33" s="845">
        <v>5</v>
      </c>
      <c r="W33" s="845"/>
      <c r="X33" s="845"/>
      <c r="Y33" s="845"/>
      <c r="Z33" s="845"/>
      <c r="AA33" s="845" t="s">
        <v>592</v>
      </c>
      <c r="AB33" s="845"/>
      <c r="AC33" s="845"/>
      <c r="AD33" s="845"/>
      <c r="AE33" s="846"/>
      <c r="AF33" s="847" t="s">
        <v>391</v>
      </c>
      <c r="AG33" s="848"/>
      <c r="AH33" s="848"/>
      <c r="AI33" s="848"/>
      <c r="AJ33" s="849"/>
      <c r="AK33" s="917" t="s">
        <v>592</v>
      </c>
      <c r="AL33" s="918"/>
      <c r="AM33" s="918"/>
      <c r="AN33" s="918"/>
      <c r="AO33" s="918"/>
      <c r="AP33" s="918" t="s">
        <v>514</v>
      </c>
      <c r="AQ33" s="918"/>
      <c r="AR33" s="918"/>
      <c r="AS33" s="918"/>
      <c r="AT33" s="918"/>
      <c r="AU33" s="918" t="s">
        <v>593</v>
      </c>
      <c r="AV33" s="918"/>
      <c r="AW33" s="918"/>
      <c r="AX33" s="918"/>
      <c r="AY33" s="918"/>
      <c r="AZ33" s="919" t="s">
        <v>592</v>
      </c>
      <c r="BA33" s="919"/>
      <c r="BB33" s="919"/>
      <c r="BC33" s="919"/>
      <c r="BD33" s="919"/>
      <c r="BE33" s="915"/>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1161</v>
      </c>
      <c r="R34" s="845"/>
      <c r="S34" s="845"/>
      <c r="T34" s="845"/>
      <c r="U34" s="845"/>
      <c r="V34" s="845">
        <v>1084</v>
      </c>
      <c r="W34" s="845"/>
      <c r="X34" s="845"/>
      <c r="Y34" s="845"/>
      <c r="Z34" s="845"/>
      <c r="AA34" s="845">
        <v>77</v>
      </c>
      <c r="AB34" s="845"/>
      <c r="AC34" s="845"/>
      <c r="AD34" s="845"/>
      <c r="AE34" s="846"/>
      <c r="AF34" s="847">
        <v>3026</v>
      </c>
      <c r="AG34" s="848"/>
      <c r="AH34" s="848"/>
      <c r="AI34" s="848"/>
      <c r="AJ34" s="849"/>
      <c r="AK34" s="917">
        <v>13</v>
      </c>
      <c r="AL34" s="918"/>
      <c r="AM34" s="918"/>
      <c r="AN34" s="918"/>
      <c r="AO34" s="918"/>
      <c r="AP34" s="918">
        <v>3098</v>
      </c>
      <c r="AQ34" s="918"/>
      <c r="AR34" s="918"/>
      <c r="AS34" s="918"/>
      <c r="AT34" s="918"/>
      <c r="AU34" s="918">
        <v>1747</v>
      </c>
      <c r="AV34" s="918"/>
      <c r="AW34" s="918"/>
      <c r="AX34" s="918"/>
      <c r="AY34" s="918"/>
      <c r="AZ34" s="919" t="s">
        <v>592</v>
      </c>
      <c r="BA34" s="919"/>
      <c r="BB34" s="919"/>
      <c r="BC34" s="919"/>
      <c r="BD34" s="919"/>
      <c r="BE34" s="915" t="s">
        <v>409</v>
      </c>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1306</v>
      </c>
      <c r="R35" s="845"/>
      <c r="S35" s="845"/>
      <c r="T35" s="845"/>
      <c r="U35" s="845"/>
      <c r="V35" s="845">
        <v>1117</v>
      </c>
      <c r="W35" s="845"/>
      <c r="X35" s="845"/>
      <c r="Y35" s="845"/>
      <c r="Z35" s="845"/>
      <c r="AA35" s="845">
        <v>190</v>
      </c>
      <c r="AB35" s="845"/>
      <c r="AC35" s="845"/>
      <c r="AD35" s="845"/>
      <c r="AE35" s="846"/>
      <c r="AF35" s="847">
        <v>229</v>
      </c>
      <c r="AG35" s="848"/>
      <c r="AH35" s="848"/>
      <c r="AI35" s="848"/>
      <c r="AJ35" s="849"/>
      <c r="AK35" s="917">
        <v>518</v>
      </c>
      <c r="AL35" s="918"/>
      <c r="AM35" s="918"/>
      <c r="AN35" s="918"/>
      <c r="AO35" s="918"/>
      <c r="AP35" s="918">
        <v>6522</v>
      </c>
      <c r="AQ35" s="918"/>
      <c r="AR35" s="918"/>
      <c r="AS35" s="918"/>
      <c r="AT35" s="918"/>
      <c r="AU35" s="918">
        <v>4109</v>
      </c>
      <c r="AV35" s="918"/>
      <c r="AW35" s="918"/>
      <c r="AX35" s="918"/>
      <c r="AY35" s="918"/>
      <c r="AZ35" s="919" t="s">
        <v>592</v>
      </c>
      <c r="BA35" s="919"/>
      <c r="BB35" s="919"/>
      <c r="BC35" s="919"/>
      <c r="BD35" s="919"/>
      <c r="BE35" s="915" t="s">
        <v>409</v>
      </c>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411</v>
      </c>
      <c r="C36" s="842"/>
      <c r="D36" s="842"/>
      <c r="E36" s="842"/>
      <c r="F36" s="842"/>
      <c r="G36" s="842"/>
      <c r="H36" s="842"/>
      <c r="I36" s="842"/>
      <c r="J36" s="842"/>
      <c r="K36" s="842"/>
      <c r="L36" s="842"/>
      <c r="M36" s="842"/>
      <c r="N36" s="842"/>
      <c r="O36" s="842"/>
      <c r="P36" s="843"/>
      <c r="Q36" s="844">
        <v>151</v>
      </c>
      <c r="R36" s="845"/>
      <c r="S36" s="845"/>
      <c r="T36" s="845"/>
      <c r="U36" s="845"/>
      <c r="V36" s="845">
        <v>176</v>
      </c>
      <c r="W36" s="845"/>
      <c r="X36" s="845"/>
      <c r="Y36" s="845"/>
      <c r="Z36" s="845"/>
      <c r="AA36" s="845">
        <v>-25</v>
      </c>
      <c r="AB36" s="845"/>
      <c r="AC36" s="845"/>
      <c r="AD36" s="845"/>
      <c r="AE36" s="846"/>
      <c r="AF36" s="847">
        <v>33</v>
      </c>
      <c r="AG36" s="848"/>
      <c r="AH36" s="848"/>
      <c r="AI36" s="848"/>
      <c r="AJ36" s="849"/>
      <c r="AK36" s="917">
        <v>76</v>
      </c>
      <c r="AL36" s="918"/>
      <c r="AM36" s="918"/>
      <c r="AN36" s="918"/>
      <c r="AO36" s="918"/>
      <c r="AP36" s="918">
        <v>1870</v>
      </c>
      <c r="AQ36" s="918"/>
      <c r="AR36" s="918"/>
      <c r="AS36" s="918"/>
      <c r="AT36" s="918"/>
      <c r="AU36" s="918">
        <v>1362</v>
      </c>
      <c r="AV36" s="918"/>
      <c r="AW36" s="918"/>
      <c r="AX36" s="918"/>
      <c r="AY36" s="918"/>
      <c r="AZ36" s="919" t="s">
        <v>592</v>
      </c>
      <c r="BA36" s="919"/>
      <c r="BB36" s="919"/>
      <c r="BC36" s="919"/>
      <c r="BD36" s="919"/>
      <c r="BE36" s="915" t="s">
        <v>412</v>
      </c>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413</v>
      </c>
      <c r="C37" s="842"/>
      <c r="D37" s="842"/>
      <c r="E37" s="842"/>
      <c r="F37" s="842"/>
      <c r="G37" s="842"/>
      <c r="H37" s="842"/>
      <c r="I37" s="842"/>
      <c r="J37" s="842"/>
      <c r="K37" s="842"/>
      <c r="L37" s="842"/>
      <c r="M37" s="842"/>
      <c r="N37" s="842"/>
      <c r="O37" s="842"/>
      <c r="P37" s="843"/>
      <c r="Q37" s="844">
        <v>245</v>
      </c>
      <c r="R37" s="845"/>
      <c r="S37" s="845"/>
      <c r="T37" s="845"/>
      <c r="U37" s="845"/>
      <c r="V37" s="845">
        <v>256</v>
      </c>
      <c r="W37" s="845"/>
      <c r="X37" s="845"/>
      <c r="Y37" s="845"/>
      <c r="Z37" s="845"/>
      <c r="AA37" s="845">
        <v>-11</v>
      </c>
      <c r="AB37" s="845"/>
      <c r="AC37" s="845"/>
      <c r="AD37" s="845"/>
      <c r="AE37" s="846"/>
      <c r="AF37" s="847">
        <v>15</v>
      </c>
      <c r="AG37" s="848"/>
      <c r="AH37" s="848"/>
      <c r="AI37" s="848"/>
      <c r="AJ37" s="849"/>
      <c r="AK37" s="917">
        <v>107</v>
      </c>
      <c r="AL37" s="918"/>
      <c r="AM37" s="918"/>
      <c r="AN37" s="918"/>
      <c r="AO37" s="918"/>
      <c r="AP37" s="918">
        <v>1607</v>
      </c>
      <c r="AQ37" s="918"/>
      <c r="AR37" s="918"/>
      <c r="AS37" s="918"/>
      <c r="AT37" s="918"/>
      <c r="AU37" s="918">
        <v>1449</v>
      </c>
      <c r="AV37" s="918"/>
      <c r="AW37" s="918"/>
      <c r="AX37" s="918"/>
      <c r="AY37" s="918"/>
      <c r="AZ37" s="919" t="s">
        <v>592</v>
      </c>
      <c r="BA37" s="919"/>
      <c r="BB37" s="919"/>
      <c r="BC37" s="919"/>
      <c r="BD37" s="919"/>
      <c r="BE37" s="915" t="s">
        <v>412</v>
      </c>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t="s">
        <v>414</v>
      </c>
      <c r="C38" s="842"/>
      <c r="D38" s="842"/>
      <c r="E38" s="842"/>
      <c r="F38" s="842"/>
      <c r="G38" s="842"/>
      <c r="H38" s="842"/>
      <c r="I38" s="842"/>
      <c r="J38" s="842"/>
      <c r="K38" s="842"/>
      <c r="L38" s="842"/>
      <c r="M38" s="842"/>
      <c r="N38" s="842"/>
      <c r="O38" s="842"/>
      <c r="P38" s="843"/>
      <c r="Q38" s="844">
        <v>36</v>
      </c>
      <c r="R38" s="845"/>
      <c r="S38" s="845"/>
      <c r="T38" s="845"/>
      <c r="U38" s="845"/>
      <c r="V38" s="845">
        <v>35</v>
      </c>
      <c r="W38" s="845"/>
      <c r="X38" s="845"/>
      <c r="Y38" s="845"/>
      <c r="Z38" s="845"/>
      <c r="AA38" s="845">
        <v>0</v>
      </c>
      <c r="AB38" s="845"/>
      <c r="AC38" s="845"/>
      <c r="AD38" s="845"/>
      <c r="AE38" s="846"/>
      <c r="AF38" s="847">
        <v>0</v>
      </c>
      <c r="AG38" s="848"/>
      <c r="AH38" s="848"/>
      <c r="AI38" s="848"/>
      <c r="AJ38" s="849"/>
      <c r="AK38" s="917">
        <v>18</v>
      </c>
      <c r="AL38" s="918"/>
      <c r="AM38" s="918"/>
      <c r="AN38" s="918"/>
      <c r="AO38" s="918"/>
      <c r="AP38" s="918" t="s">
        <v>593</v>
      </c>
      <c r="AQ38" s="918"/>
      <c r="AR38" s="918"/>
      <c r="AS38" s="918"/>
      <c r="AT38" s="918"/>
      <c r="AU38" s="918" t="s">
        <v>595</v>
      </c>
      <c r="AV38" s="918"/>
      <c r="AW38" s="918"/>
      <c r="AX38" s="918"/>
      <c r="AY38" s="918"/>
      <c r="AZ38" s="919" t="s">
        <v>592</v>
      </c>
      <c r="BA38" s="919"/>
      <c r="BB38" s="919"/>
      <c r="BC38" s="919"/>
      <c r="BD38" s="919"/>
      <c r="BE38" s="915" t="s">
        <v>415</v>
      </c>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5"/>
      <c r="BF62" s="915"/>
      <c r="BG62" s="915"/>
      <c r="BH62" s="915"/>
      <c r="BI62" s="916"/>
      <c r="BJ62" s="933" t="s">
        <v>416</v>
      </c>
      <c r="BK62" s="895"/>
      <c r="BL62" s="895"/>
      <c r="BM62" s="895"/>
      <c r="BN62" s="896"/>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417</v>
      </c>
      <c r="C63" s="877"/>
      <c r="D63" s="877"/>
      <c r="E63" s="877"/>
      <c r="F63" s="877"/>
      <c r="G63" s="877"/>
      <c r="H63" s="877"/>
      <c r="I63" s="877"/>
      <c r="J63" s="877"/>
      <c r="K63" s="877"/>
      <c r="L63" s="877"/>
      <c r="M63" s="877"/>
      <c r="N63" s="877"/>
      <c r="O63" s="877"/>
      <c r="P63" s="878"/>
      <c r="Q63" s="926"/>
      <c r="R63" s="927"/>
      <c r="S63" s="927"/>
      <c r="T63" s="927"/>
      <c r="U63" s="927"/>
      <c r="V63" s="927"/>
      <c r="W63" s="927"/>
      <c r="X63" s="927"/>
      <c r="Y63" s="927"/>
      <c r="Z63" s="927"/>
      <c r="AA63" s="927"/>
      <c r="AB63" s="927"/>
      <c r="AC63" s="927"/>
      <c r="AD63" s="927"/>
      <c r="AE63" s="928"/>
      <c r="AF63" s="929">
        <v>3462</v>
      </c>
      <c r="AG63" s="930"/>
      <c r="AH63" s="930"/>
      <c r="AI63" s="930"/>
      <c r="AJ63" s="931"/>
      <c r="AK63" s="932"/>
      <c r="AL63" s="927"/>
      <c r="AM63" s="927"/>
      <c r="AN63" s="927"/>
      <c r="AO63" s="927"/>
      <c r="AP63" s="930">
        <f>SUM(AP28:AT62)</f>
        <v>13294</v>
      </c>
      <c r="AQ63" s="930"/>
      <c r="AR63" s="930"/>
      <c r="AS63" s="930"/>
      <c r="AT63" s="930"/>
      <c r="AU63" s="930">
        <f>SUM(AU28:AY62)</f>
        <v>8696</v>
      </c>
      <c r="AV63" s="930"/>
      <c r="AW63" s="930"/>
      <c r="AX63" s="930"/>
      <c r="AY63" s="930"/>
      <c r="AZ63" s="934"/>
      <c r="BA63" s="934"/>
      <c r="BB63" s="934"/>
      <c r="BC63" s="934"/>
      <c r="BD63" s="934"/>
      <c r="BE63" s="935"/>
      <c r="BF63" s="935"/>
      <c r="BG63" s="935"/>
      <c r="BH63" s="935"/>
      <c r="BI63" s="936"/>
      <c r="BJ63" s="937" t="s">
        <v>418</v>
      </c>
      <c r="BK63" s="938"/>
      <c r="BL63" s="938"/>
      <c r="BM63" s="938"/>
      <c r="BN63" s="939"/>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394</v>
      </c>
      <c r="R66" s="804"/>
      <c r="S66" s="804"/>
      <c r="T66" s="804"/>
      <c r="U66" s="805"/>
      <c r="V66" s="803" t="s">
        <v>421</v>
      </c>
      <c r="W66" s="804"/>
      <c r="X66" s="804"/>
      <c r="Y66" s="804"/>
      <c r="Z66" s="805"/>
      <c r="AA66" s="803" t="s">
        <v>422</v>
      </c>
      <c r="AB66" s="804"/>
      <c r="AC66" s="804"/>
      <c r="AD66" s="804"/>
      <c r="AE66" s="805"/>
      <c r="AF66" s="940" t="s">
        <v>423</v>
      </c>
      <c r="AG66" s="900"/>
      <c r="AH66" s="900"/>
      <c r="AI66" s="900"/>
      <c r="AJ66" s="941"/>
      <c r="AK66" s="803" t="s">
        <v>424</v>
      </c>
      <c r="AL66" s="827"/>
      <c r="AM66" s="827"/>
      <c r="AN66" s="827"/>
      <c r="AO66" s="828"/>
      <c r="AP66" s="803" t="s">
        <v>399</v>
      </c>
      <c r="AQ66" s="804"/>
      <c r="AR66" s="804"/>
      <c r="AS66" s="804"/>
      <c r="AT66" s="805"/>
      <c r="AU66" s="803" t="s">
        <v>425</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3"/>
      <c r="AH67" s="903"/>
      <c r="AI67" s="903"/>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596</v>
      </c>
      <c r="C68" s="958"/>
      <c r="D68" s="958"/>
      <c r="E68" s="958"/>
      <c r="F68" s="958"/>
      <c r="G68" s="958"/>
      <c r="H68" s="958"/>
      <c r="I68" s="958"/>
      <c r="J68" s="958"/>
      <c r="K68" s="958"/>
      <c r="L68" s="958"/>
      <c r="M68" s="958"/>
      <c r="N68" s="958"/>
      <c r="O68" s="958"/>
      <c r="P68" s="959"/>
      <c r="Q68" s="960">
        <v>12990</v>
      </c>
      <c r="R68" s="954"/>
      <c r="S68" s="954"/>
      <c r="T68" s="954"/>
      <c r="U68" s="954"/>
      <c r="V68" s="954">
        <v>12426</v>
      </c>
      <c r="W68" s="954"/>
      <c r="X68" s="954"/>
      <c r="Y68" s="954"/>
      <c r="Z68" s="954"/>
      <c r="AA68" s="954">
        <v>564</v>
      </c>
      <c r="AB68" s="954"/>
      <c r="AC68" s="954"/>
      <c r="AD68" s="954"/>
      <c r="AE68" s="954"/>
      <c r="AF68" s="954">
        <v>564</v>
      </c>
      <c r="AG68" s="954"/>
      <c r="AH68" s="954"/>
      <c r="AI68" s="954"/>
      <c r="AJ68" s="954"/>
      <c r="AK68" s="954">
        <v>408</v>
      </c>
      <c r="AL68" s="954"/>
      <c r="AM68" s="954"/>
      <c r="AN68" s="954"/>
      <c r="AO68" s="954"/>
      <c r="AP68" s="954" t="s">
        <v>592</v>
      </c>
      <c r="AQ68" s="954"/>
      <c r="AR68" s="954"/>
      <c r="AS68" s="954"/>
      <c r="AT68" s="954"/>
      <c r="AU68" s="954" t="s">
        <v>595</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597</v>
      </c>
      <c r="C69" s="962"/>
      <c r="D69" s="962"/>
      <c r="E69" s="962"/>
      <c r="F69" s="962"/>
      <c r="G69" s="962"/>
      <c r="H69" s="962"/>
      <c r="I69" s="962"/>
      <c r="J69" s="962"/>
      <c r="K69" s="962"/>
      <c r="L69" s="962"/>
      <c r="M69" s="962"/>
      <c r="N69" s="962"/>
      <c r="O69" s="962"/>
      <c r="P69" s="963"/>
      <c r="Q69" s="964">
        <v>479</v>
      </c>
      <c r="R69" s="918"/>
      <c r="S69" s="918"/>
      <c r="T69" s="918"/>
      <c r="U69" s="918"/>
      <c r="V69" s="918">
        <v>448</v>
      </c>
      <c r="W69" s="918"/>
      <c r="X69" s="918"/>
      <c r="Y69" s="918"/>
      <c r="Z69" s="918"/>
      <c r="AA69" s="918">
        <v>31</v>
      </c>
      <c r="AB69" s="918"/>
      <c r="AC69" s="918"/>
      <c r="AD69" s="918"/>
      <c r="AE69" s="918"/>
      <c r="AF69" s="918">
        <v>31</v>
      </c>
      <c r="AG69" s="918"/>
      <c r="AH69" s="918"/>
      <c r="AI69" s="918"/>
      <c r="AJ69" s="918"/>
      <c r="AK69" s="918">
        <v>13</v>
      </c>
      <c r="AL69" s="918"/>
      <c r="AM69" s="918"/>
      <c r="AN69" s="918"/>
      <c r="AO69" s="918"/>
      <c r="AP69" s="918" t="s">
        <v>603</v>
      </c>
      <c r="AQ69" s="918"/>
      <c r="AR69" s="918"/>
      <c r="AS69" s="918"/>
      <c r="AT69" s="918"/>
      <c r="AU69" s="918" t="s">
        <v>604</v>
      </c>
      <c r="AV69" s="918"/>
      <c r="AW69" s="918"/>
      <c r="AX69" s="918"/>
      <c r="AY69" s="918"/>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598</v>
      </c>
      <c r="C70" s="962"/>
      <c r="D70" s="962"/>
      <c r="E70" s="962"/>
      <c r="F70" s="962"/>
      <c r="G70" s="962"/>
      <c r="H70" s="962"/>
      <c r="I70" s="962"/>
      <c r="J70" s="962"/>
      <c r="K70" s="962"/>
      <c r="L70" s="962"/>
      <c r="M70" s="962"/>
      <c r="N70" s="962"/>
      <c r="O70" s="962"/>
      <c r="P70" s="963"/>
      <c r="Q70" s="964">
        <v>55</v>
      </c>
      <c r="R70" s="918"/>
      <c r="S70" s="918"/>
      <c r="T70" s="918"/>
      <c r="U70" s="918"/>
      <c r="V70" s="918">
        <v>51</v>
      </c>
      <c r="W70" s="918"/>
      <c r="X70" s="918"/>
      <c r="Y70" s="918"/>
      <c r="Z70" s="918"/>
      <c r="AA70" s="918">
        <v>4</v>
      </c>
      <c r="AB70" s="918"/>
      <c r="AC70" s="918"/>
      <c r="AD70" s="918"/>
      <c r="AE70" s="918"/>
      <c r="AF70" s="918">
        <v>4</v>
      </c>
      <c r="AG70" s="918"/>
      <c r="AH70" s="918"/>
      <c r="AI70" s="918"/>
      <c r="AJ70" s="918"/>
      <c r="AK70" s="918">
        <v>1</v>
      </c>
      <c r="AL70" s="918"/>
      <c r="AM70" s="918"/>
      <c r="AN70" s="918"/>
      <c r="AO70" s="918"/>
      <c r="AP70" s="918" t="s">
        <v>592</v>
      </c>
      <c r="AQ70" s="918"/>
      <c r="AR70" s="918"/>
      <c r="AS70" s="918"/>
      <c r="AT70" s="918"/>
      <c r="AU70" s="918" t="s">
        <v>592</v>
      </c>
      <c r="AV70" s="918"/>
      <c r="AW70" s="918"/>
      <c r="AX70" s="918"/>
      <c r="AY70" s="918"/>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599</v>
      </c>
      <c r="C71" s="962"/>
      <c r="D71" s="962"/>
      <c r="E71" s="962"/>
      <c r="F71" s="962"/>
      <c r="G71" s="962"/>
      <c r="H71" s="962"/>
      <c r="I71" s="962"/>
      <c r="J71" s="962"/>
      <c r="K71" s="962"/>
      <c r="L71" s="962"/>
      <c r="M71" s="962"/>
      <c r="N71" s="962"/>
      <c r="O71" s="962"/>
      <c r="P71" s="963"/>
      <c r="Q71" s="964">
        <v>430</v>
      </c>
      <c r="R71" s="918"/>
      <c r="S71" s="918"/>
      <c r="T71" s="918"/>
      <c r="U71" s="918"/>
      <c r="V71" s="918">
        <v>425</v>
      </c>
      <c r="W71" s="918"/>
      <c r="X71" s="918"/>
      <c r="Y71" s="918"/>
      <c r="Z71" s="918"/>
      <c r="AA71" s="918">
        <v>5</v>
      </c>
      <c r="AB71" s="918"/>
      <c r="AC71" s="918"/>
      <c r="AD71" s="918"/>
      <c r="AE71" s="918"/>
      <c r="AF71" s="918">
        <v>5</v>
      </c>
      <c r="AG71" s="918"/>
      <c r="AH71" s="918"/>
      <c r="AI71" s="918"/>
      <c r="AJ71" s="918"/>
      <c r="AK71" s="918">
        <v>0</v>
      </c>
      <c r="AL71" s="918"/>
      <c r="AM71" s="918"/>
      <c r="AN71" s="918"/>
      <c r="AO71" s="918"/>
      <c r="AP71" s="918" t="s">
        <v>592</v>
      </c>
      <c r="AQ71" s="918"/>
      <c r="AR71" s="918"/>
      <c r="AS71" s="918"/>
      <c r="AT71" s="918"/>
      <c r="AU71" s="918" t="s">
        <v>592</v>
      </c>
      <c r="AV71" s="918"/>
      <c r="AW71" s="918"/>
      <c r="AX71" s="918"/>
      <c r="AY71" s="918"/>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600</v>
      </c>
      <c r="C72" s="962"/>
      <c r="D72" s="962"/>
      <c r="E72" s="962"/>
      <c r="F72" s="962"/>
      <c r="G72" s="962"/>
      <c r="H72" s="962"/>
      <c r="I72" s="962"/>
      <c r="J72" s="962"/>
      <c r="K72" s="962"/>
      <c r="L72" s="962"/>
      <c r="M72" s="962"/>
      <c r="N72" s="962"/>
      <c r="O72" s="962"/>
      <c r="P72" s="963"/>
      <c r="Q72" s="964">
        <v>285091</v>
      </c>
      <c r="R72" s="918"/>
      <c r="S72" s="918"/>
      <c r="T72" s="918"/>
      <c r="U72" s="918"/>
      <c r="V72" s="918">
        <v>273242</v>
      </c>
      <c r="W72" s="918"/>
      <c r="X72" s="918"/>
      <c r="Y72" s="918"/>
      <c r="Z72" s="918"/>
      <c r="AA72" s="918">
        <v>11849</v>
      </c>
      <c r="AB72" s="918"/>
      <c r="AC72" s="918"/>
      <c r="AD72" s="918"/>
      <c r="AE72" s="918"/>
      <c r="AF72" s="918">
        <v>11849</v>
      </c>
      <c r="AG72" s="918"/>
      <c r="AH72" s="918"/>
      <c r="AI72" s="918"/>
      <c r="AJ72" s="918"/>
      <c r="AK72" s="918">
        <v>343</v>
      </c>
      <c r="AL72" s="918"/>
      <c r="AM72" s="918"/>
      <c r="AN72" s="918"/>
      <c r="AO72" s="918"/>
      <c r="AP72" s="918" t="s">
        <v>592</v>
      </c>
      <c r="AQ72" s="918"/>
      <c r="AR72" s="918"/>
      <c r="AS72" s="918"/>
      <c r="AT72" s="918"/>
      <c r="AU72" s="918" t="s">
        <v>592</v>
      </c>
      <c r="AV72" s="918"/>
      <c r="AW72" s="918"/>
      <c r="AX72" s="918"/>
      <c r="AY72" s="918"/>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t="s">
        <v>605</v>
      </c>
      <c r="C73" s="962"/>
      <c r="D73" s="962"/>
      <c r="E73" s="962"/>
      <c r="F73" s="962"/>
      <c r="G73" s="962"/>
      <c r="H73" s="962"/>
      <c r="I73" s="962"/>
      <c r="J73" s="962"/>
      <c r="K73" s="962"/>
      <c r="L73" s="962"/>
      <c r="M73" s="962"/>
      <c r="N73" s="962"/>
      <c r="O73" s="962"/>
      <c r="P73" s="963"/>
      <c r="Q73" s="964">
        <v>802</v>
      </c>
      <c r="R73" s="918"/>
      <c r="S73" s="918"/>
      <c r="T73" s="918"/>
      <c r="U73" s="918"/>
      <c r="V73" s="918">
        <v>755</v>
      </c>
      <c r="W73" s="918"/>
      <c r="X73" s="918"/>
      <c r="Y73" s="918"/>
      <c r="Z73" s="918"/>
      <c r="AA73" s="918">
        <v>47</v>
      </c>
      <c r="AB73" s="918"/>
      <c r="AC73" s="918"/>
      <c r="AD73" s="918"/>
      <c r="AE73" s="918"/>
      <c r="AF73" s="918">
        <v>47</v>
      </c>
      <c r="AG73" s="918"/>
      <c r="AH73" s="918"/>
      <c r="AI73" s="918"/>
      <c r="AJ73" s="918"/>
      <c r="AK73" s="918">
        <v>0</v>
      </c>
      <c r="AL73" s="918"/>
      <c r="AM73" s="918"/>
      <c r="AN73" s="918"/>
      <c r="AO73" s="918"/>
      <c r="AP73" s="918">
        <v>140</v>
      </c>
      <c r="AQ73" s="918"/>
      <c r="AR73" s="918"/>
      <c r="AS73" s="918"/>
      <c r="AT73" s="918"/>
      <c r="AU73" s="918">
        <v>98</v>
      </c>
      <c r="AV73" s="918"/>
      <c r="AW73" s="918"/>
      <c r="AX73" s="918"/>
      <c r="AY73" s="918"/>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t="s">
        <v>601</v>
      </c>
      <c r="C74" s="962"/>
      <c r="D74" s="962"/>
      <c r="E74" s="962"/>
      <c r="F74" s="962"/>
      <c r="G74" s="962"/>
      <c r="H74" s="962"/>
      <c r="I74" s="962"/>
      <c r="J74" s="962"/>
      <c r="K74" s="962"/>
      <c r="L74" s="962"/>
      <c r="M74" s="962"/>
      <c r="N74" s="962"/>
      <c r="O74" s="962"/>
      <c r="P74" s="963"/>
      <c r="Q74" s="964">
        <v>1363</v>
      </c>
      <c r="R74" s="918"/>
      <c r="S74" s="918"/>
      <c r="T74" s="918"/>
      <c r="U74" s="918"/>
      <c r="V74" s="918">
        <v>1344</v>
      </c>
      <c r="W74" s="918"/>
      <c r="X74" s="918"/>
      <c r="Y74" s="918"/>
      <c r="Z74" s="918"/>
      <c r="AA74" s="918">
        <v>19</v>
      </c>
      <c r="AB74" s="918"/>
      <c r="AC74" s="918"/>
      <c r="AD74" s="918"/>
      <c r="AE74" s="918"/>
      <c r="AF74" s="918">
        <v>19</v>
      </c>
      <c r="AG74" s="918"/>
      <c r="AH74" s="918"/>
      <c r="AI74" s="918"/>
      <c r="AJ74" s="918"/>
      <c r="AK74" s="918">
        <v>3</v>
      </c>
      <c r="AL74" s="918"/>
      <c r="AM74" s="918"/>
      <c r="AN74" s="918"/>
      <c r="AO74" s="918"/>
      <c r="AP74" s="918" t="s">
        <v>595</v>
      </c>
      <c r="AQ74" s="918"/>
      <c r="AR74" s="918"/>
      <c r="AS74" s="918"/>
      <c r="AT74" s="918"/>
      <c r="AU74" s="918" t="s">
        <v>606</v>
      </c>
      <c r="AV74" s="918"/>
      <c r="AW74" s="918"/>
      <c r="AX74" s="918"/>
      <c r="AY74" s="918"/>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t="s">
        <v>602</v>
      </c>
      <c r="C75" s="962"/>
      <c r="D75" s="962"/>
      <c r="E75" s="962"/>
      <c r="F75" s="962"/>
      <c r="G75" s="962"/>
      <c r="H75" s="962"/>
      <c r="I75" s="962"/>
      <c r="J75" s="962"/>
      <c r="K75" s="962"/>
      <c r="L75" s="962"/>
      <c r="M75" s="962"/>
      <c r="N75" s="962"/>
      <c r="O75" s="962"/>
      <c r="P75" s="963"/>
      <c r="Q75" s="967">
        <v>230</v>
      </c>
      <c r="R75" s="968"/>
      <c r="S75" s="968"/>
      <c r="T75" s="968"/>
      <c r="U75" s="917"/>
      <c r="V75" s="969">
        <v>226</v>
      </c>
      <c r="W75" s="968"/>
      <c r="X75" s="968"/>
      <c r="Y75" s="968"/>
      <c r="Z75" s="917"/>
      <c r="AA75" s="969">
        <v>4</v>
      </c>
      <c r="AB75" s="968"/>
      <c r="AC75" s="968"/>
      <c r="AD75" s="968"/>
      <c r="AE75" s="917"/>
      <c r="AF75" s="969">
        <v>-21</v>
      </c>
      <c r="AG75" s="968"/>
      <c r="AH75" s="968"/>
      <c r="AI75" s="968"/>
      <c r="AJ75" s="917"/>
      <c r="AK75" s="969">
        <v>32</v>
      </c>
      <c r="AL75" s="968"/>
      <c r="AM75" s="968"/>
      <c r="AN75" s="968"/>
      <c r="AO75" s="917"/>
      <c r="AP75" s="969" t="s">
        <v>607</v>
      </c>
      <c r="AQ75" s="968"/>
      <c r="AR75" s="968"/>
      <c r="AS75" s="968"/>
      <c r="AT75" s="917"/>
      <c r="AU75" s="969" t="s">
        <v>608</v>
      </c>
      <c r="AV75" s="968"/>
      <c r="AW75" s="968"/>
      <c r="AX75" s="968"/>
      <c r="AY75" s="917"/>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c r="C76" s="962"/>
      <c r="D76" s="962"/>
      <c r="E76" s="962"/>
      <c r="F76" s="962"/>
      <c r="G76" s="962"/>
      <c r="H76" s="962"/>
      <c r="I76" s="962"/>
      <c r="J76" s="962"/>
      <c r="K76" s="962"/>
      <c r="L76" s="962"/>
      <c r="M76" s="962"/>
      <c r="N76" s="962"/>
      <c r="O76" s="962"/>
      <c r="P76" s="963"/>
      <c r="Q76" s="967"/>
      <c r="R76" s="968"/>
      <c r="S76" s="968"/>
      <c r="T76" s="968"/>
      <c r="U76" s="917"/>
      <c r="V76" s="969"/>
      <c r="W76" s="968"/>
      <c r="X76" s="968"/>
      <c r="Y76" s="968"/>
      <c r="Z76" s="917"/>
      <c r="AA76" s="969"/>
      <c r="AB76" s="968"/>
      <c r="AC76" s="968"/>
      <c r="AD76" s="968"/>
      <c r="AE76" s="917"/>
      <c r="AF76" s="969"/>
      <c r="AG76" s="968"/>
      <c r="AH76" s="968"/>
      <c r="AI76" s="968"/>
      <c r="AJ76" s="917"/>
      <c r="AK76" s="969"/>
      <c r="AL76" s="968"/>
      <c r="AM76" s="968"/>
      <c r="AN76" s="968"/>
      <c r="AO76" s="917"/>
      <c r="AP76" s="969"/>
      <c r="AQ76" s="968"/>
      <c r="AR76" s="968"/>
      <c r="AS76" s="968"/>
      <c r="AT76" s="917"/>
      <c r="AU76" s="969"/>
      <c r="AV76" s="968"/>
      <c r="AW76" s="968"/>
      <c r="AX76" s="968"/>
      <c r="AY76" s="917"/>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c r="C77" s="962"/>
      <c r="D77" s="962"/>
      <c r="E77" s="962"/>
      <c r="F77" s="962"/>
      <c r="G77" s="962"/>
      <c r="H77" s="962"/>
      <c r="I77" s="962"/>
      <c r="J77" s="962"/>
      <c r="K77" s="962"/>
      <c r="L77" s="962"/>
      <c r="M77" s="962"/>
      <c r="N77" s="962"/>
      <c r="O77" s="962"/>
      <c r="P77" s="963"/>
      <c r="Q77" s="967"/>
      <c r="R77" s="968"/>
      <c r="S77" s="968"/>
      <c r="T77" s="968"/>
      <c r="U77" s="917"/>
      <c r="V77" s="969"/>
      <c r="W77" s="968"/>
      <c r="X77" s="968"/>
      <c r="Y77" s="968"/>
      <c r="Z77" s="917"/>
      <c r="AA77" s="969"/>
      <c r="AB77" s="968"/>
      <c r="AC77" s="968"/>
      <c r="AD77" s="968"/>
      <c r="AE77" s="917"/>
      <c r="AF77" s="969"/>
      <c r="AG77" s="968"/>
      <c r="AH77" s="968"/>
      <c r="AI77" s="968"/>
      <c r="AJ77" s="917"/>
      <c r="AK77" s="969"/>
      <c r="AL77" s="968"/>
      <c r="AM77" s="968"/>
      <c r="AN77" s="968"/>
      <c r="AO77" s="917"/>
      <c r="AP77" s="969"/>
      <c r="AQ77" s="968"/>
      <c r="AR77" s="968"/>
      <c r="AS77" s="968"/>
      <c r="AT77" s="917"/>
      <c r="AU77" s="969"/>
      <c r="AV77" s="968"/>
      <c r="AW77" s="968"/>
      <c r="AX77" s="968"/>
      <c r="AY77" s="917"/>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c r="C78" s="962"/>
      <c r="D78" s="962"/>
      <c r="E78" s="962"/>
      <c r="F78" s="962"/>
      <c r="G78" s="962"/>
      <c r="H78" s="962"/>
      <c r="I78" s="962"/>
      <c r="J78" s="962"/>
      <c r="K78" s="962"/>
      <c r="L78" s="962"/>
      <c r="M78" s="962"/>
      <c r="N78" s="962"/>
      <c r="O78" s="962"/>
      <c r="P78" s="963"/>
      <c r="Q78" s="964"/>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c r="C79" s="962"/>
      <c r="D79" s="962"/>
      <c r="E79" s="962"/>
      <c r="F79" s="962"/>
      <c r="G79" s="962"/>
      <c r="H79" s="962"/>
      <c r="I79" s="962"/>
      <c r="J79" s="962"/>
      <c r="K79" s="962"/>
      <c r="L79" s="962"/>
      <c r="M79" s="962"/>
      <c r="N79" s="962"/>
      <c r="O79" s="962"/>
      <c r="P79" s="963"/>
      <c r="Q79" s="964"/>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c r="C80" s="962"/>
      <c r="D80" s="962"/>
      <c r="E80" s="962"/>
      <c r="F80" s="962"/>
      <c r="G80" s="962"/>
      <c r="H80" s="962"/>
      <c r="I80" s="962"/>
      <c r="J80" s="962"/>
      <c r="K80" s="962"/>
      <c r="L80" s="962"/>
      <c r="M80" s="962"/>
      <c r="N80" s="962"/>
      <c r="O80" s="962"/>
      <c r="P80" s="963"/>
      <c r="Q80" s="964"/>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c r="C81" s="962"/>
      <c r="D81" s="962"/>
      <c r="E81" s="962"/>
      <c r="F81" s="962"/>
      <c r="G81" s="962"/>
      <c r="H81" s="962"/>
      <c r="I81" s="962"/>
      <c r="J81" s="962"/>
      <c r="K81" s="962"/>
      <c r="L81" s="962"/>
      <c r="M81" s="962"/>
      <c r="N81" s="962"/>
      <c r="O81" s="962"/>
      <c r="P81" s="963"/>
      <c r="Q81" s="964"/>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c r="C82" s="962"/>
      <c r="D82" s="962"/>
      <c r="E82" s="962"/>
      <c r="F82" s="962"/>
      <c r="G82" s="962"/>
      <c r="H82" s="962"/>
      <c r="I82" s="962"/>
      <c r="J82" s="962"/>
      <c r="K82" s="962"/>
      <c r="L82" s="962"/>
      <c r="M82" s="962"/>
      <c r="N82" s="962"/>
      <c r="O82" s="962"/>
      <c r="P82" s="963"/>
      <c r="Q82" s="964"/>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389</v>
      </c>
      <c r="B88" s="876" t="s">
        <v>426</v>
      </c>
      <c r="C88" s="877"/>
      <c r="D88" s="877"/>
      <c r="E88" s="877"/>
      <c r="F88" s="877"/>
      <c r="G88" s="877"/>
      <c r="H88" s="877"/>
      <c r="I88" s="877"/>
      <c r="J88" s="877"/>
      <c r="K88" s="877"/>
      <c r="L88" s="877"/>
      <c r="M88" s="877"/>
      <c r="N88" s="877"/>
      <c r="O88" s="877"/>
      <c r="P88" s="878"/>
      <c r="Q88" s="926"/>
      <c r="R88" s="927"/>
      <c r="S88" s="927"/>
      <c r="T88" s="927"/>
      <c r="U88" s="927"/>
      <c r="V88" s="927"/>
      <c r="W88" s="927"/>
      <c r="X88" s="927"/>
      <c r="Y88" s="927"/>
      <c r="Z88" s="927"/>
      <c r="AA88" s="927"/>
      <c r="AB88" s="927"/>
      <c r="AC88" s="927"/>
      <c r="AD88" s="927"/>
      <c r="AE88" s="927"/>
      <c r="AF88" s="930">
        <f>SUM(AF68:AJ87)</f>
        <v>12498</v>
      </c>
      <c r="AG88" s="930"/>
      <c r="AH88" s="930"/>
      <c r="AI88" s="930"/>
      <c r="AJ88" s="930"/>
      <c r="AK88" s="927"/>
      <c r="AL88" s="927"/>
      <c r="AM88" s="927"/>
      <c r="AN88" s="927"/>
      <c r="AO88" s="927"/>
      <c r="AP88" s="930">
        <f>SUM(AP68:AT87)</f>
        <v>140</v>
      </c>
      <c r="AQ88" s="930"/>
      <c r="AR88" s="930"/>
      <c r="AS88" s="930"/>
      <c r="AT88" s="930"/>
      <c r="AU88" s="930">
        <f>SUM(AU68:AY87)</f>
        <v>98</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427</v>
      </c>
      <c r="BS102" s="877"/>
      <c r="BT102" s="877"/>
      <c r="BU102" s="877"/>
      <c r="BV102" s="877"/>
      <c r="BW102" s="877"/>
      <c r="BX102" s="877"/>
      <c r="BY102" s="877"/>
      <c r="BZ102" s="877"/>
      <c r="CA102" s="877"/>
      <c r="CB102" s="877"/>
      <c r="CC102" s="877"/>
      <c r="CD102" s="877"/>
      <c r="CE102" s="877"/>
      <c r="CF102" s="877"/>
      <c r="CG102" s="878"/>
      <c r="CH102" s="977"/>
      <c r="CI102" s="978"/>
      <c r="CJ102" s="978"/>
      <c r="CK102" s="978"/>
      <c r="CL102" s="979"/>
      <c r="CM102" s="977"/>
      <c r="CN102" s="978"/>
      <c r="CO102" s="978"/>
      <c r="CP102" s="978"/>
      <c r="CQ102" s="979"/>
      <c r="CR102" s="980">
        <f>SUM(CR7:CV88)</f>
        <v>113</v>
      </c>
      <c r="CS102" s="938"/>
      <c r="CT102" s="938"/>
      <c r="CU102" s="938"/>
      <c r="CV102" s="981"/>
      <c r="CW102" s="980">
        <f t="shared" ref="CW102" si="2">SUM(CW7:DA88)</f>
        <v>0</v>
      </c>
      <c r="CX102" s="938"/>
      <c r="CY102" s="938"/>
      <c r="CZ102" s="938"/>
      <c r="DA102" s="981"/>
      <c r="DB102" s="980">
        <f t="shared" ref="DB102" si="3">SUM(DB7:DF88)</f>
        <v>0</v>
      </c>
      <c r="DC102" s="938"/>
      <c r="DD102" s="938"/>
      <c r="DE102" s="938"/>
      <c r="DF102" s="981"/>
      <c r="DG102" s="980">
        <f t="shared" ref="DG102" si="4">SUM(DG7:DK88)</f>
        <v>0</v>
      </c>
      <c r="DH102" s="938"/>
      <c r="DI102" s="938"/>
      <c r="DJ102" s="938"/>
      <c r="DK102" s="981"/>
      <c r="DL102" s="980">
        <f t="shared" ref="DL102" si="5">SUM(DL7:DP88)</f>
        <v>2478</v>
      </c>
      <c r="DM102" s="938"/>
      <c r="DN102" s="938"/>
      <c r="DO102" s="938"/>
      <c r="DP102" s="981"/>
      <c r="DQ102" s="980">
        <f t="shared" ref="DQ102" si="6">SUM(DQ7:DU88)</f>
        <v>248</v>
      </c>
      <c r="DR102" s="938"/>
      <c r="DS102" s="938"/>
      <c r="DT102" s="938"/>
      <c r="DU102" s="981"/>
      <c r="DV102" s="1004"/>
      <c r="DW102" s="1005"/>
      <c r="DX102" s="1005"/>
      <c r="DY102" s="1005"/>
      <c r="DZ102" s="100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428</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429</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9" t="s">
        <v>432</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433</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x14ac:dyDescent="0.15">
      <c r="A109" s="100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435</v>
      </c>
      <c r="AB109" s="983"/>
      <c r="AC109" s="983"/>
      <c r="AD109" s="983"/>
      <c r="AE109" s="984"/>
      <c r="AF109" s="982" t="s">
        <v>436</v>
      </c>
      <c r="AG109" s="983"/>
      <c r="AH109" s="983"/>
      <c r="AI109" s="983"/>
      <c r="AJ109" s="984"/>
      <c r="AK109" s="982" t="s">
        <v>304</v>
      </c>
      <c r="AL109" s="983"/>
      <c r="AM109" s="983"/>
      <c r="AN109" s="983"/>
      <c r="AO109" s="984"/>
      <c r="AP109" s="982" t="s">
        <v>437</v>
      </c>
      <c r="AQ109" s="983"/>
      <c r="AR109" s="983"/>
      <c r="AS109" s="983"/>
      <c r="AT109" s="985"/>
      <c r="AU109" s="100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435</v>
      </c>
      <c r="BR109" s="983"/>
      <c r="BS109" s="983"/>
      <c r="BT109" s="983"/>
      <c r="BU109" s="984"/>
      <c r="BV109" s="982" t="s">
        <v>436</v>
      </c>
      <c r="BW109" s="983"/>
      <c r="BX109" s="983"/>
      <c r="BY109" s="983"/>
      <c r="BZ109" s="984"/>
      <c r="CA109" s="982" t="s">
        <v>304</v>
      </c>
      <c r="CB109" s="983"/>
      <c r="CC109" s="983"/>
      <c r="CD109" s="983"/>
      <c r="CE109" s="984"/>
      <c r="CF109" s="1003" t="s">
        <v>437</v>
      </c>
      <c r="CG109" s="1003"/>
      <c r="CH109" s="1003"/>
      <c r="CI109" s="1003"/>
      <c r="CJ109" s="1003"/>
      <c r="CK109" s="982"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435</v>
      </c>
      <c r="DH109" s="983"/>
      <c r="DI109" s="983"/>
      <c r="DJ109" s="983"/>
      <c r="DK109" s="984"/>
      <c r="DL109" s="982" t="s">
        <v>436</v>
      </c>
      <c r="DM109" s="983"/>
      <c r="DN109" s="983"/>
      <c r="DO109" s="983"/>
      <c r="DP109" s="984"/>
      <c r="DQ109" s="982" t="s">
        <v>304</v>
      </c>
      <c r="DR109" s="983"/>
      <c r="DS109" s="983"/>
      <c r="DT109" s="983"/>
      <c r="DU109" s="984"/>
      <c r="DV109" s="982" t="s">
        <v>437</v>
      </c>
      <c r="DW109" s="983"/>
      <c r="DX109" s="983"/>
      <c r="DY109" s="983"/>
      <c r="DZ109" s="985"/>
    </row>
    <row r="110" spans="1:131" s="248" customFormat="1" ht="26.25" customHeight="1" x14ac:dyDescent="0.15">
      <c r="A110" s="986" t="s">
        <v>439</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4097651</v>
      </c>
      <c r="AB110" s="990"/>
      <c r="AC110" s="990"/>
      <c r="AD110" s="990"/>
      <c r="AE110" s="991"/>
      <c r="AF110" s="992">
        <v>4167022</v>
      </c>
      <c r="AG110" s="990"/>
      <c r="AH110" s="990"/>
      <c r="AI110" s="990"/>
      <c r="AJ110" s="991"/>
      <c r="AK110" s="992">
        <v>4230733</v>
      </c>
      <c r="AL110" s="990"/>
      <c r="AM110" s="990"/>
      <c r="AN110" s="990"/>
      <c r="AO110" s="991"/>
      <c r="AP110" s="993">
        <v>30.7</v>
      </c>
      <c r="AQ110" s="994"/>
      <c r="AR110" s="994"/>
      <c r="AS110" s="994"/>
      <c r="AT110" s="995"/>
      <c r="AU110" s="996" t="s">
        <v>73</v>
      </c>
      <c r="AV110" s="997"/>
      <c r="AW110" s="997"/>
      <c r="AX110" s="997"/>
      <c r="AY110" s="997"/>
      <c r="AZ110" s="1038" t="s">
        <v>440</v>
      </c>
      <c r="BA110" s="987"/>
      <c r="BB110" s="987"/>
      <c r="BC110" s="987"/>
      <c r="BD110" s="987"/>
      <c r="BE110" s="987"/>
      <c r="BF110" s="987"/>
      <c r="BG110" s="987"/>
      <c r="BH110" s="987"/>
      <c r="BI110" s="987"/>
      <c r="BJ110" s="987"/>
      <c r="BK110" s="987"/>
      <c r="BL110" s="987"/>
      <c r="BM110" s="987"/>
      <c r="BN110" s="987"/>
      <c r="BO110" s="987"/>
      <c r="BP110" s="988"/>
      <c r="BQ110" s="1024">
        <v>42466265</v>
      </c>
      <c r="BR110" s="1025"/>
      <c r="BS110" s="1025"/>
      <c r="BT110" s="1025"/>
      <c r="BU110" s="1025"/>
      <c r="BV110" s="1025">
        <v>42934284</v>
      </c>
      <c r="BW110" s="1025"/>
      <c r="BX110" s="1025"/>
      <c r="BY110" s="1025"/>
      <c r="BZ110" s="1025"/>
      <c r="CA110" s="1025">
        <v>43584086</v>
      </c>
      <c r="CB110" s="1025"/>
      <c r="CC110" s="1025"/>
      <c r="CD110" s="1025"/>
      <c r="CE110" s="1025"/>
      <c r="CF110" s="1039">
        <v>316.60000000000002</v>
      </c>
      <c r="CG110" s="1040"/>
      <c r="CH110" s="1040"/>
      <c r="CI110" s="1040"/>
      <c r="CJ110" s="1040"/>
      <c r="CK110" s="1041" t="s">
        <v>441</v>
      </c>
      <c r="CL110" s="1042"/>
      <c r="CM110" s="1021" t="s">
        <v>442</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136</v>
      </c>
      <c r="DH110" s="1025"/>
      <c r="DI110" s="1025"/>
      <c r="DJ110" s="1025"/>
      <c r="DK110" s="1025"/>
      <c r="DL110" s="1025" t="s">
        <v>136</v>
      </c>
      <c r="DM110" s="1025"/>
      <c r="DN110" s="1025"/>
      <c r="DO110" s="1025"/>
      <c r="DP110" s="1025"/>
      <c r="DQ110" s="1025" t="s">
        <v>391</v>
      </c>
      <c r="DR110" s="1025"/>
      <c r="DS110" s="1025"/>
      <c r="DT110" s="1025"/>
      <c r="DU110" s="1025"/>
      <c r="DV110" s="1026" t="s">
        <v>418</v>
      </c>
      <c r="DW110" s="1026"/>
      <c r="DX110" s="1026"/>
      <c r="DY110" s="1026"/>
      <c r="DZ110" s="1027"/>
    </row>
    <row r="111" spans="1:131" s="248" customFormat="1" ht="26.25" customHeight="1" x14ac:dyDescent="0.15">
      <c r="A111" s="1028" t="s">
        <v>443</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391</v>
      </c>
      <c r="AB111" s="1032"/>
      <c r="AC111" s="1032"/>
      <c r="AD111" s="1032"/>
      <c r="AE111" s="1033"/>
      <c r="AF111" s="1034" t="s">
        <v>136</v>
      </c>
      <c r="AG111" s="1032"/>
      <c r="AH111" s="1032"/>
      <c r="AI111" s="1032"/>
      <c r="AJ111" s="1033"/>
      <c r="AK111" s="1034" t="s">
        <v>136</v>
      </c>
      <c r="AL111" s="1032"/>
      <c r="AM111" s="1032"/>
      <c r="AN111" s="1032"/>
      <c r="AO111" s="1033"/>
      <c r="AP111" s="1035" t="s">
        <v>136</v>
      </c>
      <c r="AQ111" s="1036"/>
      <c r="AR111" s="1036"/>
      <c r="AS111" s="1036"/>
      <c r="AT111" s="1037"/>
      <c r="AU111" s="998"/>
      <c r="AV111" s="999"/>
      <c r="AW111" s="999"/>
      <c r="AX111" s="999"/>
      <c r="AY111" s="999"/>
      <c r="AZ111" s="1047" t="s">
        <v>444</v>
      </c>
      <c r="BA111" s="1048"/>
      <c r="BB111" s="1048"/>
      <c r="BC111" s="1048"/>
      <c r="BD111" s="1048"/>
      <c r="BE111" s="1048"/>
      <c r="BF111" s="1048"/>
      <c r="BG111" s="1048"/>
      <c r="BH111" s="1048"/>
      <c r="BI111" s="1048"/>
      <c r="BJ111" s="1048"/>
      <c r="BK111" s="1048"/>
      <c r="BL111" s="1048"/>
      <c r="BM111" s="1048"/>
      <c r="BN111" s="1048"/>
      <c r="BO111" s="1048"/>
      <c r="BP111" s="1049"/>
      <c r="BQ111" s="1017" t="s">
        <v>391</v>
      </c>
      <c r="BR111" s="1018"/>
      <c r="BS111" s="1018"/>
      <c r="BT111" s="1018"/>
      <c r="BU111" s="1018"/>
      <c r="BV111" s="1018" t="s">
        <v>391</v>
      </c>
      <c r="BW111" s="1018"/>
      <c r="BX111" s="1018"/>
      <c r="BY111" s="1018"/>
      <c r="BZ111" s="1018"/>
      <c r="CA111" s="1018" t="s">
        <v>391</v>
      </c>
      <c r="CB111" s="1018"/>
      <c r="CC111" s="1018"/>
      <c r="CD111" s="1018"/>
      <c r="CE111" s="1018"/>
      <c r="CF111" s="1012" t="s">
        <v>136</v>
      </c>
      <c r="CG111" s="1013"/>
      <c r="CH111" s="1013"/>
      <c r="CI111" s="1013"/>
      <c r="CJ111" s="1013"/>
      <c r="CK111" s="1043"/>
      <c r="CL111" s="1044"/>
      <c r="CM111" s="1014" t="s">
        <v>445</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136</v>
      </c>
      <c r="DH111" s="1018"/>
      <c r="DI111" s="1018"/>
      <c r="DJ111" s="1018"/>
      <c r="DK111" s="1018"/>
      <c r="DL111" s="1018" t="s">
        <v>136</v>
      </c>
      <c r="DM111" s="1018"/>
      <c r="DN111" s="1018"/>
      <c r="DO111" s="1018"/>
      <c r="DP111" s="1018"/>
      <c r="DQ111" s="1018" t="s">
        <v>136</v>
      </c>
      <c r="DR111" s="1018"/>
      <c r="DS111" s="1018"/>
      <c r="DT111" s="1018"/>
      <c r="DU111" s="1018"/>
      <c r="DV111" s="1019" t="s">
        <v>136</v>
      </c>
      <c r="DW111" s="1019"/>
      <c r="DX111" s="1019"/>
      <c r="DY111" s="1019"/>
      <c r="DZ111" s="1020"/>
    </row>
    <row r="112" spans="1:131" s="248" customFormat="1" ht="26.25" customHeight="1" x14ac:dyDescent="0.15">
      <c r="A112" s="1050" t="s">
        <v>446</v>
      </c>
      <c r="B112" s="1051"/>
      <c r="C112" s="1048" t="s">
        <v>447</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136</v>
      </c>
      <c r="AB112" s="1057"/>
      <c r="AC112" s="1057"/>
      <c r="AD112" s="1057"/>
      <c r="AE112" s="1058"/>
      <c r="AF112" s="1059" t="s">
        <v>418</v>
      </c>
      <c r="AG112" s="1057"/>
      <c r="AH112" s="1057"/>
      <c r="AI112" s="1057"/>
      <c r="AJ112" s="1058"/>
      <c r="AK112" s="1059" t="s">
        <v>391</v>
      </c>
      <c r="AL112" s="1057"/>
      <c r="AM112" s="1057"/>
      <c r="AN112" s="1057"/>
      <c r="AO112" s="1058"/>
      <c r="AP112" s="1060" t="s">
        <v>136</v>
      </c>
      <c r="AQ112" s="1061"/>
      <c r="AR112" s="1061"/>
      <c r="AS112" s="1061"/>
      <c r="AT112" s="1062"/>
      <c r="AU112" s="998"/>
      <c r="AV112" s="999"/>
      <c r="AW112" s="999"/>
      <c r="AX112" s="999"/>
      <c r="AY112" s="999"/>
      <c r="AZ112" s="1047" t="s">
        <v>448</v>
      </c>
      <c r="BA112" s="1048"/>
      <c r="BB112" s="1048"/>
      <c r="BC112" s="1048"/>
      <c r="BD112" s="1048"/>
      <c r="BE112" s="1048"/>
      <c r="BF112" s="1048"/>
      <c r="BG112" s="1048"/>
      <c r="BH112" s="1048"/>
      <c r="BI112" s="1048"/>
      <c r="BJ112" s="1048"/>
      <c r="BK112" s="1048"/>
      <c r="BL112" s="1048"/>
      <c r="BM112" s="1048"/>
      <c r="BN112" s="1048"/>
      <c r="BO112" s="1048"/>
      <c r="BP112" s="1049"/>
      <c r="BQ112" s="1017">
        <v>9120588</v>
      </c>
      <c r="BR112" s="1018"/>
      <c r="BS112" s="1018"/>
      <c r="BT112" s="1018"/>
      <c r="BU112" s="1018"/>
      <c r="BV112" s="1018">
        <v>9279623</v>
      </c>
      <c r="BW112" s="1018"/>
      <c r="BX112" s="1018"/>
      <c r="BY112" s="1018"/>
      <c r="BZ112" s="1018"/>
      <c r="CA112" s="1018">
        <v>8695359</v>
      </c>
      <c r="CB112" s="1018"/>
      <c r="CC112" s="1018"/>
      <c r="CD112" s="1018"/>
      <c r="CE112" s="1018"/>
      <c r="CF112" s="1012">
        <v>63.2</v>
      </c>
      <c r="CG112" s="1013"/>
      <c r="CH112" s="1013"/>
      <c r="CI112" s="1013"/>
      <c r="CJ112" s="1013"/>
      <c r="CK112" s="1043"/>
      <c r="CL112" s="1044"/>
      <c r="CM112" s="1014" t="s">
        <v>449</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391</v>
      </c>
      <c r="DH112" s="1018"/>
      <c r="DI112" s="1018"/>
      <c r="DJ112" s="1018"/>
      <c r="DK112" s="1018"/>
      <c r="DL112" s="1018" t="s">
        <v>391</v>
      </c>
      <c r="DM112" s="1018"/>
      <c r="DN112" s="1018"/>
      <c r="DO112" s="1018"/>
      <c r="DP112" s="1018"/>
      <c r="DQ112" s="1018" t="s">
        <v>391</v>
      </c>
      <c r="DR112" s="1018"/>
      <c r="DS112" s="1018"/>
      <c r="DT112" s="1018"/>
      <c r="DU112" s="1018"/>
      <c r="DV112" s="1019" t="s">
        <v>391</v>
      </c>
      <c r="DW112" s="1019"/>
      <c r="DX112" s="1019"/>
      <c r="DY112" s="1019"/>
      <c r="DZ112" s="1020"/>
    </row>
    <row r="113" spans="1:130" s="248" customFormat="1" ht="26.25" customHeight="1" x14ac:dyDescent="0.15">
      <c r="A113" s="1052"/>
      <c r="B113" s="1053"/>
      <c r="C113" s="1048" t="s">
        <v>450</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708957</v>
      </c>
      <c r="AB113" s="1032"/>
      <c r="AC113" s="1032"/>
      <c r="AD113" s="1032"/>
      <c r="AE113" s="1033"/>
      <c r="AF113" s="1034">
        <v>784070</v>
      </c>
      <c r="AG113" s="1032"/>
      <c r="AH113" s="1032"/>
      <c r="AI113" s="1032"/>
      <c r="AJ113" s="1033"/>
      <c r="AK113" s="1034">
        <v>702321</v>
      </c>
      <c r="AL113" s="1032"/>
      <c r="AM113" s="1032"/>
      <c r="AN113" s="1032"/>
      <c r="AO113" s="1033"/>
      <c r="AP113" s="1035">
        <v>5.0999999999999996</v>
      </c>
      <c r="AQ113" s="1036"/>
      <c r="AR113" s="1036"/>
      <c r="AS113" s="1036"/>
      <c r="AT113" s="1037"/>
      <c r="AU113" s="998"/>
      <c r="AV113" s="999"/>
      <c r="AW113" s="999"/>
      <c r="AX113" s="999"/>
      <c r="AY113" s="999"/>
      <c r="AZ113" s="1047" t="s">
        <v>451</v>
      </c>
      <c r="BA113" s="1048"/>
      <c r="BB113" s="1048"/>
      <c r="BC113" s="1048"/>
      <c r="BD113" s="1048"/>
      <c r="BE113" s="1048"/>
      <c r="BF113" s="1048"/>
      <c r="BG113" s="1048"/>
      <c r="BH113" s="1048"/>
      <c r="BI113" s="1048"/>
      <c r="BJ113" s="1048"/>
      <c r="BK113" s="1048"/>
      <c r="BL113" s="1048"/>
      <c r="BM113" s="1048"/>
      <c r="BN113" s="1048"/>
      <c r="BO113" s="1048"/>
      <c r="BP113" s="1049"/>
      <c r="BQ113" s="1017">
        <v>252103</v>
      </c>
      <c r="BR113" s="1018"/>
      <c r="BS113" s="1018"/>
      <c r="BT113" s="1018"/>
      <c r="BU113" s="1018"/>
      <c r="BV113" s="1018">
        <v>168147</v>
      </c>
      <c r="BW113" s="1018"/>
      <c r="BX113" s="1018"/>
      <c r="BY113" s="1018"/>
      <c r="BZ113" s="1018"/>
      <c r="CA113" s="1018">
        <v>97770</v>
      </c>
      <c r="CB113" s="1018"/>
      <c r="CC113" s="1018"/>
      <c r="CD113" s="1018"/>
      <c r="CE113" s="1018"/>
      <c r="CF113" s="1012">
        <v>0.7</v>
      </c>
      <c r="CG113" s="1013"/>
      <c r="CH113" s="1013"/>
      <c r="CI113" s="1013"/>
      <c r="CJ113" s="1013"/>
      <c r="CK113" s="1043"/>
      <c r="CL113" s="1044"/>
      <c r="CM113" s="1014" t="s">
        <v>452</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391</v>
      </c>
      <c r="DH113" s="1057"/>
      <c r="DI113" s="1057"/>
      <c r="DJ113" s="1057"/>
      <c r="DK113" s="1058"/>
      <c r="DL113" s="1059" t="s">
        <v>391</v>
      </c>
      <c r="DM113" s="1057"/>
      <c r="DN113" s="1057"/>
      <c r="DO113" s="1057"/>
      <c r="DP113" s="1058"/>
      <c r="DQ113" s="1059" t="s">
        <v>391</v>
      </c>
      <c r="DR113" s="1057"/>
      <c r="DS113" s="1057"/>
      <c r="DT113" s="1057"/>
      <c r="DU113" s="1058"/>
      <c r="DV113" s="1060" t="s">
        <v>391</v>
      </c>
      <c r="DW113" s="1061"/>
      <c r="DX113" s="1061"/>
      <c r="DY113" s="1061"/>
      <c r="DZ113" s="1062"/>
    </row>
    <row r="114" spans="1:130" s="248" customFormat="1" ht="26.25" customHeight="1" x14ac:dyDescent="0.15">
      <c r="A114" s="1052"/>
      <c r="B114" s="1053"/>
      <c r="C114" s="1048" t="s">
        <v>453</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73913</v>
      </c>
      <c r="AB114" s="1057"/>
      <c r="AC114" s="1057"/>
      <c r="AD114" s="1057"/>
      <c r="AE114" s="1058"/>
      <c r="AF114" s="1059">
        <v>71124</v>
      </c>
      <c r="AG114" s="1057"/>
      <c r="AH114" s="1057"/>
      <c r="AI114" s="1057"/>
      <c r="AJ114" s="1058"/>
      <c r="AK114" s="1059">
        <v>71124</v>
      </c>
      <c r="AL114" s="1057"/>
      <c r="AM114" s="1057"/>
      <c r="AN114" s="1057"/>
      <c r="AO114" s="1058"/>
      <c r="AP114" s="1060">
        <v>0.5</v>
      </c>
      <c r="AQ114" s="1061"/>
      <c r="AR114" s="1061"/>
      <c r="AS114" s="1061"/>
      <c r="AT114" s="1062"/>
      <c r="AU114" s="998"/>
      <c r="AV114" s="999"/>
      <c r="AW114" s="999"/>
      <c r="AX114" s="999"/>
      <c r="AY114" s="999"/>
      <c r="AZ114" s="1047" t="s">
        <v>454</v>
      </c>
      <c r="BA114" s="1048"/>
      <c r="BB114" s="1048"/>
      <c r="BC114" s="1048"/>
      <c r="BD114" s="1048"/>
      <c r="BE114" s="1048"/>
      <c r="BF114" s="1048"/>
      <c r="BG114" s="1048"/>
      <c r="BH114" s="1048"/>
      <c r="BI114" s="1048"/>
      <c r="BJ114" s="1048"/>
      <c r="BK114" s="1048"/>
      <c r="BL114" s="1048"/>
      <c r="BM114" s="1048"/>
      <c r="BN114" s="1048"/>
      <c r="BO114" s="1048"/>
      <c r="BP114" s="1049"/>
      <c r="BQ114" s="1017">
        <v>3235419</v>
      </c>
      <c r="BR114" s="1018"/>
      <c r="BS114" s="1018"/>
      <c r="BT114" s="1018"/>
      <c r="BU114" s="1018"/>
      <c r="BV114" s="1018">
        <v>3012279</v>
      </c>
      <c r="BW114" s="1018"/>
      <c r="BX114" s="1018"/>
      <c r="BY114" s="1018"/>
      <c r="BZ114" s="1018"/>
      <c r="CA114" s="1018">
        <v>2787974</v>
      </c>
      <c r="CB114" s="1018"/>
      <c r="CC114" s="1018"/>
      <c r="CD114" s="1018"/>
      <c r="CE114" s="1018"/>
      <c r="CF114" s="1012">
        <v>20.2</v>
      </c>
      <c r="CG114" s="1013"/>
      <c r="CH114" s="1013"/>
      <c r="CI114" s="1013"/>
      <c r="CJ114" s="1013"/>
      <c r="CK114" s="1043"/>
      <c r="CL114" s="1044"/>
      <c r="CM114" s="1014" t="s">
        <v>455</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391</v>
      </c>
      <c r="DH114" s="1057"/>
      <c r="DI114" s="1057"/>
      <c r="DJ114" s="1057"/>
      <c r="DK114" s="1058"/>
      <c r="DL114" s="1059" t="s">
        <v>391</v>
      </c>
      <c r="DM114" s="1057"/>
      <c r="DN114" s="1057"/>
      <c r="DO114" s="1057"/>
      <c r="DP114" s="1058"/>
      <c r="DQ114" s="1059" t="s">
        <v>136</v>
      </c>
      <c r="DR114" s="1057"/>
      <c r="DS114" s="1057"/>
      <c r="DT114" s="1057"/>
      <c r="DU114" s="1058"/>
      <c r="DV114" s="1060" t="s">
        <v>391</v>
      </c>
      <c r="DW114" s="1061"/>
      <c r="DX114" s="1061"/>
      <c r="DY114" s="1061"/>
      <c r="DZ114" s="1062"/>
    </row>
    <row r="115" spans="1:130" s="248" customFormat="1" ht="26.25" customHeight="1" x14ac:dyDescent="0.15">
      <c r="A115" s="1052"/>
      <c r="B115" s="1053"/>
      <c r="C115" s="1048" t="s">
        <v>456</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177</v>
      </c>
      <c r="AB115" s="1032"/>
      <c r="AC115" s="1032"/>
      <c r="AD115" s="1032"/>
      <c r="AE115" s="1033"/>
      <c r="AF115" s="1034">
        <v>148</v>
      </c>
      <c r="AG115" s="1032"/>
      <c r="AH115" s="1032"/>
      <c r="AI115" s="1032"/>
      <c r="AJ115" s="1033"/>
      <c r="AK115" s="1034">
        <v>136</v>
      </c>
      <c r="AL115" s="1032"/>
      <c r="AM115" s="1032"/>
      <c r="AN115" s="1032"/>
      <c r="AO115" s="1033"/>
      <c r="AP115" s="1035">
        <v>0</v>
      </c>
      <c r="AQ115" s="1036"/>
      <c r="AR115" s="1036"/>
      <c r="AS115" s="1036"/>
      <c r="AT115" s="1037"/>
      <c r="AU115" s="998"/>
      <c r="AV115" s="999"/>
      <c r="AW115" s="999"/>
      <c r="AX115" s="999"/>
      <c r="AY115" s="999"/>
      <c r="AZ115" s="1047" t="s">
        <v>457</v>
      </c>
      <c r="BA115" s="1048"/>
      <c r="BB115" s="1048"/>
      <c r="BC115" s="1048"/>
      <c r="BD115" s="1048"/>
      <c r="BE115" s="1048"/>
      <c r="BF115" s="1048"/>
      <c r="BG115" s="1048"/>
      <c r="BH115" s="1048"/>
      <c r="BI115" s="1048"/>
      <c r="BJ115" s="1048"/>
      <c r="BK115" s="1048"/>
      <c r="BL115" s="1048"/>
      <c r="BM115" s="1048"/>
      <c r="BN115" s="1048"/>
      <c r="BO115" s="1048"/>
      <c r="BP115" s="1049"/>
      <c r="BQ115" s="1017">
        <v>283759</v>
      </c>
      <c r="BR115" s="1018"/>
      <c r="BS115" s="1018"/>
      <c r="BT115" s="1018"/>
      <c r="BU115" s="1018"/>
      <c r="BV115" s="1018">
        <v>371228</v>
      </c>
      <c r="BW115" s="1018"/>
      <c r="BX115" s="1018"/>
      <c r="BY115" s="1018"/>
      <c r="BZ115" s="1018"/>
      <c r="CA115" s="1018">
        <v>254487</v>
      </c>
      <c r="CB115" s="1018"/>
      <c r="CC115" s="1018"/>
      <c r="CD115" s="1018"/>
      <c r="CE115" s="1018"/>
      <c r="CF115" s="1012">
        <v>1.8</v>
      </c>
      <c r="CG115" s="1013"/>
      <c r="CH115" s="1013"/>
      <c r="CI115" s="1013"/>
      <c r="CJ115" s="1013"/>
      <c r="CK115" s="1043"/>
      <c r="CL115" s="1044"/>
      <c r="CM115" s="1047" t="s">
        <v>458</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136</v>
      </c>
      <c r="DH115" s="1057"/>
      <c r="DI115" s="1057"/>
      <c r="DJ115" s="1057"/>
      <c r="DK115" s="1058"/>
      <c r="DL115" s="1059" t="s">
        <v>391</v>
      </c>
      <c r="DM115" s="1057"/>
      <c r="DN115" s="1057"/>
      <c r="DO115" s="1057"/>
      <c r="DP115" s="1058"/>
      <c r="DQ115" s="1059" t="s">
        <v>418</v>
      </c>
      <c r="DR115" s="1057"/>
      <c r="DS115" s="1057"/>
      <c r="DT115" s="1057"/>
      <c r="DU115" s="1058"/>
      <c r="DV115" s="1060" t="s">
        <v>391</v>
      </c>
      <c r="DW115" s="1061"/>
      <c r="DX115" s="1061"/>
      <c r="DY115" s="1061"/>
      <c r="DZ115" s="1062"/>
    </row>
    <row r="116" spans="1:130" s="248" customFormat="1" ht="26.25" customHeight="1" x14ac:dyDescent="0.15">
      <c r="A116" s="1054"/>
      <c r="B116" s="1055"/>
      <c r="C116" s="1063" t="s">
        <v>459</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v>1215</v>
      </c>
      <c r="AB116" s="1057"/>
      <c r="AC116" s="1057"/>
      <c r="AD116" s="1057"/>
      <c r="AE116" s="1058"/>
      <c r="AF116" s="1059">
        <v>1092</v>
      </c>
      <c r="AG116" s="1057"/>
      <c r="AH116" s="1057"/>
      <c r="AI116" s="1057"/>
      <c r="AJ116" s="1058"/>
      <c r="AK116" s="1059">
        <v>501</v>
      </c>
      <c r="AL116" s="1057"/>
      <c r="AM116" s="1057"/>
      <c r="AN116" s="1057"/>
      <c r="AO116" s="1058"/>
      <c r="AP116" s="1060">
        <v>0</v>
      </c>
      <c r="AQ116" s="1061"/>
      <c r="AR116" s="1061"/>
      <c r="AS116" s="1061"/>
      <c r="AT116" s="1062"/>
      <c r="AU116" s="998"/>
      <c r="AV116" s="999"/>
      <c r="AW116" s="999"/>
      <c r="AX116" s="999"/>
      <c r="AY116" s="999"/>
      <c r="AZ116" s="1065" t="s">
        <v>460</v>
      </c>
      <c r="BA116" s="1066"/>
      <c r="BB116" s="1066"/>
      <c r="BC116" s="1066"/>
      <c r="BD116" s="1066"/>
      <c r="BE116" s="1066"/>
      <c r="BF116" s="1066"/>
      <c r="BG116" s="1066"/>
      <c r="BH116" s="1066"/>
      <c r="BI116" s="1066"/>
      <c r="BJ116" s="1066"/>
      <c r="BK116" s="1066"/>
      <c r="BL116" s="1066"/>
      <c r="BM116" s="1066"/>
      <c r="BN116" s="1066"/>
      <c r="BO116" s="1066"/>
      <c r="BP116" s="1067"/>
      <c r="BQ116" s="1017" t="s">
        <v>136</v>
      </c>
      <c r="BR116" s="1018"/>
      <c r="BS116" s="1018"/>
      <c r="BT116" s="1018"/>
      <c r="BU116" s="1018"/>
      <c r="BV116" s="1018" t="s">
        <v>391</v>
      </c>
      <c r="BW116" s="1018"/>
      <c r="BX116" s="1018"/>
      <c r="BY116" s="1018"/>
      <c r="BZ116" s="1018"/>
      <c r="CA116" s="1018" t="s">
        <v>391</v>
      </c>
      <c r="CB116" s="1018"/>
      <c r="CC116" s="1018"/>
      <c r="CD116" s="1018"/>
      <c r="CE116" s="1018"/>
      <c r="CF116" s="1012" t="s">
        <v>136</v>
      </c>
      <c r="CG116" s="1013"/>
      <c r="CH116" s="1013"/>
      <c r="CI116" s="1013"/>
      <c r="CJ116" s="1013"/>
      <c r="CK116" s="1043"/>
      <c r="CL116" s="1044"/>
      <c r="CM116" s="1014" t="s">
        <v>461</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391</v>
      </c>
      <c r="DH116" s="1057"/>
      <c r="DI116" s="1057"/>
      <c r="DJ116" s="1057"/>
      <c r="DK116" s="1058"/>
      <c r="DL116" s="1059" t="s">
        <v>136</v>
      </c>
      <c r="DM116" s="1057"/>
      <c r="DN116" s="1057"/>
      <c r="DO116" s="1057"/>
      <c r="DP116" s="1058"/>
      <c r="DQ116" s="1059" t="s">
        <v>391</v>
      </c>
      <c r="DR116" s="1057"/>
      <c r="DS116" s="1057"/>
      <c r="DT116" s="1057"/>
      <c r="DU116" s="1058"/>
      <c r="DV116" s="1060" t="s">
        <v>391</v>
      </c>
      <c r="DW116" s="1061"/>
      <c r="DX116" s="1061"/>
      <c r="DY116" s="1061"/>
      <c r="DZ116" s="1062"/>
    </row>
    <row r="117" spans="1:130" s="248" customFormat="1" ht="26.25" customHeight="1" x14ac:dyDescent="0.15">
      <c r="A117" s="100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462</v>
      </c>
      <c r="Z117" s="984"/>
      <c r="AA117" s="1074">
        <v>4881913</v>
      </c>
      <c r="AB117" s="1075"/>
      <c r="AC117" s="1075"/>
      <c r="AD117" s="1075"/>
      <c r="AE117" s="1076"/>
      <c r="AF117" s="1077">
        <v>5023456</v>
      </c>
      <c r="AG117" s="1075"/>
      <c r="AH117" s="1075"/>
      <c r="AI117" s="1075"/>
      <c r="AJ117" s="1076"/>
      <c r="AK117" s="1077">
        <v>5004815</v>
      </c>
      <c r="AL117" s="1075"/>
      <c r="AM117" s="1075"/>
      <c r="AN117" s="1075"/>
      <c r="AO117" s="1076"/>
      <c r="AP117" s="1078"/>
      <c r="AQ117" s="1079"/>
      <c r="AR117" s="1079"/>
      <c r="AS117" s="1079"/>
      <c r="AT117" s="1080"/>
      <c r="AU117" s="998"/>
      <c r="AV117" s="999"/>
      <c r="AW117" s="999"/>
      <c r="AX117" s="999"/>
      <c r="AY117" s="999"/>
      <c r="AZ117" s="1065" t="s">
        <v>463</v>
      </c>
      <c r="BA117" s="1066"/>
      <c r="BB117" s="1066"/>
      <c r="BC117" s="1066"/>
      <c r="BD117" s="1066"/>
      <c r="BE117" s="1066"/>
      <c r="BF117" s="1066"/>
      <c r="BG117" s="1066"/>
      <c r="BH117" s="1066"/>
      <c r="BI117" s="1066"/>
      <c r="BJ117" s="1066"/>
      <c r="BK117" s="1066"/>
      <c r="BL117" s="1066"/>
      <c r="BM117" s="1066"/>
      <c r="BN117" s="1066"/>
      <c r="BO117" s="1066"/>
      <c r="BP117" s="1067"/>
      <c r="BQ117" s="1017" t="s">
        <v>136</v>
      </c>
      <c r="BR117" s="1018"/>
      <c r="BS117" s="1018"/>
      <c r="BT117" s="1018"/>
      <c r="BU117" s="1018"/>
      <c r="BV117" s="1018" t="s">
        <v>136</v>
      </c>
      <c r="BW117" s="1018"/>
      <c r="BX117" s="1018"/>
      <c r="BY117" s="1018"/>
      <c r="BZ117" s="1018"/>
      <c r="CA117" s="1018" t="s">
        <v>418</v>
      </c>
      <c r="CB117" s="1018"/>
      <c r="CC117" s="1018"/>
      <c r="CD117" s="1018"/>
      <c r="CE117" s="1018"/>
      <c r="CF117" s="1012" t="s">
        <v>418</v>
      </c>
      <c r="CG117" s="1013"/>
      <c r="CH117" s="1013"/>
      <c r="CI117" s="1013"/>
      <c r="CJ117" s="1013"/>
      <c r="CK117" s="1043"/>
      <c r="CL117" s="1044"/>
      <c r="CM117" s="1014" t="s">
        <v>464</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418</v>
      </c>
      <c r="DH117" s="1057"/>
      <c r="DI117" s="1057"/>
      <c r="DJ117" s="1057"/>
      <c r="DK117" s="1058"/>
      <c r="DL117" s="1059" t="s">
        <v>418</v>
      </c>
      <c r="DM117" s="1057"/>
      <c r="DN117" s="1057"/>
      <c r="DO117" s="1057"/>
      <c r="DP117" s="1058"/>
      <c r="DQ117" s="1059" t="s">
        <v>136</v>
      </c>
      <c r="DR117" s="1057"/>
      <c r="DS117" s="1057"/>
      <c r="DT117" s="1057"/>
      <c r="DU117" s="1058"/>
      <c r="DV117" s="1060" t="s">
        <v>136</v>
      </c>
      <c r="DW117" s="1061"/>
      <c r="DX117" s="1061"/>
      <c r="DY117" s="1061"/>
      <c r="DZ117" s="1062"/>
    </row>
    <row r="118" spans="1:130" s="248" customFormat="1" ht="26.25" customHeight="1" x14ac:dyDescent="0.15">
      <c r="A118" s="100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435</v>
      </c>
      <c r="AB118" s="983"/>
      <c r="AC118" s="983"/>
      <c r="AD118" s="983"/>
      <c r="AE118" s="984"/>
      <c r="AF118" s="982" t="s">
        <v>436</v>
      </c>
      <c r="AG118" s="983"/>
      <c r="AH118" s="983"/>
      <c r="AI118" s="983"/>
      <c r="AJ118" s="984"/>
      <c r="AK118" s="982" t="s">
        <v>304</v>
      </c>
      <c r="AL118" s="983"/>
      <c r="AM118" s="983"/>
      <c r="AN118" s="983"/>
      <c r="AO118" s="984"/>
      <c r="AP118" s="1069" t="s">
        <v>437</v>
      </c>
      <c r="AQ118" s="1070"/>
      <c r="AR118" s="1070"/>
      <c r="AS118" s="1070"/>
      <c r="AT118" s="1071"/>
      <c r="AU118" s="998"/>
      <c r="AV118" s="999"/>
      <c r="AW118" s="999"/>
      <c r="AX118" s="999"/>
      <c r="AY118" s="999"/>
      <c r="AZ118" s="1072" t="s">
        <v>465</v>
      </c>
      <c r="BA118" s="1063"/>
      <c r="BB118" s="1063"/>
      <c r="BC118" s="1063"/>
      <c r="BD118" s="1063"/>
      <c r="BE118" s="1063"/>
      <c r="BF118" s="1063"/>
      <c r="BG118" s="1063"/>
      <c r="BH118" s="1063"/>
      <c r="BI118" s="1063"/>
      <c r="BJ118" s="1063"/>
      <c r="BK118" s="1063"/>
      <c r="BL118" s="1063"/>
      <c r="BM118" s="1063"/>
      <c r="BN118" s="1063"/>
      <c r="BO118" s="1063"/>
      <c r="BP118" s="1064"/>
      <c r="BQ118" s="1095" t="s">
        <v>418</v>
      </c>
      <c r="BR118" s="1096"/>
      <c r="BS118" s="1096"/>
      <c r="BT118" s="1096"/>
      <c r="BU118" s="1096"/>
      <c r="BV118" s="1096" t="s">
        <v>418</v>
      </c>
      <c r="BW118" s="1096"/>
      <c r="BX118" s="1096"/>
      <c r="BY118" s="1096"/>
      <c r="BZ118" s="1096"/>
      <c r="CA118" s="1096" t="s">
        <v>136</v>
      </c>
      <c r="CB118" s="1096"/>
      <c r="CC118" s="1096"/>
      <c r="CD118" s="1096"/>
      <c r="CE118" s="1096"/>
      <c r="CF118" s="1012" t="s">
        <v>136</v>
      </c>
      <c r="CG118" s="1013"/>
      <c r="CH118" s="1013"/>
      <c r="CI118" s="1013"/>
      <c r="CJ118" s="1013"/>
      <c r="CK118" s="1043"/>
      <c r="CL118" s="1044"/>
      <c r="CM118" s="1014" t="s">
        <v>466</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136</v>
      </c>
      <c r="DH118" s="1057"/>
      <c r="DI118" s="1057"/>
      <c r="DJ118" s="1057"/>
      <c r="DK118" s="1058"/>
      <c r="DL118" s="1059" t="s">
        <v>136</v>
      </c>
      <c r="DM118" s="1057"/>
      <c r="DN118" s="1057"/>
      <c r="DO118" s="1057"/>
      <c r="DP118" s="1058"/>
      <c r="DQ118" s="1059" t="s">
        <v>418</v>
      </c>
      <c r="DR118" s="1057"/>
      <c r="DS118" s="1057"/>
      <c r="DT118" s="1057"/>
      <c r="DU118" s="1058"/>
      <c r="DV118" s="1060" t="s">
        <v>136</v>
      </c>
      <c r="DW118" s="1061"/>
      <c r="DX118" s="1061"/>
      <c r="DY118" s="1061"/>
      <c r="DZ118" s="1062"/>
    </row>
    <row r="119" spans="1:130" s="248" customFormat="1" ht="26.25" customHeight="1" x14ac:dyDescent="0.15">
      <c r="A119" s="1156" t="s">
        <v>441</v>
      </c>
      <c r="B119" s="1042"/>
      <c r="C119" s="1021" t="s">
        <v>442</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418</v>
      </c>
      <c r="AB119" s="990"/>
      <c r="AC119" s="990"/>
      <c r="AD119" s="990"/>
      <c r="AE119" s="991"/>
      <c r="AF119" s="992" t="s">
        <v>418</v>
      </c>
      <c r="AG119" s="990"/>
      <c r="AH119" s="990"/>
      <c r="AI119" s="990"/>
      <c r="AJ119" s="991"/>
      <c r="AK119" s="992" t="s">
        <v>418</v>
      </c>
      <c r="AL119" s="990"/>
      <c r="AM119" s="990"/>
      <c r="AN119" s="990"/>
      <c r="AO119" s="991"/>
      <c r="AP119" s="993" t="s">
        <v>418</v>
      </c>
      <c r="AQ119" s="994"/>
      <c r="AR119" s="994"/>
      <c r="AS119" s="994"/>
      <c r="AT119" s="995"/>
      <c r="AU119" s="1000"/>
      <c r="AV119" s="1001"/>
      <c r="AW119" s="1001"/>
      <c r="AX119" s="1001"/>
      <c r="AY119" s="1001"/>
      <c r="AZ119" s="279" t="s">
        <v>185</v>
      </c>
      <c r="BA119" s="279"/>
      <c r="BB119" s="279"/>
      <c r="BC119" s="279"/>
      <c r="BD119" s="279"/>
      <c r="BE119" s="279"/>
      <c r="BF119" s="279"/>
      <c r="BG119" s="279"/>
      <c r="BH119" s="279"/>
      <c r="BI119" s="279"/>
      <c r="BJ119" s="279"/>
      <c r="BK119" s="279"/>
      <c r="BL119" s="279"/>
      <c r="BM119" s="279"/>
      <c r="BN119" s="279"/>
      <c r="BO119" s="1073" t="s">
        <v>467</v>
      </c>
      <c r="BP119" s="1104"/>
      <c r="BQ119" s="1095">
        <v>55358134</v>
      </c>
      <c r="BR119" s="1096"/>
      <c r="BS119" s="1096"/>
      <c r="BT119" s="1096"/>
      <c r="BU119" s="1096"/>
      <c r="BV119" s="1096">
        <v>55765561</v>
      </c>
      <c r="BW119" s="1096"/>
      <c r="BX119" s="1096"/>
      <c r="BY119" s="1096"/>
      <c r="BZ119" s="1096"/>
      <c r="CA119" s="1096">
        <v>55419676</v>
      </c>
      <c r="CB119" s="1096"/>
      <c r="CC119" s="1096"/>
      <c r="CD119" s="1096"/>
      <c r="CE119" s="1096"/>
      <c r="CF119" s="1097"/>
      <c r="CG119" s="1098"/>
      <c r="CH119" s="1098"/>
      <c r="CI119" s="1098"/>
      <c r="CJ119" s="1099"/>
      <c r="CK119" s="1045"/>
      <c r="CL119" s="1046"/>
      <c r="CM119" s="1100" t="s">
        <v>468</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136</v>
      </c>
      <c r="DH119" s="1082"/>
      <c r="DI119" s="1082"/>
      <c r="DJ119" s="1082"/>
      <c r="DK119" s="1083"/>
      <c r="DL119" s="1081" t="s">
        <v>136</v>
      </c>
      <c r="DM119" s="1082"/>
      <c r="DN119" s="1082"/>
      <c r="DO119" s="1082"/>
      <c r="DP119" s="1083"/>
      <c r="DQ119" s="1081" t="s">
        <v>418</v>
      </c>
      <c r="DR119" s="1082"/>
      <c r="DS119" s="1082"/>
      <c r="DT119" s="1082"/>
      <c r="DU119" s="1083"/>
      <c r="DV119" s="1084" t="s">
        <v>136</v>
      </c>
      <c r="DW119" s="1085"/>
      <c r="DX119" s="1085"/>
      <c r="DY119" s="1085"/>
      <c r="DZ119" s="1086"/>
    </row>
    <row r="120" spans="1:130" s="248" customFormat="1" ht="26.25" customHeight="1" x14ac:dyDescent="0.15">
      <c r="A120" s="1157"/>
      <c r="B120" s="1044"/>
      <c r="C120" s="1014" t="s">
        <v>445</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136</v>
      </c>
      <c r="AB120" s="1057"/>
      <c r="AC120" s="1057"/>
      <c r="AD120" s="1057"/>
      <c r="AE120" s="1058"/>
      <c r="AF120" s="1059" t="s">
        <v>136</v>
      </c>
      <c r="AG120" s="1057"/>
      <c r="AH120" s="1057"/>
      <c r="AI120" s="1057"/>
      <c r="AJ120" s="1058"/>
      <c r="AK120" s="1059" t="s">
        <v>136</v>
      </c>
      <c r="AL120" s="1057"/>
      <c r="AM120" s="1057"/>
      <c r="AN120" s="1057"/>
      <c r="AO120" s="1058"/>
      <c r="AP120" s="1060" t="s">
        <v>418</v>
      </c>
      <c r="AQ120" s="1061"/>
      <c r="AR120" s="1061"/>
      <c r="AS120" s="1061"/>
      <c r="AT120" s="1062"/>
      <c r="AU120" s="1087" t="s">
        <v>469</v>
      </c>
      <c r="AV120" s="1088"/>
      <c r="AW120" s="1088"/>
      <c r="AX120" s="1088"/>
      <c r="AY120" s="1089"/>
      <c r="AZ120" s="1038" t="s">
        <v>470</v>
      </c>
      <c r="BA120" s="987"/>
      <c r="BB120" s="987"/>
      <c r="BC120" s="987"/>
      <c r="BD120" s="987"/>
      <c r="BE120" s="987"/>
      <c r="BF120" s="987"/>
      <c r="BG120" s="987"/>
      <c r="BH120" s="987"/>
      <c r="BI120" s="987"/>
      <c r="BJ120" s="987"/>
      <c r="BK120" s="987"/>
      <c r="BL120" s="987"/>
      <c r="BM120" s="987"/>
      <c r="BN120" s="987"/>
      <c r="BO120" s="987"/>
      <c r="BP120" s="988"/>
      <c r="BQ120" s="1024">
        <v>11218554</v>
      </c>
      <c r="BR120" s="1025"/>
      <c r="BS120" s="1025"/>
      <c r="BT120" s="1025"/>
      <c r="BU120" s="1025"/>
      <c r="BV120" s="1025">
        <v>11326483</v>
      </c>
      <c r="BW120" s="1025"/>
      <c r="BX120" s="1025"/>
      <c r="BY120" s="1025"/>
      <c r="BZ120" s="1025"/>
      <c r="CA120" s="1025">
        <v>11164191</v>
      </c>
      <c r="CB120" s="1025"/>
      <c r="CC120" s="1025"/>
      <c r="CD120" s="1025"/>
      <c r="CE120" s="1025"/>
      <c r="CF120" s="1039">
        <v>81.099999999999994</v>
      </c>
      <c r="CG120" s="1040"/>
      <c r="CH120" s="1040"/>
      <c r="CI120" s="1040"/>
      <c r="CJ120" s="1040"/>
      <c r="CK120" s="1105" t="s">
        <v>471</v>
      </c>
      <c r="CL120" s="1106"/>
      <c r="CM120" s="1106"/>
      <c r="CN120" s="1106"/>
      <c r="CO120" s="1107"/>
      <c r="CP120" s="1113" t="s">
        <v>472</v>
      </c>
      <c r="CQ120" s="1114"/>
      <c r="CR120" s="1114"/>
      <c r="CS120" s="1114"/>
      <c r="CT120" s="1114"/>
      <c r="CU120" s="1114"/>
      <c r="CV120" s="1114"/>
      <c r="CW120" s="1114"/>
      <c r="CX120" s="1114"/>
      <c r="CY120" s="1114"/>
      <c r="CZ120" s="1114"/>
      <c r="DA120" s="1114"/>
      <c r="DB120" s="1114"/>
      <c r="DC120" s="1114"/>
      <c r="DD120" s="1114"/>
      <c r="DE120" s="1114"/>
      <c r="DF120" s="1115"/>
      <c r="DG120" s="1024" t="s">
        <v>136</v>
      </c>
      <c r="DH120" s="1025"/>
      <c r="DI120" s="1025"/>
      <c r="DJ120" s="1025"/>
      <c r="DK120" s="1025"/>
      <c r="DL120" s="1025" t="s">
        <v>418</v>
      </c>
      <c r="DM120" s="1025"/>
      <c r="DN120" s="1025"/>
      <c r="DO120" s="1025"/>
      <c r="DP120" s="1025"/>
      <c r="DQ120" s="1025">
        <v>4108861</v>
      </c>
      <c r="DR120" s="1025"/>
      <c r="DS120" s="1025"/>
      <c r="DT120" s="1025"/>
      <c r="DU120" s="1025"/>
      <c r="DV120" s="1026">
        <v>29.8</v>
      </c>
      <c r="DW120" s="1026"/>
      <c r="DX120" s="1026"/>
      <c r="DY120" s="1026"/>
      <c r="DZ120" s="1027"/>
    </row>
    <row r="121" spans="1:130" s="248" customFormat="1" ht="26.25" customHeight="1" x14ac:dyDescent="0.15">
      <c r="A121" s="1157"/>
      <c r="B121" s="1044"/>
      <c r="C121" s="1065" t="s">
        <v>473</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136</v>
      </c>
      <c r="AB121" s="1057"/>
      <c r="AC121" s="1057"/>
      <c r="AD121" s="1057"/>
      <c r="AE121" s="1058"/>
      <c r="AF121" s="1059" t="s">
        <v>418</v>
      </c>
      <c r="AG121" s="1057"/>
      <c r="AH121" s="1057"/>
      <c r="AI121" s="1057"/>
      <c r="AJ121" s="1058"/>
      <c r="AK121" s="1059" t="s">
        <v>136</v>
      </c>
      <c r="AL121" s="1057"/>
      <c r="AM121" s="1057"/>
      <c r="AN121" s="1057"/>
      <c r="AO121" s="1058"/>
      <c r="AP121" s="1060" t="s">
        <v>136</v>
      </c>
      <c r="AQ121" s="1061"/>
      <c r="AR121" s="1061"/>
      <c r="AS121" s="1061"/>
      <c r="AT121" s="1062"/>
      <c r="AU121" s="1090"/>
      <c r="AV121" s="1091"/>
      <c r="AW121" s="1091"/>
      <c r="AX121" s="1091"/>
      <c r="AY121" s="1092"/>
      <c r="AZ121" s="1047" t="s">
        <v>474</v>
      </c>
      <c r="BA121" s="1048"/>
      <c r="BB121" s="1048"/>
      <c r="BC121" s="1048"/>
      <c r="BD121" s="1048"/>
      <c r="BE121" s="1048"/>
      <c r="BF121" s="1048"/>
      <c r="BG121" s="1048"/>
      <c r="BH121" s="1048"/>
      <c r="BI121" s="1048"/>
      <c r="BJ121" s="1048"/>
      <c r="BK121" s="1048"/>
      <c r="BL121" s="1048"/>
      <c r="BM121" s="1048"/>
      <c r="BN121" s="1048"/>
      <c r="BO121" s="1048"/>
      <c r="BP121" s="1049"/>
      <c r="BQ121" s="1017">
        <v>1488227</v>
      </c>
      <c r="BR121" s="1018"/>
      <c r="BS121" s="1018"/>
      <c r="BT121" s="1018"/>
      <c r="BU121" s="1018"/>
      <c r="BV121" s="1018">
        <v>1527541</v>
      </c>
      <c r="BW121" s="1018"/>
      <c r="BX121" s="1018"/>
      <c r="BY121" s="1018"/>
      <c r="BZ121" s="1018"/>
      <c r="CA121" s="1018">
        <v>1484712</v>
      </c>
      <c r="CB121" s="1018"/>
      <c r="CC121" s="1018"/>
      <c r="CD121" s="1018"/>
      <c r="CE121" s="1018"/>
      <c r="CF121" s="1012">
        <v>10.8</v>
      </c>
      <c r="CG121" s="1013"/>
      <c r="CH121" s="1013"/>
      <c r="CI121" s="1013"/>
      <c r="CJ121" s="1013"/>
      <c r="CK121" s="1108"/>
      <c r="CL121" s="1109"/>
      <c r="CM121" s="1109"/>
      <c r="CN121" s="1109"/>
      <c r="CO121" s="1110"/>
      <c r="CP121" s="1118" t="s">
        <v>408</v>
      </c>
      <c r="CQ121" s="1119"/>
      <c r="CR121" s="1119"/>
      <c r="CS121" s="1119"/>
      <c r="CT121" s="1119"/>
      <c r="CU121" s="1119"/>
      <c r="CV121" s="1119"/>
      <c r="CW121" s="1119"/>
      <c r="CX121" s="1119"/>
      <c r="CY121" s="1119"/>
      <c r="CZ121" s="1119"/>
      <c r="DA121" s="1119"/>
      <c r="DB121" s="1119"/>
      <c r="DC121" s="1119"/>
      <c r="DD121" s="1119"/>
      <c r="DE121" s="1119"/>
      <c r="DF121" s="1120"/>
      <c r="DG121" s="1017">
        <v>2016231</v>
      </c>
      <c r="DH121" s="1018"/>
      <c r="DI121" s="1018"/>
      <c r="DJ121" s="1018"/>
      <c r="DK121" s="1018"/>
      <c r="DL121" s="1018">
        <v>1880348</v>
      </c>
      <c r="DM121" s="1018"/>
      <c r="DN121" s="1018"/>
      <c r="DO121" s="1018"/>
      <c r="DP121" s="1018"/>
      <c r="DQ121" s="1018">
        <v>1747199</v>
      </c>
      <c r="DR121" s="1018"/>
      <c r="DS121" s="1018"/>
      <c r="DT121" s="1018"/>
      <c r="DU121" s="1018"/>
      <c r="DV121" s="1019">
        <v>12.7</v>
      </c>
      <c r="DW121" s="1019"/>
      <c r="DX121" s="1019"/>
      <c r="DY121" s="1019"/>
      <c r="DZ121" s="1020"/>
    </row>
    <row r="122" spans="1:130" s="248" customFormat="1" ht="26.25" customHeight="1" x14ac:dyDescent="0.15">
      <c r="A122" s="1157"/>
      <c r="B122" s="1044"/>
      <c r="C122" s="1014" t="s">
        <v>455</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418</v>
      </c>
      <c r="AB122" s="1057"/>
      <c r="AC122" s="1057"/>
      <c r="AD122" s="1057"/>
      <c r="AE122" s="1058"/>
      <c r="AF122" s="1059" t="s">
        <v>418</v>
      </c>
      <c r="AG122" s="1057"/>
      <c r="AH122" s="1057"/>
      <c r="AI122" s="1057"/>
      <c r="AJ122" s="1058"/>
      <c r="AK122" s="1059" t="s">
        <v>418</v>
      </c>
      <c r="AL122" s="1057"/>
      <c r="AM122" s="1057"/>
      <c r="AN122" s="1057"/>
      <c r="AO122" s="1058"/>
      <c r="AP122" s="1060" t="s">
        <v>418</v>
      </c>
      <c r="AQ122" s="1061"/>
      <c r="AR122" s="1061"/>
      <c r="AS122" s="1061"/>
      <c r="AT122" s="1062"/>
      <c r="AU122" s="1090"/>
      <c r="AV122" s="1091"/>
      <c r="AW122" s="1091"/>
      <c r="AX122" s="1091"/>
      <c r="AY122" s="1092"/>
      <c r="AZ122" s="1072" t="s">
        <v>475</v>
      </c>
      <c r="BA122" s="1063"/>
      <c r="BB122" s="1063"/>
      <c r="BC122" s="1063"/>
      <c r="BD122" s="1063"/>
      <c r="BE122" s="1063"/>
      <c r="BF122" s="1063"/>
      <c r="BG122" s="1063"/>
      <c r="BH122" s="1063"/>
      <c r="BI122" s="1063"/>
      <c r="BJ122" s="1063"/>
      <c r="BK122" s="1063"/>
      <c r="BL122" s="1063"/>
      <c r="BM122" s="1063"/>
      <c r="BN122" s="1063"/>
      <c r="BO122" s="1063"/>
      <c r="BP122" s="1064"/>
      <c r="BQ122" s="1095">
        <v>34280652</v>
      </c>
      <c r="BR122" s="1096"/>
      <c r="BS122" s="1096"/>
      <c r="BT122" s="1096"/>
      <c r="BU122" s="1096"/>
      <c r="BV122" s="1096">
        <v>37244173</v>
      </c>
      <c r="BW122" s="1096"/>
      <c r="BX122" s="1096"/>
      <c r="BY122" s="1096"/>
      <c r="BZ122" s="1096"/>
      <c r="CA122" s="1096">
        <v>38096886</v>
      </c>
      <c r="CB122" s="1096"/>
      <c r="CC122" s="1096"/>
      <c r="CD122" s="1096"/>
      <c r="CE122" s="1096"/>
      <c r="CF122" s="1116">
        <v>276.7</v>
      </c>
      <c r="CG122" s="1117"/>
      <c r="CH122" s="1117"/>
      <c r="CI122" s="1117"/>
      <c r="CJ122" s="1117"/>
      <c r="CK122" s="1108"/>
      <c r="CL122" s="1109"/>
      <c r="CM122" s="1109"/>
      <c r="CN122" s="1109"/>
      <c r="CO122" s="1110"/>
      <c r="CP122" s="1118" t="s">
        <v>476</v>
      </c>
      <c r="CQ122" s="1119"/>
      <c r="CR122" s="1119"/>
      <c r="CS122" s="1119"/>
      <c r="CT122" s="1119"/>
      <c r="CU122" s="1119"/>
      <c r="CV122" s="1119"/>
      <c r="CW122" s="1119"/>
      <c r="CX122" s="1119"/>
      <c r="CY122" s="1119"/>
      <c r="CZ122" s="1119"/>
      <c r="DA122" s="1119"/>
      <c r="DB122" s="1119"/>
      <c r="DC122" s="1119"/>
      <c r="DD122" s="1119"/>
      <c r="DE122" s="1119"/>
      <c r="DF122" s="1120"/>
      <c r="DG122" s="1017" t="s">
        <v>418</v>
      </c>
      <c r="DH122" s="1018"/>
      <c r="DI122" s="1018"/>
      <c r="DJ122" s="1018"/>
      <c r="DK122" s="1018"/>
      <c r="DL122" s="1018" t="s">
        <v>136</v>
      </c>
      <c r="DM122" s="1018"/>
      <c r="DN122" s="1018"/>
      <c r="DO122" s="1018"/>
      <c r="DP122" s="1018"/>
      <c r="DQ122" s="1018">
        <v>1449232</v>
      </c>
      <c r="DR122" s="1018"/>
      <c r="DS122" s="1018"/>
      <c r="DT122" s="1018"/>
      <c r="DU122" s="1018"/>
      <c r="DV122" s="1019">
        <v>10.5</v>
      </c>
      <c r="DW122" s="1019"/>
      <c r="DX122" s="1019"/>
      <c r="DY122" s="1019"/>
      <c r="DZ122" s="1020"/>
    </row>
    <row r="123" spans="1:130" s="248" customFormat="1" ht="26.25" customHeight="1" x14ac:dyDescent="0.15">
      <c r="A123" s="1157"/>
      <c r="B123" s="1044"/>
      <c r="C123" s="1014" t="s">
        <v>461</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418</v>
      </c>
      <c r="AB123" s="1057"/>
      <c r="AC123" s="1057"/>
      <c r="AD123" s="1057"/>
      <c r="AE123" s="1058"/>
      <c r="AF123" s="1059" t="s">
        <v>136</v>
      </c>
      <c r="AG123" s="1057"/>
      <c r="AH123" s="1057"/>
      <c r="AI123" s="1057"/>
      <c r="AJ123" s="1058"/>
      <c r="AK123" s="1059" t="s">
        <v>136</v>
      </c>
      <c r="AL123" s="1057"/>
      <c r="AM123" s="1057"/>
      <c r="AN123" s="1057"/>
      <c r="AO123" s="1058"/>
      <c r="AP123" s="1060" t="s">
        <v>418</v>
      </c>
      <c r="AQ123" s="1061"/>
      <c r="AR123" s="1061"/>
      <c r="AS123" s="1061"/>
      <c r="AT123" s="1062"/>
      <c r="AU123" s="1093"/>
      <c r="AV123" s="1094"/>
      <c r="AW123" s="1094"/>
      <c r="AX123" s="1094"/>
      <c r="AY123" s="1094"/>
      <c r="AZ123" s="279" t="s">
        <v>185</v>
      </c>
      <c r="BA123" s="279"/>
      <c r="BB123" s="279"/>
      <c r="BC123" s="279"/>
      <c r="BD123" s="279"/>
      <c r="BE123" s="279"/>
      <c r="BF123" s="279"/>
      <c r="BG123" s="279"/>
      <c r="BH123" s="279"/>
      <c r="BI123" s="279"/>
      <c r="BJ123" s="279"/>
      <c r="BK123" s="279"/>
      <c r="BL123" s="279"/>
      <c r="BM123" s="279"/>
      <c r="BN123" s="279"/>
      <c r="BO123" s="1073" t="s">
        <v>477</v>
      </c>
      <c r="BP123" s="1104"/>
      <c r="BQ123" s="1163">
        <v>46987433</v>
      </c>
      <c r="BR123" s="1164"/>
      <c r="BS123" s="1164"/>
      <c r="BT123" s="1164"/>
      <c r="BU123" s="1164"/>
      <c r="BV123" s="1164">
        <v>50098197</v>
      </c>
      <c r="BW123" s="1164"/>
      <c r="BX123" s="1164"/>
      <c r="BY123" s="1164"/>
      <c r="BZ123" s="1164"/>
      <c r="CA123" s="1164">
        <v>50745789</v>
      </c>
      <c r="CB123" s="1164"/>
      <c r="CC123" s="1164"/>
      <c r="CD123" s="1164"/>
      <c r="CE123" s="1164"/>
      <c r="CF123" s="1097"/>
      <c r="CG123" s="1098"/>
      <c r="CH123" s="1098"/>
      <c r="CI123" s="1098"/>
      <c r="CJ123" s="1099"/>
      <c r="CK123" s="1108"/>
      <c r="CL123" s="1109"/>
      <c r="CM123" s="1109"/>
      <c r="CN123" s="1109"/>
      <c r="CO123" s="1110"/>
      <c r="CP123" s="1118" t="s">
        <v>411</v>
      </c>
      <c r="CQ123" s="1119"/>
      <c r="CR123" s="1119"/>
      <c r="CS123" s="1119"/>
      <c r="CT123" s="1119"/>
      <c r="CU123" s="1119"/>
      <c r="CV123" s="1119"/>
      <c r="CW123" s="1119"/>
      <c r="CX123" s="1119"/>
      <c r="CY123" s="1119"/>
      <c r="CZ123" s="1119"/>
      <c r="DA123" s="1119"/>
      <c r="DB123" s="1119"/>
      <c r="DC123" s="1119"/>
      <c r="DD123" s="1119"/>
      <c r="DE123" s="1119"/>
      <c r="DF123" s="1120"/>
      <c r="DG123" s="1056" t="s">
        <v>418</v>
      </c>
      <c r="DH123" s="1057"/>
      <c r="DI123" s="1057"/>
      <c r="DJ123" s="1057"/>
      <c r="DK123" s="1058"/>
      <c r="DL123" s="1059" t="s">
        <v>136</v>
      </c>
      <c r="DM123" s="1057"/>
      <c r="DN123" s="1057"/>
      <c r="DO123" s="1057"/>
      <c r="DP123" s="1058"/>
      <c r="DQ123" s="1059">
        <v>1361550</v>
      </c>
      <c r="DR123" s="1057"/>
      <c r="DS123" s="1057"/>
      <c r="DT123" s="1057"/>
      <c r="DU123" s="1058"/>
      <c r="DV123" s="1060">
        <v>9.9</v>
      </c>
      <c r="DW123" s="1061"/>
      <c r="DX123" s="1061"/>
      <c r="DY123" s="1061"/>
      <c r="DZ123" s="1062"/>
    </row>
    <row r="124" spans="1:130" s="248" customFormat="1" ht="26.25" customHeight="1" thickBot="1" x14ac:dyDescent="0.2">
      <c r="A124" s="1157"/>
      <c r="B124" s="1044"/>
      <c r="C124" s="1014" t="s">
        <v>464</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418</v>
      </c>
      <c r="AB124" s="1057"/>
      <c r="AC124" s="1057"/>
      <c r="AD124" s="1057"/>
      <c r="AE124" s="1058"/>
      <c r="AF124" s="1059" t="s">
        <v>418</v>
      </c>
      <c r="AG124" s="1057"/>
      <c r="AH124" s="1057"/>
      <c r="AI124" s="1057"/>
      <c r="AJ124" s="1058"/>
      <c r="AK124" s="1059" t="s">
        <v>418</v>
      </c>
      <c r="AL124" s="1057"/>
      <c r="AM124" s="1057"/>
      <c r="AN124" s="1057"/>
      <c r="AO124" s="1058"/>
      <c r="AP124" s="1060" t="s">
        <v>136</v>
      </c>
      <c r="AQ124" s="1061"/>
      <c r="AR124" s="1061"/>
      <c r="AS124" s="1061"/>
      <c r="AT124" s="1062"/>
      <c r="AU124" s="1159" t="s">
        <v>478</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61.6</v>
      </c>
      <c r="BR124" s="1126"/>
      <c r="BS124" s="1126"/>
      <c r="BT124" s="1126"/>
      <c r="BU124" s="1126"/>
      <c r="BV124" s="1126">
        <v>42.1</v>
      </c>
      <c r="BW124" s="1126"/>
      <c r="BX124" s="1126"/>
      <c r="BY124" s="1126"/>
      <c r="BZ124" s="1126"/>
      <c r="CA124" s="1126">
        <v>33.9</v>
      </c>
      <c r="CB124" s="1126"/>
      <c r="CC124" s="1126"/>
      <c r="CD124" s="1126"/>
      <c r="CE124" s="1126"/>
      <c r="CF124" s="1127"/>
      <c r="CG124" s="1128"/>
      <c r="CH124" s="1128"/>
      <c r="CI124" s="1128"/>
      <c r="CJ124" s="1129"/>
      <c r="CK124" s="1111"/>
      <c r="CL124" s="1111"/>
      <c r="CM124" s="1111"/>
      <c r="CN124" s="1111"/>
      <c r="CO124" s="1112"/>
      <c r="CP124" s="1118" t="s">
        <v>479</v>
      </c>
      <c r="CQ124" s="1119"/>
      <c r="CR124" s="1119"/>
      <c r="CS124" s="1119"/>
      <c r="CT124" s="1119"/>
      <c r="CU124" s="1119"/>
      <c r="CV124" s="1119"/>
      <c r="CW124" s="1119"/>
      <c r="CX124" s="1119"/>
      <c r="CY124" s="1119"/>
      <c r="CZ124" s="1119"/>
      <c r="DA124" s="1119"/>
      <c r="DB124" s="1119"/>
      <c r="DC124" s="1119"/>
      <c r="DD124" s="1119"/>
      <c r="DE124" s="1119"/>
      <c r="DF124" s="1120"/>
      <c r="DG124" s="1103">
        <v>7104357</v>
      </c>
      <c r="DH124" s="1082"/>
      <c r="DI124" s="1082"/>
      <c r="DJ124" s="1082"/>
      <c r="DK124" s="1083"/>
      <c r="DL124" s="1081">
        <v>7399275</v>
      </c>
      <c r="DM124" s="1082"/>
      <c r="DN124" s="1082"/>
      <c r="DO124" s="1082"/>
      <c r="DP124" s="1083"/>
      <c r="DQ124" s="1081">
        <v>28517</v>
      </c>
      <c r="DR124" s="1082"/>
      <c r="DS124" s="1082"/>
      <c r="DT124" s="1082"/>
      <c r="DU124" s="1083"/>
      <c r="DV124" s="1084">
        <v>0.2</v>
      </c>
      <c r="DW124" s="1085"/>
      <c r="DX124" s="1085"/>
      <c r="DY124" s="1085"/>
      <c r="DZ124" s="1086"/>
    </row>
    <row r="125" spans="1:130" s="248" customFormat="1" ht="26.25" customHeight="1" x14ac:dyDescent="0.15">
      <c r="A125" s="1157"/>
      <c r="B125" s="1044"/>
      <c r="C125" s="1014" t="s">
        <v>466</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136</v>
      </c>
      <c r="AB125" s="1057"/>
      <c r="AC125" s="1057"/>
      <c r="AD125" s="1057"/>
      <c r="AE125" s="1058"/>
      <c r="AF125" s="1059" t="s">
        <v>136</v>
      </c>
      <c r="AG125" s="1057"/>
      <c r="AH125" s="1057"/>
      <c r="AI125" s="1057"/>
      <c r="AJ125" s="1058"/>
      <c r="AK125" s="1059" t="s">
        <v>136</v>
      </c>
      <c r="AL125" s="1057"/>
      <c r="AM125" s="1057"/>
      <c r="AN125" s="1057"/>
      <c r="AO125" s="1058"/>
      <c r="AP125" s="1060" t="s">
        <v>136</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480</v>
      </c>
      <c r="CL125" s="1106"/>
      <c r="CM125" s="1106"/>
      <c r="CN125" s="1106"/>
      <c r="CO125" s="1107"/>
      <c r="CP125" s="1038" t="s">
        <v>481</v>
      </c>
      <c r="CQ125" s="987"/>
      <c r="CR125" s="987"/>
      <c r="CS125" s="987"/>
      <c r="CT125" s="987"/>
      <c r="CU125" s="987"/>
      <c r="CV125" s="987"/>
      <c r="CW125" s="987"/>
      <c r="CX125" s="987"/>
      <c r="CY125" s="987"/>
      <c r="CZ125" s="987"/>
      <c r="DA125" s="987"/>
      <c r="DB125" s="987"/>
      <c r="DC125" s="987"/>
      <c r="DD125" s="987"/>
      <c r="DE125" s="987"/>
      <c r="DF125" s="988"/>
      <c r="DG125" s="1024" t="s">
        <v>136</v>
      </c>
      <c r="DH125" s="1025"/>
      <c r="DI125" s="1025"/>
      <c r="DJ125" s="1025"/>
      <c r="DK125" s="1025"/>
      <c r="DL125" s="1025" t="s">
        <v>136</v>
      </c>
      <c r="DM125" s="1025"/>
      <c r="DN125" s="1025"/>
      <c r="DO125" s="1025"/>
      <c r="DP125" s="1025"/>
      <c r="DQ125" s="1025" t="s">
        <v>136</v>
      </c>
      <c r="DR125" s="1025"/>
      <c r="DS125" s="1025"/>
      <c r="DT125" s="1025"/>
      <c r="DU125" s="1025"/>
      <c r="DV125" s="1026" t="s">
        <v>418</v>
      </c>
      <c r="DW125" s="1026"/>
      <c r="DX125" s="1026"/>
      <c r="DY125" s="1026"/>
      <c r="DZ125" s="1027"/>
    </row>
    <row r="126" spans="1:130" s="248" customFormat="1" ht="26.25" customHeight="1" thickBot="1" x14ac:dyDescent="0.2">
      <c r="A126" s="1157"/>
      <c r="B126" s="1044"/>
      <c r="C126" s="1014" t="s">
        <v>468</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136</v>
      </c>
      <c r="AB126" s="1057"/>
      <c r="AC126" s="1057"/>
      <c r="AD126" s="1057"/>
      <c r="AE126" s="1058"/>
      <c r="AF126" s="1059" t="s">
        <v>418</v>
      </c>
      <c r="AG126" s="1057"/>
      <c r="AH126" s="1057"/>
      <c r="AI126" s="1057"/>
      <c r="AJ126" s="1058"/>
      <c r="AK126" s="1059" t="s">
        <v>418</v>
      </c>
      <c r="AL126" s="1057"/>
      <c r="AM126" s="1057"/>
      <c r="AN126" s="1057"/>
      <c r="AO126" s="1058"/>
      <c r="AP126" s="1060" t="s">
        <v>418</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482</v>
      </c>
      <c r="CQ126" s="1048"/>
      <c r="CR126" s="1048"/>
      <c r="CS126" s="1048"/>
      <c r="CT126" s="1048"/>
      <c r="CU126" s="1048"/>
      <c r="CV126" s="1048"/>
      <c r="CW126" s="1048"/>
      <c r="CX126" s="1048"/>
      <c r="CY126" s="1048"/>
      <c r="CZ126" s="1048"/>
      <c r="DA126" s="1048"/>
      <c r="DB126" s="1048"/>
      <c r="DC126" s="1048"/>
      <c r="DD126" s="1048"/>
      <c r="DE126" s="1048"/>
      <c r="DF126" s="1049"/>
      <c r="DG126" s="1017" t="s">
        <v>418</v>
      </c>
      <c r="DH126" s="1018"/>
      <c r="DI126" s="1018"/>
      <c r="DJ126" s="1018"/>
      <c r="DK126" s="1018"/>
      <c r="DL126" s="1018" t="s">
        <v>418</v>
      </c>
      <c r="DM126" s="1018"/>
      <c r="DN126" s="1018"/>
      <c r="DO126" s="1018"/>
      <c r="DP126" s="1018"/>
      <c r="DQ126" s="1018" t="s">
        <v>136</v>
      </c>
      <c r="DR126" s="1018"/>
      <c r="DS126" s="1018"/>
      <c r="DT126" s="1018"/>
      <c r="DU126" s="1018"/>
      <c r="DV126" s="1019" t="s">
        <v>136</v>
      </c>
      <c r="DW126" s="1019"/>
      <c r="DX126" s="1019"/>
      <c r="DY126" s="1019"/>
      <c r="DZ126" s="1020"/>
    </row>
    <row r="127" spans="1:130" s="248" customFormat="1" ht="26.25" customHeight="1" x14ac:dyDescent="0.15">
      <c r="A127" s="1158"/>
      <c r="B127" s="1046"/>
      <c r="C127" s="1100" t="s">
        <v>483</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v>177</v>
      </c>
      <c r="AB127" s="1057"/>
      <c r="AC127" s="1057"/>
      <c r="AD127" s="1057"/>
      <c r="AE127" s="1058"/>
      <c r="AF127" s="1059">
        <v>148</v>
      </c>
      <c r="AG127" s="1057"/>
      <c r="AH127" s="1057"/>
      <c r="AI127" s="1057"/>
      <c r="AJ127" s="1058"/>
      <c r="AK127" s="1059">
        <v>136</v>
      </c>
      <c r="AL127" s="1057"/>
      <c r="AM127" s="1057"/>
      <c r="AN127" s="1057"/>
      <c r="AO127" s="1058"/>
      <c r="AP127" s="1060">
        <v>0</v>
      </c>
      <c r="AQ127" s="1061"/>
      <c r="AR127" s="1061"/>
      <c r="AS127" s="1061"/>
      <c r="AT127" s="1062"/>
      <c r="AU127" s="284"/>
      <c r="AV127" s="284"/>
      <c r="AW127" s="284"/>
      <c r="AX127" s="1130" t="s">
        <v>484</v>
      </c>
      <c r="AY127" s="1131"/>
      <c r="AZ127" s="1131"/>
      <c r="BA127" s="1131"/>
      <c r="BB127" s="1131"/>
      <c r="BC127" s="1131"/>
      <c r="BD127" s="1131"/>
      <c r="BE127" s="1132"/>
      <c r="BF127" s="1133" t="s">
        <v>485</v>
      </c>
      <c r="BG127" s="1131"/>
      <c r="BH127" s="1131"/>
      <c r="BI127" s="1131"/>
      <c r="BJ127" s="1131"/>
      <c r="BK127" s="1131"/>
      <c r="BL127" s="1132"/>
      <c r="BM127" s="1133" t="s">
        <v>486</v>
      </c>
      <c r="BN127" s="1131"/>
      <c r="BO127" s="1131"/>
      <c r="BP127" s="1131"/>
      <c r="BQ127" s="1131"/>
      <c r="BR127" s="1131"/>
      <c r="BS127" s="1132"/>
      <c r="BT127" s="1133" t="s">
        <v>487</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488</v>
      </c>
      <c r="CQ127" s="1048"/>
      <c r="CR127" s="1048"/>
      <c r="CS127" s="1048"/>
      <c r="CT127" s="1048"/>
      <c r="CU127" s="1048"/>
      <c r="CV127" s="1048"/>
      <c r="CW127" s="1048"/>
      <c r="CX127" s="1048"/>
      <c r="CY127" s="1048"/>
      <c r="CZ127" s="1048"/>
      <c r="DA127" s="1048"/>
      <c r="DB127" s="1048"/>
      <c r="DC127" s="1048"/>
      <c r="DD127" s="1048"/>
      <c r="DE127" s="1048"/>
      <c r="DF127" s="1049"/>
      <c r="DG127" s="1017" t="s">
        <v>418</v>
      </c>
      <c r="DH127" s="1018"/>
      <c r="DI127" s="1018"/>
      <c r="DJ127" s="1018"/>
      <c r="DK127" s="1018"/>
      <c r="DL127" s="1018" t="s">
        <v>136</v>
      </c>
      <c r="DM127" s="1018"/>
      <c r="DN127" s="1018"/>
      <c r="DO127" s="1018"/>
      <c r="DP127" s="1018"/>
      <c r="DQ127" s="1018" t="s">
        <v>136</v>
      </c>
      <c r="DR127" s="1018"/>
      <c r="DS127" s="1018"/>
      <c r="DT127" s="1018"/>
      <c r="DU127" s="1018"/>
      <c r="DV127" s="1019" t="s">
        <v>418</v>
      </c>
      <c r="DW127" s="1019"/>
      <c r="DX127" s="1019"/>
      <c r="DY127" s="1019"/>
      <c r="DZ127" s="1020"/>
    </row>
    <row r="128" spans="1:130" s="248" customFormat="1" ht="26.25" customHeight="1" thickBot="1" x14ac:dyDescent="0.2">
      <c r="A128" s="1141" t="s">
        <v>489</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490</v>
      </c>
      <c r="X128" s="1143"/>
      <c r="Y128" s="1143"/>
      <c r="Z128" s="1144"/>
      <c r="AA128" s="1145">
        <v>298150</v>
      </c>
      <c r="AB128" s="1146"/>
      <c r="AC128" s="1146"/>
      <c r="AD128" s="1146"/>
      <c r="AE128" s="1147"/>
      <c r="AF128" s="1148">
        <v>309228</v>
      </c>
      <c r="AG128" s="1146"/>
      <c r="AH128" s="1146"/>
      <c r="AI128" s="1146"/>
      <c r="AJ128" s="1147"/>
      <c r="AK128" s="1148">
        <v>302135</v>
      </c>
      <c r="AL128" s="1146"/>
      <c r="AM128" s="1146"/>
      <c r="AN128" s="1146"/>
      <c r="AO128" s="1147"/>
      <c r="AP128" s="1149"/>
      <c r="AQ128" s="1150"/>
      <c r="AR128" s="1150"/>
      <c r="AS128" s="1150"/>
      <c r="AT128" s="1151"/>
      <c r="AU128" s="284"/>
      <c r="AV128" s="284"/>
      <c r="AW128" s="284"/>
      <c r="AX128" s="986" t="s">
        <v>491</v>
      </c>
      <c r="AY128" s="987"/>
      <c r="AZ128" s="987"/>
      <c r="BA128" s="987"/>
      <c r="BB128" s="987"/>
      <c r="BC128" s="987"/>
      <c r="BD128" s="987"/>
      <c r="BE128" s="988"/>
      <c r="BF128" s="1152" t="s">
        <v>418</v>
      </c>
      <c r="BG128" s="1153"/>
      <c r="BH128" s="1153"/>
      <c r="BI128" s="1153"/>
      <c r="BJ128" s="1153"/>
      <c r="BK128" s="1153"/>
      <c r="BL128" s="1154"/>
      <c r="BM128" s="1152">
        <v>12.64</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492</v>
      </c>
      <c r="CQ128" s="1135"/>
      <c r="CR128" s="1135"/>
      <c r="CS128" s="1135"/>
      <c r="CT128" s="1135"/>
      <c r="CU128" s="1135"/>
      <c r="CV128" s="1135"/>
      <c r="CW128" s="1135"/>
      <c r="CX128" s="1135"/>
      <c r="CY128" s="1135"/>
      <c r="CZ128" s="1135"/>
      <c r="DA128" s="1135"/>
      <c r="DB128" s="1135"/>
      <c r="DC128" s="1135"/>
      <c r="DD128" s="1135"/>
      <c r="DE128" s="1135"/>
      <c r="DF128" s="1136"/>
      <c r="DG128" s="1137">
        <v>283759</v>
      </c>
      <c r="DH128" s="1138"/>
      <c r="DI128" s="1138"/>
      <c r="DJ128" s="1138"/>
      <c r="DK128" s="1138"/>
      <c r="DL128" s="1138">
        <v>371228</v>
      </c>
      <c r="DM128" s="1138"/>
      <c r="DN128" s="1138"/>
      <c r="DO128" s="1138"/>
      <c r="DP128" s="1138"/>
      <c r="DQ128" s="1138">
        <v>254487</v>
      </c>
      <c r="DR128" s="1138"/>
      <c r="DS128" s="1138"/>
      <c r="DT128" s="1138"/>
      <c r="DU128" s="1138"/>
      <c r="DV128" s="1139">
        <v>1.8</v>
      </c>
      <c r="DW128" s="1139"/>
      <c r="DX128" s="1139"/>
      <c r="DY128" s="1139"/>
      <c r="DZ128" s="1140"/>
    </row>
    <row r="129" spans="1:131" s="248" customFormat="1" ht="26.25" customHeight="1" x14ac:dyDescent="0.15">
      <c r="A129" s="1028" t="s">
        <v>107</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493</v>
      </c>
      <c r="X129" s="1172"/>
      <c r="Y129" s="1172"/>
      <c r="Z129" s="1173"/>
      <c r="AA129" s="1056">
        <v>16898032</v>
      </c>
      <c r="AB129" s="1057"/>
      <c r="AC129" s="1057"/>
      <c r="AD129" s="1057"/>
      <c r="AE129" s="1058"/>
      <c r="AF129" s="1059">
        <v>16840841</v>
      </c>
      <c r="AG129" s="1057"/>
      <c r="AH129" s="1057"/>
      <c r="AI129" s="1057"/>
      <c r="AJ129" s="1058"/>
      <c r="AK129" s="1059">
        <v>17175139</v>
      </c>
      <c r="AL129" s="1057"/>
      <c r="AM129" s="1057"/>
      <c r="AN129" s="1057"/>
      <c r="AO129" s="1058"/>
      <c r="AP129" s="1174"/>
      <c r="AQ129" s="1175"/>
      <c r="AR129" s="1175"/>
      <c r="AS129" s="1175"/>
      <c r="AT129" s="1176"/>
      <c r="AU129" s="286"/>
      <c r="AV129" s="286"/>
      <c r="AW129" s="286"/>
      <c r="AX129" s="1165" t="s">
        <v>494</v>
      </c>
      <c r="AY129" s="1048"/>
      <c r="AZ129" s="1048"/>
      <c r="BA129" s="1048"/>
      <c r="BB129" s="1048"/>
      <c r="BC129" s="1048"/>
      <c r="BD129" s="1048"/>
      <c r="BE129" s="1049"/>
      <c r="BF129" s="1166" t="s">
        <v>136</v>
      </c>
      <c r="BG129" s="1167"/>
      <c r="BH129" s="1167"/>
      <c r="BI129" s="1167"/>
      <c r="BJ129" s="1167"/>
      <c r="BK129" s="1167"/>
      <c r="BL129" s="1168"/>
      <c r="BM129" s="1166">
        <v>17.64</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8" t="s">
        <v>495</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496</v>
      </c>
      <c r="X130" s="1172"/>
      <c r="Y130" s="1172"/>
      <c r="Z130" s="1173"/>
      <c r="AA130" s="1056">
        <v>3311682</v>
      </c>
      <c r="AB130" s="1057"/>
      <c r="AC130" s="1057"/>
      <c r="AD130" s="1057"/>
      <c r="AE130" s="1058"/>
      <c r="AF130" s="1059">
        <v>3387699</v>
      </c>
      <c r="AG130" s="1057"/>
      <c r="AH130" s="1057"/>
      <c r="AI130" s="1057"/>
      <c r="AJ130" s="1058"/>
      <c r="AK130" s="1059">
        <v>3406947</v>
      </c>
      <c r="AL130" s="1057"/>
      <c r="AM130" s="1057"/>
      <c r="AN130" s="1057"/>
      <c r="AO130" s="1058"/>
      <c r="AP130" s="1174"/>
      <c r="AQ130" s="1175"/>
      <c r="AR130" s="1175"/>
      <c r="AS130" s="1175"/>
      <c r="AT130" s="1176"/>
      <c r="AU130" s="286"/>
      <c r="AV130" s="286"/>
      <c r="AW130" s="286"/>
      <c r="AX130" s="1165" t="s">
        <v>497</v>
      </c>
      <c r="AY130" s="1048"/>
      <c r="AZ130" s="1048"/>
      <c r="BA130" s="1048"/>
      <c r="BB130" s="1048"/>
      <c r="BC130" s="1048"/>
      <c r="BD130" s="1048"/>
      <c r="BE130" s="1049"/>
      <c r="BF130" s="1202">
        <v>9.5</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498</v>
      </c>
      <c r="X131" s="1210"/>
      <c r="Y131" s="1210"/>
      <c r="Z131" s="1211"/>
      <c r="AA131" s="1103">
        <v>13586350</v>
      </c>
      <c r="AB131" s="1082"/>
      <c r="AC131" s="1082"/>
      <c r="AD131" s="1082"/>
      <c r="AE131" s="1083"/>
      <c r="AF131" s="1081">
        <v>13453142</v>
      </c>
      <c r="AG131" s="1082"/>
      <c r="AH131" s="1082"/>
      <c r="AI131" s="1082"/>
      <c r="AJ131" s="1083"/>
      <c r="AK131" s="1081">
        <v>13768192</v>
      </c>
      <c r="AL131" s="1082"/>
      <c r="AM131" s="1082"/>
      <c r="AN131" s="1082"/>
      <c r="AO131" s="1083"/>
      <c r="AP131" s="1212"/>
      <c r="AQ131" s="1213"/>
      <c r="AR131" s="1213"/>
      <c r="AS131" s="1213"/>
      <c r="AT131" s="1214"/>
      <c r="AU131" s="286"/>
      <c r="AV131" s="286"/>
      <c r="AW131" s="286"/>
      <c r="AX131" s="1184" t="s">
        <v>499</v>
      </c>
      <c r="AY131" s="1135"/>
      <c r="AZ131" s="1135"/>
      <c r="BA131" s="1135"/>
      <c r="BB131" s="1135"/>
      <c r="BC131" s="1135"/>
      <c r="BD131" s="1135"/>
      <c r="BE131" s="1136"/>
      <c r="BF131" s="1185">
        <v>33.9</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1" t="s">
        <v>500</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501</v>
      </c>
      <c r="W132" s="1195"/>
      <c r="X132" s="1195"/>
      <c r="Y132" s="1195"/>
      <c r="Z132" s="1196"/>
      <c r="AA132" s="1197">
        <v>9.3629341210000003</v>
      </c>
      <c r="AB132" s="1198"/>
      <c r="AC132" s="1198"/>
      <c r="AD132" s="1198"/>
      <c r="AE132" s="1199"/>
      <c r="AF132" s="1200">
        <v>9.8603657049999995</v>
      </c>
      <c r="AG132" s="1198"/>
      <c r="AH132" s="1198"/>
      <c r="AI132" s="1198"/>
      <c r="AJ132" s="1199"/>
      <c r="AK132" s="1200">
        <v>9.4110604490000007</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502</v>
      </c>
      <c r="W133" s="1178"/>
      <c r="X133" s="1178"/>
      <c r="Y133" s="1178"/>
      <c r="Z133" s="1179"/>
      <c r="AA133" s="1180">
        <v>9.3000000000000007</v>
      </c>
      <c r="AB133" s="1181"/>
      <c r="AC133" s="1181"/>
      <c r="AD133" s="1181"/>
      <c r="AE133" s="1182"/>
      <c r="AF133" s="1180">
        <v>9.5</v>
      </c>
      <c r="AG133" s="1181"/>
      <c r="AH133" s="1181"/>
      <c r="AI133" s="1181"/>
      <c r="AJ133" s="1182"/>
      <c r="AK133" s="1180">
        <v>9.5</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MQkT1VtvyHkLkTj117Z/pKo1iW7ijIddY81MOEMJt3tCZSKTCs8PkxmjJracYHrrZzi3aco7AZSosxn4ZoTig==" saltValue="cFzty+gc7OyQG/xIFQBK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Q40" zoomScaleNormal="85" zoomScaleSheetLayoutView="100" workbookViewId="0">
      <selection activeCell="BA75" sqref="BA7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k058qxLjndCfPyqq1VAgEl8Sber3h9Eb/FSB9FW2/wAFqV13Fcm4T8dRx86dPt+F8UQ7+Mtj97yE1E28zVboA==" saltValue="S296k78kCWMZCp7JinQ1C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Spl5CXtZLniBlRFByQPqj4cHuqOYGYPBFqbbOv8hGJSy7Q2oFMFAt0uglc7JymtbZu0wcpWzpWhqKd9Rj7agw==" saltValue="UfhCSy8eskT7lLD2j0DG9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511</v>
      </c>
      <c r="AL9" s="1218"/>
      <c r="AM9" s="1218"/>
      <c r="AN9" s="1219"/>
      <c r="AO9" s="314">
        <v>5127620</v>
      </c>
      <c r="AP9" s="314">
        <v>120305</v>
      </c>
      <c r="AQ9" s="315">
        <v>93452</v>
      </c>
      <c r="AR9" s="316">
        <v>28.7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512</v>
      </c>
      <c r="AL10" s="1218"/>
      <c r="AM10" s="1218"/>
      <c r="AN10" s="1219"/>
      <c r="AO10" s="317">
        <v>633330</v>
      </c>
      <c r="AP10" s="317">
        <v>14859</v>
      </c>
      <c r="AQ10" s="318">
        <v>10961</v>
      </c>
      <c r="AR10" s="319">
        <v>35.6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513</v>
      </c>
      <c r="AL11" s="1218"/>
      <c r="AM11" s="1218"/>
      <c r="AN11" s="1219"/>
      <c r="AO11" s="317" t="s">
        <v>514</v>
      </c>
      <c r="AP11" s="317" t="s">
        <v>514</v>
      </c>
      <c r="AQ11" s="318">
        <v>1243</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515</v>
      </c>
      <c r="AL12" s="1218"/>
      <c r="AM12" s="1218"/>
      <c r="AN12" s="1219"/>
      <c r="AO12" s="317" t="s">
        <v>514</v>
      </c>
      <c r="AP12" s="317" t="s">
        <v>514</v>
      </c>
      <c r="AQ12" s="318">
        <v>0</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516</v>
      </c>
      <c r="AL13" s="1218"/>
      <c r="AM13" s="1218"/>
      <c r="AN13" s="1219"/>
      <c r="AO13" s="317">
        <v>453840</v>
      </c>
      <c r="AP13" s="317">
        <v>10648</v>
      </c>
      <c r="AQ13" s="318">
        <v>3934</v>
      </c>
      <c r="AR13" s="319">
        <v>170.7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517</v>
      </c>
      <c r="AL14" s="1218"/>
      <c r="AM14" s="1218"/>
      <c r="AN14" s="1219"/>
      <c r="AO14" s="317">
        <v>94060</v>
      </c>
      <c r="AP14" s="317">
        <v>2207</v>
      </c>
      <c r="AQ14" s="318">
        <v>2305</v>
      </c>
      <c r="AR14" s="319">
        <v>-4.3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518</v>
      </c>
      <c r="AL15" s="1224"/>
      <c r="AM15" s="1224"/>
      <c r="AN15" s="1225"/>
      <c r="AO15" s="317">
        <v>-561307</v>
      </c>
      <c r="AP15" s="317">
        <v>-13169</v>
      </c>
      <c r="AQ15" s="318">
        <v>-6772</v>
      </c>
      <c r="AR15" s="319">
        <v>94.5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185</v>
      </c>
      <c r="AL16" s="1224"/>
      <c r="AM16" s="1224"/>
      <c r="AN16" s="1225"/>
      <c r="AO16" s="317">
        <v>5747543</v>
      </c>
      <c r="AP16" s="317">
        <v>134849</v>
      </c>
      <c r="AQ16" s="318">
        <v>105123</v>
      </c>
      <c r="AR16" s="319">
        <v>28.3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523</v>
      </c>
      <c r="AL21" s="1227"/>
      <c r="AM21" s="1227"/>
      <c r="AN21" s="1228"/>
      <c r="AO21" s="330">
        <v>12.04</v>
      </c>
      <c r="AP21" s="331">
        <v>9.61</v>
      </c>
      <c r="AQ21" s="332">
        <v>2.4300000000000002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524</v>
      </c>
      <c r="AL22" s="1227"/>
      <c r="AM22" s="1227"/>
      <c r="AN22" s="1228"/>
      <c r="AO22" s="335">
        <v>98.3</v>
      </c>
      <c r="AP22" s="336">
        <v>97.3</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528</v>
      </c>
      <c r="AL32" s="1221"/>
      <c r="AM32" s="1221"/>
      <c r="AN32" s="1222"/>
      <c r="AO32" s="345">
        <v>4230733</v>
      </c>
      <c r="AP32" s="345">
        <v>99262</v>
      </c>
      <c r="AQ32" s="346">
        <v>59783</v>
      </c>
      <c r="AR32" s="347">
        <v>66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529</v>
      </c>
      <c r="AL33" s="1221"/>
      <c r="AM33" s="1221"/>
      <c r="AN33" s="1222"/>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530</v>
      </c>
      <c r="AL34" s="1221"/>
      <c r="AM34" s="1221"/>
      <c r="AN34" s="1222"/>
      <c r="AO34" s="345" t="s">
        <v>514</v>
      </c>
      <c r="AP34" s="345" t="s">
        <v>514</v>
      </c>
      <c r="AQ34" s="346">
        <v>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531</v>
      </c>
      <c r="AL35" s="1221"/>
      <c r="AM35" s="1221"/>
      <c r="AN35" s="1222"/>
      <c r="AO35" s="345">
        <v>702321</v>
      </c>
      <c r="AP35" s="345">
        <v>16478</v>
      </c>
      <c r="AQ35" s="346">
        <v>17197</v>
      </c>
      <c r="AR35" s="347">
        <v>-4.2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532</v>
      </c>
      <c r="AL36" s="1221"/>
      <c r="AM36" s="1221"/>
      <c r="AN36" s="1222"/>
      <c r="AO36" s="345">
        <v>71124</v>
      </c>
      <c r="AP36" s="345">
        <v>1669</v>
      </c>
      <c r="AQ36" s="346">
        <v>2470</v>
      </c>
      <c r="AR36" s="347">
        <v>-32.4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533</v>
      </c>
      <c r="AL37" s="1221"/>
      <c r="AM37" s="1221"/>
      <c r="AN37" s="1222"/>
      <c r="AO37" s="345">
        <v>136</v>
      </c>
      <c r="AP37" s="345">
        <v>3</v>
      </c>
      <c r="AQ37" s="346">
        <v>386</v>
      </c>
      <c r="AR37" s="347">
        <v>-99.2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534</v>
      </c>
      <c r="AL38" s="1230"/>
      <c r="AM38" s="1230"/>
      <c r="AN38" s="1231"/>
      <c r="AO38" s="348">
        <v>501</v>
      </c>
      <c r="AP38" s="348">
        <v>12</v>
      </c>
      <c r="AQ38" s="349">
        <v>2</v>
      </c>
      <c r="AR38" s="337">
        <v>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535</v>
      </c>
      <c r="AL39" s="1230"/>
      <c r="AM39" s="1230"/>
      <c r="AN39" s="1231"/>
      <c r="AO39" s="345">
        <v>-302135</v>
      </c>
      <c r="AP39" s="345">
        <v>-7089</v>
      </c>
      <c r="AQ39" s="346">
        <v>-5644</v>
      </c>
      <c r="AR39" s="347">
        <v>25.6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536</v>
      </c>
      <c r="AL40" s="1221"/>
      <c r="AM40" s="1221"/>
      <c r="AN40" s="1222"/>
      <c r="AO40" s="345">
        <v>-3406947</v>
      </c>
      <c r="AP40" s="345">
        <v>-79934</v>
      </c>
      <c r="AQ40" s="346">
        <v>-52018</v>
      </c>
      <c r="AR40" s="347">
        <v>53.7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297</v>
      </c>
      <c r="AL41" s="1233"/>
      <c r="AM41" s="1233"/>
      <c r="AN41" s="1234"/>
      <c r="AO41" s="345">
        <v>1295733</v>
      </c>
      <c r="AP41" s="345">
        <v>30401</v>
      </c>
      <c r="AQ41" s="346">
        <v>22179</v>
      </c>
      <c r="AR41" s="347">
        <v>37.1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506</v>
      </c>
      <c r="AN49" s="1237" t="s">
        <v>540</v>
      </c>
      <c r="AO49" s="1238"/>
      <c r="AP49" s="1238"/>
      <c r="AQ49" s="1238"/>
      <c r="AR49" s="123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3923232</v>
      </c>
      <c r="AN51" s="367">
        <v>88661</v>
      </c>
      <c r="AO51" s="368">
        <v>-0.9</v>
      </c>
      <c r="AP51" s="369">
        <v>66954</v>
      </c>
      <c r="AQ51" s="370">
        <v>5.0999999999999996</v>
      </c>
      <c r="AR51" s="371">
        <v>-6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1916720</v>
      </c>
      <c r="AN52" s="375">
        <v>43316</v>
      </c>
      <c r="AO52" s="376">
        <v>139.19999999999999</v>
      </c>
      <c r="AP52" s="377">
        <v>37305</v>
      </c>
      <c r="AQ52" s="378">
        <v>7.9</v>
      </c>
      <c r="AR52" s="379">
        <v>131.30000000000001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4865835</v>
      </c>
      <c r="AN53" s="367">
        <v>111168</v>
      </c>
      <c r="AO53" s="368">
        <v>25.4</v>
      </c>
      <c r="AP53" s="369">
        <v>72656</v>
      </c>
      <c r="AQ53" s="370">
        <v>8.5</v>
      </c>
      <c r="AR53" s="371">
        <v>16.899999999999999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2561097</v>
      </c>
      <c r="AN54" s="375">
        <v>58513</v>
      </c>
      <c r="AO54" s="376">
        <v>35.1</v>
      </c>
      <c r="AP54" s="377">
        <v>36448</v>
      </c>
      <c r="AQ54" s="378">
        <v>-2.2999999999999998</v>
      </c>
      <c r="AR54" s="379">
        <v>37.4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7618350</v>
      </c>
      <c r="AN55" s="367">
        <v>175882</v>
      </c>
      <c r="AO55" s="368">
        <v>58.2</v>
      </c>
      <c r="AP55" s="369">
        <v>65080</v>
      </c>
      <c r="AQ55" s="370">
        <v>-10.4</v>
      </c>
      <c r="AR55" s="371">
        <v>68.599999999999994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4896878</v>
      </c>
      <c r="AN56" s="375">
        <v>113053</v>
      </c>
      <c r="AO56" s="376">
        <v>93.2</v>
      </c>
      <c r="AP56" s="377">
        <v>38201</v>
      </c>
      <c r="AQ56" s="378">
        <v>4.8</v>
      </c>
      <c r="AR56" s="379">
        <v>88.4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6064459</v>
      </c>
      <c r="AN57" s="367">
        <v>140164</v>
      </c>
      <c r="AO57" s="368">
        <v>-20.3</v>
      </c>
      <c r="AP57" s="369">
        <v>79288</v>
      </c>
      <c r="AQ57" s="370">
        <v>21.8</v>
      </c>
      <c r="AR57" s="371">
        <v>-42.1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1548785</v>
      </c>
      <c r="AN58" s="375">
        <v>35796</v>
      </c>
      <c r="AO58" s="376">
        <v>-68.3</v>
      </c>
      <c r="AP58" s="377">
        <v>41870</v>
      </c>
      <c r="AQ58" s="378">
        <v>9.6</v>
      </c>
      <c r="AR58" s="379">
        <v>-77.900000000000006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6564648</v>
      </c>
      <c r="AN59" s="367">
        <v>154020</v>
      </c>
      <c r="AO59" s="368">
        <v>9.9</v>
      </c>
      <c r="AP59" s="369">
        <v>84962</v>
      </c>
      <c r="AQ59" s="370">
        <v>7.2</v>
      </c>
      <c r="AR59" s="371">
        <v>2.7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1826649</v>
      </c>
      <c r="AN60" s="375">
        <v>42857</v>
      </c>
      <c r="AO60" s="376">
        <v>19.7</v>
      </c>
      <c r="AP60" s="377">
        <v>42793</v>
      </c>
      <c r="AQ60" s="378">
        <v>2.2000000000000002</v>
      </c>
      <c r="AR60" s="379">
        <v>17.5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5807305</v>
      </c>
      <c r="AN61" s="382">
        <v>133979</v>
      </c>
      <c r="AO61" s="383">
        <v>14.5</v>
      </c>
      <c r="AP61" s="384">
        <v>73788</v>
      </c>
      <c r="AQ61" s="385">
        <v>6.4</v>
      </c>
      <c r="AR61" s="371">
        <v>8.1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2550026</v>
      </c>
      <c r="AN62" s="375">
        <v>58707</v>
      </c>
      <c r="AO62" s="376">
        <v>43.8</v>
      </c>
      <c r="AP62" s="377">
        <v>39323</v>
      </c>
      <c r="AQ62" s="378">
        <v>4.4000000000000004</v>
      </c>
      <c r="AR62" s="379">
        <v>39.4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IbMz2arzOVHOd4Uw2FzwecW0Ak4BAZKKstHbrwAliVfd12P6+nD06gm+HlzUIGSlM/UpbmTPiQfAIMCWdsowA==" saltValue="ZX+DvZHVQTPnOekmkLbc9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3S5YPIn7y+DY6GDjNmNTNijj6NIFrx99bDkUiHbjPBnvN40WAkrjUg4PLUdZAUqnaJgnhVLxroI3WXBxZ5Cenw==" saltValue="TowxYPFMhDMjDwmY6kstU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Yvfc4xQsyG9QxKVgkidpRJiTbU2O8buXhFKGCvHHCDOu8E16xsP40TAr/NUp2tuBNEwMKxzliu+dssOZkmSVhg==" saltValue="NUcjSNDFCTJEng0APQ21x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40" t="s">
        <v>3</v>
      </c>
      <c r="D47" s="1240"/>
      <c r="E47" s="1241"/>
      <c r="F47" s="11">
        <v>23.14</v>
      </c>
      <c r="G47" s="12">
        <v>23.6</v>
      </c>
      <c r="H47" s="12">
        <v>23.34</v>
      </c>
      <c r="I47" s="12">
        <v>20.420000000000002</v>
      </c>
      <c r="J47" s="13">
        <v>18.86</v>
      </c>
    </row>
    <row r="48" spans="2:10" ht="57.75" customHeight="1" x14ac:dyDescent="0.15">
      <c r="B48" s="14"/>
      <c r="C48" s="1242" t="s">
        <v>4</v>
      </c>
      <c r="D48" s="1242"/>
      <c r="E48" s="1243"/>
      <c r="F48" s="15">
        <v>5.46</v>
      </c>
      <c r="G48" s="16">
        <v>4.95</v>
      </c>
      <c r="H48" s="16">
        <v>6.11</v>
      </c>
      <c r="I48" s="16">
        <v>3.8</v>
      </c>
      <c r="J48" s="17">
        <v>5.54</v>
      </c>
    </row>
    <row r="49" spans="2:10" ht="57.75" customHeight="1" thickBot="1" x14ac:dyDescent="0.2">
      <c r="B49" s="18"/>
      <c r="C49" s="1244" t="s">
        <v>5</v>
      </c>
      <c r="D49" s="1244"/>
      <c r="E49" s="1245"/>
      <c r="F49" s="19" t="s">
        <v>561</v>
      </c>
      <c r="G49" s="20" t="s">
        <v>562</v>
      </c>
      <c r="H49" s="20" t="s">
        <v>563</v>
      </c>
      <c r="I49" s="20" t="s">
        <v>564</v>
      </c>
      <c r="J49" s="21" t="s">
        <v>565</v>
      </c>
    </row>
    <row r="50" spans="2:10" ht="13.5" customHeight="1" x14ac:dyDescent="0.15"/>
  </sheetData>
  <sheetProtection algorithmName="SHA-512" hashValue="UmWqixWkJaD+3NUamKXcyroi1JHW3EVIboV2iLsYa0hQR79s+yUCMUwUkEebhNJh7x6m42nm5uYMDFXY6279sQ==" saltValue="r3YzwCIqlIuiMos/mQvZc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2022-09-15T06:19:21Z</cp:lastPrinted>
  <dcterms:created xsi:type="dcterms:W3CDTF">2022-02-02T07:38:16Z</dcterms:created>
  <dcterms:modified xsi:type="dcterms:W3CDTF">2022-09-20T13:04:39Z</dcterms:modified>
  <cp:category/>
</cp:coreProperties>
</file>