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9435\Desktop\"/>
    </mc:Choice>
  </mc:AlternateContent>
  <bookViews>
    <workbookView xWindow="0" yWindow="0" windowWidth="28800" windowHeight="124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CO35" i="10"/>
  <c r="CO36" i="10" s="1"/>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<sst xmlns="http://schemas.openxmlformats.org/spreadsheetml/2006/main" count="1179" uniqueCount="630">
  <si>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</si>
  <si>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</si>
  <si>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</si>
  <si>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</si>
  <si>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</si>
  <si>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</si>
  <si>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</si>
  <si>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</si>
  <si>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</si>
  <si>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</si>
  <si>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</si>
  <si>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</si>
  <si>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</si>
  <si>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</si>
  <si>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</si>
  <si>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</si>
  <si>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</si>
  <si>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</si>
  <si>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</si>
  <si>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</si>
  <si>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</si>
  <si>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</si>
  <si>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</si>
  <si>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</si>
  <si>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</si>
  <si>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</si>
  <si>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</si>
  <si>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</si>
  <si>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</si>
  <si>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</si>
  <si>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</si>
  <si>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</si>
  <si>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</si>
  <si>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</si>
  <si>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</si>
  <si>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</si>
  <si>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</si>
  <si>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</si>
  <si>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</si>
  <si>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</si>
  <si>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</si>
  <si>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</si>
  <si>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</si>
  <si>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</si>
  <si>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</si>
  <si>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</si>
  <si>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</si>
  <si>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</si>
  <si>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</si>
  <si>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</si>
  <si>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</si>
  <si>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</si>
  <si>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</si>
  <si>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</si>
  <si>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</si>
  <si>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</si>
  <si>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</si>
  <si>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</si>
  <si>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</si>
  <si>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</si>
  <si>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</si>
  <si>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</si>
  <si>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</si>
  <si>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</si>
  <si>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</si>
  <si>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</si>
  <si>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</si>
  <si>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</si>
  <si>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</si>
  <si>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</si>
  <si>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</si>
  <si>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</si>
  <si>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</si>
  <si>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</si>
  <si>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</si>
  <si>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</si>
  <si>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</si>
  <si>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</si>
  <si>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</si>
  <si>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</si>
  <si>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</si>
  <si>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</si>
  <si>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</si>
  <si>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</si>
  <si>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</si>
  <si>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</si>
  <si>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</si>
  <si>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</si>
  <si>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</si>
  <si>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</si>
  <si>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</si>
  <si>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</si>
  <si>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</si>
  <si>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</si>
  <si>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</si>
  <si>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</si>
  <si>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</si>
  <si>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</si>
  <si>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</si>
  <si>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</si>
  <si>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</si>
  <si>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</si>
  <si>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</si>
  <si>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</si>
  <si>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</si>
  <si>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</si>
  <si>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</si>
  <si>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</si>
  <si>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</si>
  <si>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</si>
  <si>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</si>
  <si>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</si>
  <si>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</si>
  <si>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</si>
  <si>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</si>
  <si>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</si>
  <si>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</si>
  <si>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</si>
  <si>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</si>
  <si>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</si>
  <si>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</si>
  <si>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</si>
  <si>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</si>
  <si>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</si>
  <si>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</si>
  <si>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</si>
  <si>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</si>
  <si>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</si>
  <si>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</si>
  <si>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</si>
  <si>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</si>
  <si>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</si>
  <si>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</si>
  <si>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</si>
  <si>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</si>
  <si>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</si>
  <si>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</si>
  <si>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</si>
  <si>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</si>
  <si>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</si>
  <si>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</si>
  <si>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</si>
  <si>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</si>
  <si>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</si>
  <si>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</si>
  <si>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</si>
  <si>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</si>
  <si>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</si>
  <si>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</si>
  <si>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</si>
  <si>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</si>
  <si>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</si>
  <si>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</si>
  <si>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</si>
  <si>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</si>
  <si>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</si>
  <si>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</si>
  <si>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</si>
  <si>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</si>
  <si>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</si>
  <si>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</si>
  <si>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</si>
  <si>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</si>
  <si>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</si>
  <si>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</si>
  <si>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</si>
  <si>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</si>
  <si>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</si>
  <si>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</si>
  <si>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</si>
  <si>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</si>
  <si>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</si>
  <si>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</si>
  <si>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</si>
  <si>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</si>
  <si>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</si>
  <si>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</si>
  <si>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</si>
  <si>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</si>
  <si>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</si>
  <si>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</si>
  <si>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</si>
  <si>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</si>
  <si>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</si>
  <si>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</si>
  <si>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</si>
  <si>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</si>
  <si>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</si>
  <si>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</si>
  <si>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</si>
  <si>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</si>
  <si>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</si>
  <si>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</si>
  <si>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</si>
  <si>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</si>
  <si>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</si>
  <si>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</si>
  <si>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</si>
  <si>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</si>
  <si>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</si>
  <si>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</si>
  <si>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</si>
  <si>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</si>
  <si>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</si>
  <si>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</si>
  <si>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</si>
  <si>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</si>
  <si>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</si>
  <si>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</si>
  <si>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</si>
  <si>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</si>
  <si>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</si>
  <si>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</si>
  <si>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鹿児島県長島町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</si>
  <si>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</si>
  <si>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</si>
  <si>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</si>
  <si>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</si>
  <si>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</si>
  <si>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</si>
  <si>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</si>
  <si>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</si>
  <si>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</si>
  <si>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</si>
  <si>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</si>
  <si>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</si>
  <si>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</si>
  <si>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</si>
  <si>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</si>
  <si>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</si>
  <si>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</si>
  <si>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</si>
  <si>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</si>
  <si>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</si>
  <si>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</si>
  <si>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</si>
  <si>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</si>
  <si>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</si>
  <si>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</si>
  <si>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</si>
  <si>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</si>
  <si>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</si>
  <si>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</si>
  <si>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</si>
  <si>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</si>
  <si>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</si>
  <si>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</si>
  <si>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</si>
  <si>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</si>
  <si>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</si>
  <si>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</si>
  <si>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</si>
  <si>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</si>
  <si>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</si>
  <si>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</si>
  <si>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</si>
  <si>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</si>
  <si>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</si>
  <si>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</si>
  <si>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</si>
  <si>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</si>
  <si>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</si>
  <si>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</si>
  <si>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</si>
  <si>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</si>
  <si>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</si>
  <si>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</si>
  <si>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</si>
  <si>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</si>
  <si>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</si>
  <si>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</si>
  <si>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</si>
  <si>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</si>
  <si>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</si>
  <si>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</si>
  <si>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</si>
  <si>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</si>
  <si>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</si>
  <si>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</si>
  <si>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</si>
  <si>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</si>
  <si>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</si>
  <si>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</si>
  <si>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</si>
  <si>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</si>
  <si>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</si>
  <si>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</si>
  <si>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</si>
  <si>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</si>
  <si>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</si>
  <si>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</si>
  <si>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</si>
  <si>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</si>
  <si>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</si>
  <si>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</si>
  <si>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</si>
  <si>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</si>
  <si>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</si>
  <si>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</si>
  <si>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</si>
  <si>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</si>
  <si>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</si>
  <si>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</si>
  <si>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</si>
  <si>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</si>
  <si>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</si>
  <si>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</si>
  <si>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</si>
  <si>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</si>
  <si>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</si>
  <si>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</si>
  <si>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</si>
  <si>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</si>
  <si>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</si>
  <si>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</si>
  <si>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</si>
  <si>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</si>
  <si>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</si>
  <si>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</si>
  <si>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</si>
  <si>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</si>
  <si>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</si>
  <si>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</si>
  <si>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t>
    <phoneticPr fontId="5"/>
  </si>
  <si>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</si>
  <si>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</si>
  <si>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</si>
  <si>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</si>
  <si>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</si>
  <si>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</si>
  <si>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</si>
  <si>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</si>
  <si>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</si>
  <si>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</si>
  <si>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</si>
  <si>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</si>
  <si>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</si>
  <si>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</si>
  <si>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</si>
  <si>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</si>
  <si>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</si>
  <si>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</si>
  <si>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</si>
  <si>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</si>
  <si>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</si>
  <si>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</si>
  <si>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</si>
  <si>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</si>
  <si>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</si>
  <si>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</si>
  <si>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</si>
  <si>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</si>
  <si>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</si>
  <si>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</si>
  <si>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</si>
  <si>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</si>
  <si>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</si>
  <si>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</si>
  <si>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</si>
  <si>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</si>
  <si>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</si>
  <si>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</si>
  <si>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</si>
  <si>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</si>
  <si>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</si>
  <si>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</si>
  <si>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</si>
  <si>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</si>
  <si>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</si>
  <si>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鹿児島県長島町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</si>
  <si>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</si>
  <si>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</si>
  <si>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</si>
  <si>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</si>
  <si>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</si>
  <si>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</si>
  <si>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</si>
  <si>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</si>
  <si>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</si>
  <si>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</si>
  <si>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</si>
  <si>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</si>
  <si>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</si>
  <si>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</si>
  <si>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</si>
  <si>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</si>
  <si>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</si>
  <si>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</si>
  <si>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</si>
  <si>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</si>
  <si>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へき地診療施設特別会計</t>
    <phoneticPr fontId="5"/>
  </si>
  <si>
    <t>水産種苗供給特別会計</t>
    <phoneticPr fontId="5"/>
  </si>
  <si>
    <t>観光施設特別会計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</si>
  <si>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</si>
  <si>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</si>
  <si>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</si>
  <si>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</si>
  <si>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</si>
  <si>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</si>
  <si>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</si>
  <si>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</si>
  <si>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</si>
  <si>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</si>
  <si>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</si>
  <si>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</si>
  <si>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</si>
  <si>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</si>
  <si>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</si>
  <si>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</si>
  <si>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介護保険特別会計</t>
    <phoneticPr fontId="5"/>
  </si>
  <si>
    <t>後期高齢者医療特別会計</t>
    <phoneticPr fontId="5"/>
  </si>
  <si>
    <t>介護サービス事業</t>
    <phoneticPr fontId="5"/>
  </si>
  <si>
    <t>-</t>
    <phoneticPr fontId="5"/>
  </si>
  <si>
    <t>水道事業会計</t>
    <phoneticPr fontId="5"/>
  </si>
  <si>
    <t>法適用企業</t>
    <phoneticPr fontId="5"/>
  </si>
  <si>
    <t>簡易水道特別会計</t>
    <phoneticPr fontId="5"/>
  </si>
  <si>
    <t>法非適用企業</t>
    <phoneticPr fontId="5"/>
  </si>
  <si>
    <t>諸浦港埠頭特別会計</t>
    <phoneticPr fontId="5"/>
  </si>
  <si>
    <t>法非適用企業</t>
    <phoneticPr fontId="5"/>
  </si>
  <si>
    <t>農業集落排水特別会計</t>
    <phoneticPr fontId="5"/>
  </si>
  <si>
    <t>法非適用企業</t>
    <phoneticPr fontId="5"/>
  </si>
  <si>
    <t>漁業集落環境整備特別会計</t>
    <phoneticPr fontId="5"/>
  </si>
  <si>
    <t>法非適用企業</t>
    <phoneticPr fontId="5"/>
  </si>
  <si>
    <t>特定地域生活排水処理特別会計</t>
    <phoneticPr fontId="5"/>
  </si>
  <si>
    <t>法非適用企業</t>
    <phoneticPr fontId="5"/>
  </si>
  <si>
    <t>太陽光発電特別会計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</si>
  <si>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</si>
  <si>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</si>
  <si>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</si>
  <si>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</si>
  <si>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</si>
  <si>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</si>
  <si>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</si>
  <si>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</si>
  <si>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</si>
  <si>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</si>
  <si>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</si>
  <si>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</si>
  <si>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</si>
  <si>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</si>
  <si>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</si>
  <si>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</si>
  <si>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</si>
  <si>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</si>
  <si>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</si>
  <si>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</si>
  <si>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</si>
  <si>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</si>
  <si>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</si>
  <si>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</si>
  <si>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</si>
  <si>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</si>
  <si>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</si>
  <si>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</si>
  <si>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</si>
  <si>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</si>
  <si>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</si>
  <si>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</si>
  <si>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</si>
  <si>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</si>
  <si>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</si>
  <si>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</si>
  <si>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</si>
  <si>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</si>
  <si>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</si>
  <si>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</si>
  <si>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</si>
  <si>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</si>
  <si>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</si>
  <si>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</si>
  <si>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</si>
  <si>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</si>
  <si>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</si>
  <si>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</si>
  <si>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</si>
  <si>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</si>
  <si>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</si>
  <si>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</si>
  <si>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</si>
  <si>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</si>
  <si>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</si>
  <si>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</si>
  <si>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</si>
  <si>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</si>
  <si>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</si>
  <si>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</si>
  <si>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</si>
  <si>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</si>
  <si>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</si>
  <si>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</si>
  <si>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</si>
  <si>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</si>
  <si>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</si>
  <si>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</si>
  <si>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漁業集落環境整備特別会計</t>
    <phoneticPr fontId="5"/>
  </si>
  <si>
    <t>(Ｆ)</t>
    <phoneticPr fontId="5"/>
  </si>
  <si>
    <t>特定地域生活排水処理特別会計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</si>
  <si>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</si>
  <si>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</si>
  <si>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</si>
  <si>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</si>
  <si>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</si>
  <si>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</si>
  <si>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</si>
  <si>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</si>
  <si>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</si>
  <si>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</si>
  <si>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</si>
  <si>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</si>
  <si>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</si>
  <si>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</si>
  <si>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</si>
  <si>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</si>
  <si>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</si>
  <si>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</si>
  <si>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</si>
  <si>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</si>
  <si>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</si>
  <si>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</si>
  <si>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</si>
  <si>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</si>
  <si>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</si>
  <si>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</si>
  <si>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</si>
  <si>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</si>
  <si>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</si>
  <si>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</si>
  <si>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</si>
  <si>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</si>
  <si>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</si>
  <si>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</si>
  <si>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</si>
  <si>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</si>
  <si>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</si>
  <si>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</si>
  <si>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</si>
  <si>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</si>
  <si>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</si>
  <si>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</si>
  <si>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</si>
  <si>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</si>
  <si>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</si>
  <si>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</si>
  <si>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</si>
  <si>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</si>
  <si>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</si>
  <si>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</si>
  <si>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</si>
  <si>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</si>
  <si>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</si>
  <si>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</si>
  <si>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</si>
  <si>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</si>
  <si>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</si>
  <si>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</si>
  <si>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</si>
  <si>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</si>
  <si>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</si>
  <si>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</si>
  <si>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</si>
  <si>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</si>
  <si>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</si>
  <si>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</si>
  <si>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</si>
  <si>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</si>
  <si>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</si>
  <si>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</si>
  <si>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</si>
  <si>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</si>
  <si>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</si>
  <si>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</si>
  <si>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</si>
  <si>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</si>
  <si>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</si>
  <si>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</si>
  <si>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</si>
  <si>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</si>
  <si>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</si>
  <si>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</si>
  <si>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</si>
  <si>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</si>
  <si>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1.76</t>
  </si>
  <si>
    <t>▲ 10.78</t>
  </si>
  <si>
    <t>観光施設特別会計</t>
  </si>
  <si>
    <t>▲ 0.10</t>
  </si>
  <si>
    <t>▲ 0.35</t>
  </si>
  <si>
    <t>一般会計</t>
  </si>
  <si>
    <t>国民健康保険特別会計</t>
  </si>
  <si>
    <t>水道事業会計</t>
  </si>
  <si>
    <t>太陽光発電特別会計</t>
  </si>
  <si>
    <t>介護保険特別会計</t>
  </si>
  <si>
    <t>国民健康保険診療施設特別会計</t>
  </si>
  <si>
    <t>諸浦港埠頭特別会計</t>
  </si>
  <si>
    <t>その他会計（赤字）</t>
  </si>
  <si>
    <t>▲ 0.02</t>
  </si>
  <si>
    <t>その他会計（黒字）</t>
  </si>
  <si>
    <t>（百万円）</t>
    <phoneticPr fontId="5"/>
  </si>
  <si>
    <t>H27末</t>
    <phoneticPr fontId="5"/>
  </si>
  <si>
    <t>H28末</t>
    <phoneticPr fontId="5"/>
  </si>
  <si>
    <t>H29末</t>
    <phoneticPr fontId="5"/>
  </si>
  <si>
    <t>H30末</t>
    <phoneticPr fontId="5"/>
  </si>
  <si>
    <t>R01末</t>
    <phoneticPr fontId="5"/>
  </si>
  <si>
    <t>夢追い獅子島架橋基金</t>
    <rPh sb="0" eb="1">
      <t>ユメ</t>
    </rPh>
    <rPh sb="1" eb="2">
      <t>オ</t>
    </rPh>
    <rPh sb="3" eb="6">
      <t>シシジマ</t>
    </rPh>
    <rPh sb="6" eb="8">
      <t>カキョウ</t>
    </rPh>
    <rPh sb="8" eb="10">
      <t>キキン</t>
    </rPh>
    <phoneticPr fontId="5"/>
  </si>
  <si>
    <t>夢追いふるさと長島景観基金</t>
    <rPh sb="0" eb="2">
      <t>ユメオ</t>
    </rPh>
    <rPh sb="7" eb="9">
      <t>ナガシマ</t>
    </rPh>
    <rPh sb="9" eb="11">
      <t>ケイカン</t>
    </rPh>
    <rPh sb="11" eb="13">
      <t>キキン</t>
    </rPh>
    <phoneticPr fontId="5"/>
  </si>
  <si>
    <t>ぶり奨学金基金</t>
    <rPh sb="2" eb="5">
      <t>ショウガクキン</t>
    </rPh>
    <rPh sb="5" eb="7">
      <t>キキン</t>
    </rPh>
    <phoneticPr fontId="5"/>
  </si>
  <si>
    <t>まちづくり基金</t>
    <rPh sb="5" eb="7">
      <t>キキン</t>
    </rPh>
    <phoneticPr fontId="5"/>
  </si>
  <si>
    <t>電源立地地域対策補助金事業基金</t>
    <rPh sb="0" eb="4">
      <t>デンゲンリッチ</t>
    </rPh>
    <rPh sb="4" eb="8">
      <t>チイキタイサク</t>
    </rPh>
    <rPh sb="8" eb="11">
      <t>ホジョキン</t>
    </rPh>
    <rPh sb="11" eb="15">
      <t>ジギョウキキン</t>
    </rPh>
    <phoneticPr fontId="5"/>
  </si>
  <si>
    <t>北薩広域行政事務組合</t>
    <rPh sb="0" eb="2">
      <t>ホクサツ</t>
    </rPh>
    <rPh sb="2" eb="4">
      <t>コウイキ</t>
    </rPh>
    <rPh sb="4" eb="6">
      <t>ギョウセイ</t>
    </rPh>
    <rPh sb="6" eb="10">
      <t>ジムクミアイ</t>
    </rPh>
    <phoneticPr fontId="2"/>
  </si>
  <si>
    <t>阿久根地区消防組合</t>
    <rPh sb="0" eb="5">
      <t>アクネチク</t>
    </rPh>
    <rPh sb="5" eb="9">
      <t>ショウボウクミアイ</t>
    </rPh>
    <phoneticPr fontId="2"/>
  </si>
  <si>
    <t>鹿児島県後期高齢者医療広域連合</t>
    <rPh sb="0" eb="4">
      <t>カゴシマケン</t>
    </rPh>
    <rPh sb="4" eb="9">
      <t>コウキコウレイシャ</t>
    </rPh>
    <rPh sb="9" eb="11">
      <t>イリョウ</t>
    </rPh>
    <rPh sb="11" eb="13">
      <t>コウイキ</t>
    </rPh>
    <rPh sb="13" eb="15">
      <t>レンゴウ</t>
    </rPh>
    <phoneticPr fontId="2"/>
  </si>
  <si>
    <t>鹿児島県市町村総合事務組合</t>
    <rPh sb="0" eb="4">
      <t>カゴシマケン</t>
    </rPh>
    <rPh sb="4" eb="7">
      <t>シチョウソン</t>
    </rPh>
    <rPh sb="7" eb="11">
      <t>ソウゴウジム</t>
    </rPh>
    <rPh sb="11" eb="13">
      <t>クミアイ</t>
    </rPh>
    <phoneticPr fontId="2"/>
  </si>
  <si>
    <t>天長フェリー</t>
    <rPh sb="0" eb="2">
      <t>テンチョウ</t>
    </rPh>
    <phoneticPr fontId="2"/>
  </si>
  <si>
    <t>南国交通</t>
    <rPh sb="0" eb="4">
      <t>ナンゴクコウツウ</t>
    </rPh>
    <phoneticPr fontId="2"/>
  </si>
  <si>
    <t>-</t>
    <phoneticPr fontId="2"/>
  </si>
  <si>
    <t>一般会計</t>
    <rPh sb="0" eb="2">
      <t>イッパン</t>
    </rPh>
    <rPh sb="2" eb="4">
      <t>カイケイ</t>
    </rPh>
    <phoneticPr fontId="2"/>
  </si>
  <si>
    <t>特別会計</t>
    <rPh sb="0" eb="4">
      <t>トクベツカイケイ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</si>
  <si>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</si>
  <si>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</si>
  <si>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</si>
  <si>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</si>
  <si>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</si>
  <si>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令和元年度と比較して減少している。一方，有形固定資産減価償却率は、令和元年度と同様に類似団体平均を超えているが、令和２年度は減少となった。主な要因としては、道路や庁舎、公営住宅は類似団体、全国平均、県と比較して高くなっているが、港湾・漁港、消防施設が大きく下回っているため全体としては微減となった。公共施設等総合管理計画及び公営住宅等長寿命化計画に基づき、適正な管理を図る。</t>
    <rPh sb="45" eb="47">
      <t>レイワ</t>
    </rPh>
    <rPh sb="47" eb="49">
      <t>ガンネン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</si>
  <si>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</si>
  <si>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</si>
  <si>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</si>
  <si>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</si>
  <si>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</si>
  <si>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</si>
  <si>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</si>
  <si>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将来負担比率は昨年度より11.9％減少、実質公債費比率は類似団体平均と比較し低くなっている。今後も財政計画に基づき、将来負担比率の減少に努める。</t>
    <rPh sb="0" eb="2">
      <t>ショウライ</t>
    </rPh>
    <rPh sb="2" eb="4">
      <t>フタン</t>
    </rPh>
    <rPh sb="4" eb="6">
      <t>ヒリツ</t>
    </rPh>
    <rPh sb="7" eb="9">
      <t>サクネン</t>
    </rPh>
    <rPh sb="9" eb="10">
      <t>ド</t>
    </rPh>
    <rPh sb="17" eb="19">
      <t>ゲンショウ</t>
    </rPh>
    <rPh sb="20" eb="22">
      <t>ジッシツ</t>
    </rPh>
    <rPh sb="22" eb="25">
      <t>コウサイヒ</t>
    </rPh>
    <rPh sb="25" eb="27">
      <t>ヒリツ</t>
    </rPh>
    <rPh sb="28" eb="30">
      <t>ルイジ</t>
    </rPh>
    <rPh sb="30" eb="32">
      <t>ダンタイ</t>
    </rPh>
    <rPh sb="32" eb="34">
      <t>ヘイキン</t>
    </rPh>
    <rPh sb="35" eb="37">
      <t>ヒカク</t>
    </rPh>
    <rPh sb="38" eb="39">
      <t>ヒク</t>
    </rPh>
    <rPh sb="46" eb="48">
      <t>コンゴ</t>
    </rPh>
    <rPh sb="49" eb="51">
      <t>ザイセイ</t>
    </rPh>
    <rPh sb="51" eb="53">
      <t>ケイカク</t>
    </rPh>
    <rPh sb="54" eb="55">
      <t>モト</t>
    </rPh>
    <rPh sb="58" eb="60">
      <t>ショウライ</t>
    </rPh>
    <rPh sb="60" eb="62">
      <t>フタン</t>
    </rPh>
    <rPh sb="62" eb="64">
      <t>ヒリツ</t>
    </rPh>
    <rPh sb="65" eb="67">
      <t>ゲンショウ</t>
    </rPh>
    <rPh sb="68" eb="6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</si>
</sst>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200194</c:v>
                </c:pt>
              </c:numCache>
            </c:numRef>
          </c:val>
          <c:smooth val="0"/>
          <c:extLst>
            <c:ext xmlns:c16="http://schemas.microsoft.com/office/drawing/2014/chart" uri="{C3380CC4-5D6E-409C-BE32-E72D297353CC}">
              <c16:uniqueId val="{00000000-22FE-47B5-8D31-896DDEE1A0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287367</c:v>
                </c:pt>
                <c:pt idx="1">
                  <c:v>365375</c:v>
                </c:pt>
                <c:pt idx="2">
                  <c:v>368776</c:v>
                </c:pt>
                <c:pt idx="3">
                  <c:v>342097</c:v>
                </c:pt>
                <c:pt idx="4">
                  <c:v>332135</c:v>
                </c:pt>
              </c:numCache>
            </c:numRef>
          </c:val>
          <c:smooth val="0"/>
          <c:extLst>
            <c:ext xmlns:c16="http://schemas.microsoft.com/office/drawing/2014/chart" uri="{C3380CC4-5D6E-409C-BE32-E72D297353CC}">
              <c16:uniqueId val="{00000001-22FE-47B5-8D31-896DDEE1A0D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10.32</c:v>
                </c:pt>
                <c:pt idx="1">
                  <c:v>11.39</c:v>
                </c:pt>
                <c:pt idx="2">
                  <c:v>9.75</c:v>
                </c:pt>
                <c:pt idx="3">
                  <c:v>4.32</c:v>
                </c:pt>
                <c:pt idx="4">
                  <c:v>9.5</c:v>
                </c:pt>
              </c:numCache>
            </c:numRef>
          </c:val>
          <c:extLst>
            <c:ext xmlns:c16="http://schemas.microsoft.com/office/drawing/2014/chart" uri="{C3380CC4-5D6E-409C-BE32-E72D297353CC}">
              <c16:uniqueId val="{00000000-75AC-4EF5-82D2-ACBDE72FDD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16.170000000000002</c:v>
                </c:pt>
                <c:pt idx="1">
                  <c:v>15.89</c:v>
                </c:pt>
                <c:pt idx="2">
                  <c:v>16.05</c:v>
                </c:pt>
                <c:pt idx="3">
                  <c:v>10.71</c:v>
                </c:pt>
                <c:pt idx="4">
                  <c:v>8.85</c:v>
                </c:pt>
              </c:numCache>
            </c:numRef>
          </c:val>
          <c:extLst>
            <c:ext xmlns:c16="http://schemas.microsoft.com/office/drawing/2014/chart" uri="{C3380CC4-5D6E-409C-BE32-E72D297353CC}">
              <c16:uniqueId val="{00000001-75AC-4EF5-82D2-ACBDE72FDDF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3.86</c:v>
                </c:pt>
                <c:pt idx="1">
                  <c:v>2.44</c:v>
                </c:pt>
                <c:pt idx="2">
                  <c:v>-1.76</c:v>
                </c:pt>
                <c:pt idx="3">
                  <c:v>-10.78</c:v>
                </c:pt>
                <c:pt idx="4">
                  <c:v>3.45</c:v>
                </c:pt>
              </c:numCache>
            </c:numRef>
          </c:val>
          <c:smooth val="0"/>
          <c:extLst>
            <c:ext xmlns:c16="http://schemas.microsoft.com/office/drawing/2014/chart" uri="{C3380CC4-5D6E-409C-BE32-E72D297353CC}">
              <c16:uniqueId val="{00000002-75AC-4EF5-82D2-ACBDE72FDDF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1.06</c:v>
                </c:pt>
                <c:pt idx="2">
                  <c:v>#N/A</c:v>
                </c:pt>
                <c:pt idx="3">
                  <c:v>1.1100000000000001</c:v>
                </c:pt>
                <c:pt idx="4">
                  <c:v>#N/A</c:v>
                </c:pt>
                <c:pt idx="5">
                  <c:v>1.35</c:v>
                </c:pt>
                <c:pt idx="6">
                  <c:v>#N/A</c:v>
                </c:pt>
                <c:pt idx="7">
                  <c:v>2.5099999999999998</c:v>
                </c:pt>
                <c:pt idx="8">
                  <c:v>#N/A</c:v>
                </c:pt>
                <c:pt idx="9">
                  <c:v>0.19</c:v>
                </c:pt>
              </c:numCache>
            </c:numRef>
          </c:val>
          <c:extLst>
            <c:ext xmlns:c16="http://schemas.microsoft.com/office/drawing/2014/chart" uri="{C3380CC4-5D6E-409C-BE32-E72D297353CC}">
              <c16:uniqueId val="{00000000-9F00-4BE8-A629-3267C94210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0.02</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9F00-4BE8-A629-3267C9421030}"/>
            </c:ext>
          </c:extLst>
        </c:ser>
        <c:ser>
          <c:idx val="2"/>
          <c:order val="2"/>
          <c:tx>
            <c:strRef>
              <c:f>データシート!$A$29</c:f>
              <c:strCache>
                <c:ptCount val="1"/>
                <c:pt idx="0">
                  <c:v>諸浦港埠頭特別会計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0.09</c:v>
                </c:pt>
                <c:pt idx="2">
                  <c:v>#N/A</c:v>
                </c:pt>
                <c:pt idx="3">
                  <c:v>0.09</c:v>
                </c:pt>
                <c:pt idx="4">
                  <c:v>#N/A</c:v>
                </c:pt>
                <c:pt idx="5">
                  <c:v>0.1</c:v>
                </c:pt>
                <c:pt idx="6">
                  <c:v>#N/A</c:v>
                </c:pt>
                <c:pt idx="7">
                  <c:v>0.12</c:v>
                </c:pt>
                <c:pt idx="8">
                  <c:v>#N/A</c:v>
                </c:pt>
                <c:pt idx="9">
                  <c:v>0.05</c:v>
                </c:pt>
              </c:numCache>
            </c:numRef>
          </c:val>
          <c:extLst>
            <c:ext xmlns:c16="http://schemas.microsoft.com/office/drawing/2014/chart" uri="{C3380CC4-5D6E-409C-BE32-E72D297353CC}">
              <c16:uniqueId val="{00000002-9F00-4BE8-A629-3267C9421030}"/>
            </c:ext>
          </c:extLst>
        </c:ser>
        <c:ser>
          <c:idx val="3"/>
          <c:order val="3"/>
          <c:tx>
            <c:strRef>
              <c:f>データシート!$A$30</c:f>
              <c:strCache>
                <c:ptCount val="1"/>
                <c:pt idx="0">
                  <c:v>国民健康保険診療施設特別会計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0.53</c:v>
                </c:pt>
                <c:pt idx="2">
                  <c:v>#N/A</c:v>
                </c:pt>
                <c:pt idx="3">
                  <c:v>0.05</c:v>
                </c:pt>
                <c:pt idx="4">
                  <c:v>#N/A</c:v>
                </c:pt>
                <c:pt idx="5">
                  <c:v>0.01</c:v>
                </c:pt>
                <c:pt idx="6">
                  <c:v>#N/A</c:v>
                </c:pt>
                <c:pt idx="7">
                  <c:v>0.06</c:v>
                </c:pt>
                <c:pt idx="8">
                  <c:v>#N/A</c:v>
                </c:pt>
                <c:pt idx="9">
                  <c:v>0.09</c:v>
                </c:pt>
              </c:numCache>
            </c:numRef>
          </c:val>
          <c:extLst>
            <c:ext xmlns:c16="http://schemas.microsoft.com/office/drawing/2014/chart" uri="{C3380CC4-5D6E-409C-BE32-E72D297353CC}">
              <c16:uniqueId val="{00000003-9F00-4BE8-A629-3267C9421030}"/>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0.64</c:v>
                </c:pt>
                <c:pt idx="2">
                  <c:v>#N/A</c:v>
                </c:pt>
                <c:pt idx="3">
                  <c:v>0.6</c:v>
                </c:pt>
                <c:pt idx="4">
                  <c:v>#N/A</c:v>
                </c:pt>
                <c:pt idx="5">
                  <c:v>0.82</c:v>
                </c:pt>
                <c:pt idx="6">
                  <c:v>#N/A</c:v>
                </c:pt>
                <c:pt idx="7">
                  <c:v>1</c:v>
                </c:pt>
                <c:pt idx="8">
                  <c:v>#N/A</c:v>
                </c:pt>
                <c:pt idx="9">
                  <c:v>0.78</c:v>
                </c:pt>
              </c:numCache>
            </c:numRef>
          </c:val>
          <c:extLst>
            <c:ext xmlns:c16="http://schemas.microsoft.com/office/drawing/2014/chart" uri="{C3380CC4-5D6E-409C-BE32-E72D297353CC}">
              <c16:uniqueId val="{00000004-9F00-4BE8-A629-3267C9421030}"/>
            </c:ext>
          </c:extLst>
        </c:ser>
        <c:ser>
          <c:idx val="5"/>
          <c:order val="5"/>
          <c:tx>
            <c:strRef>
              <c:f>データシート!$A$32</c:f>
              <c:strCache>
                <c:ptCount val="1"/>
                <c:pt idx="0">
                  <c:v>太陽光発電特別会計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1.35</c:v>
                </c:pt>
                <c:pt idx="2">
                  <c:v>#N/A</c:v>
                </c:pt>
                <c:pt idx="3">
                  <c:v>1.36</c:v>
                </c:pt>
                <c:pt idx="4">
                  <c:v>#N/A</c:v>
                </c:pt>
                <c:pt idx="5">
                  <c:v>1.53</c:v>
                </c:pt>
                <c:pt idx="6">
                  <c:v>#N/A</c:v>
                </c:pt>
                <c:pt idx="7">
                  <c:v>1.48</c:v>
                </c:pt>
                <c:pt idx="8">
                  <c:v>#N/A</c:v>
                </c:pt>
                <c:pt idx="9">
                  <c:v>1.29</c:v>
                </c:pt>
              </c:numCache>
            </c:numRef>
          </c:val>
          <c:extLst>
            <c:ext xmlns:c16="http://schemas.microsoft.com/office/drawing/2014/chart" uri="{C3380CC4-5D6E-409C-BE32-E72D297353CC}">
              <c16:uniqueId val="{00000005-9F00-4BE8-A629-3267C9421030}"/>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2.44</c:v>
                </c:pt>
              </c:numCache>
            </c:numRef>
          </c:val>
          <c:extLst>
            <c:ext xmlns:c16="http://schemas.microsoft.com/office/drawing/2014/chart" uri="{C3380CC4-5D6E-409C-BE32-E72D297353CC}">
              <c16:uniqueId val="{00000006-9F00-4BE8-A629-3267C942103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1.67</c:v>
                </c:pt>
                <c:pt idx="2">
                  <c:v>#N/A</c:v>
                </c:pt>
                <c:pt idx="3">
                  <c:v>5.28</c:v>
                </c:pt>
                <c:pt idx="4">
                  <c:v>#N/A</c:v>
                </c:pt>
                <c:pt idx="5">
                  <c:v>5.92</c:v>
                </c:pt>
                <c:pt idx="6">
                  <c:v>#N/A</c:v>
                </c:pt>
                <c:pt idx="7">
                  <c:v>3.52</c:v>
                </c:pt>
                <c:pt idx="8">
                  <c:v>#N/A</c:v>
                </c:pt>
                <c:pt idx="9">
                  <c:v>3.33</c:v>
                </c:pt>
              </c:numCache>
            </c:numRef>
          </c:val>
          <c:extLst>
            <c:ext xmlns:c16="http://schemas.microsoft.com/office/drawing/2014/chart" uri="{C3380CC4-5D6E-409C-BE32-E72D297353CC}">
              <c16:uniqueId val="{00000007-9F00-4BE8-A629-3267C942103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10.09</c:v>
                </c:pt>
                <c:pt idx="2">
                  <c:v>#N/A</c:v>
                </c:pt>
                <c:pt idx="3">
                  <c:v>11.16</c:v>
                </c:pt>
                <c:pt idx="4">
                  <c:v>#N/A</c:v>
                </c:pt>
                <c:pt idx="5">
                  <c:v>9.49</c:v>
                </c:pt>
                <c:pt idx="6">
                  <c:v>#N/A</c:v>
                </c:pt>
                <c:pt idx="7">
                  <c:v>4.24</c:v>
                </c:pt>
                <c:pt idx="8">
                  <c:v>#N/A</c:v>
                </c:pt>
                <c:pt idx="9">
                  <c:v>9.7799999999999994</c:v>
                </c:pt>
              </c:numCache>
            </c:numRef>
          </c:val>
          <c:extLst>
            <c:ext xmlns:c16="http://schemas.microsoft.com/office/drawing/2014/chart" uri="{C3380CC4-5D6E-409C-BE32-E72D297353CC}">
              <c16:uniqueId val="{00000008-9F00-4BE8-A629-3267C9421030}"/>
            </c:ext>
          </c:extLst>
        </c:ser>
        <c:ser>
          <c:idx val="9"/>
          <c:order val="9"/>
          <c:tx>
            <c:strRef>
              <c:f>データシート!$A$36</c:f>
              <c:strCache>
                <c:ptCount val="1"/>
                <c:pt idx="0">
                  <c:v>観光施設特別会計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0</c:v>
                </c:pt>
                <c:pt idx="3">
                  <c:v>0</c:v>
                </c:pt>
                <c:pt idx="4">
                  <c:v>0.1</c:v>
                </c:pt>
                <c:pt idx="5">
                  <c:v>#N/A</c:v>
                </c:pt>
                <c:pt idx="6">
                  <c:v>0.1</c:v>
                </c:pt>
                <c:pt idx="7">
                  <c:v>#N/A</c:v>
                </c:pt>
                <c:pt idx="8">
                  <c:v>0.35</c:v>
                </c:pt>
                <c:pt idx="9">
                  <c:v>#N/A</c:v>
                </c:pt>
              </c:numCache>
            </c:numRef>
          </c:val>
          <c:extLst>
            <c:ext xmlns:c16="http://schemas.microsoft.com/office/drawing/2014/chart" uri="{C3380CC4-5D6E-409C-BE32-E72D297353CC}">
              <c16:uniqueId val="{00000009-9F00-4BE8-A629-3267C942103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1235</c:v>
                </c:pt>
                <c:pt idx="5">
                  <c:v>1299</c:v>
                </c:pt>
                <c:pt idx="8">
                  <c:v>1326</c:v>
                </c:pt>
                <c:pt idx="11">
                  <c:v>1360</c:v>
                </c:pt>
                <c:pt idx="14">
                  <c:v>1298</c:v>
                </c:pt>
              </c:numCache>
            </c:numRef>
          </c:val>
          <c:extLst>
            <c:ext xmlns:c16="http://schemas.microsoft.com/office/drawing/2014/chart" uri="{C3380CC4-5D6E-409C-BE32-E72D297353CC}">
              <c16:uniqueId val="{00000000-7028-486B-AA96-415892691B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028-486B-AA96-415892691B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2-7028-486B-AA96-415892691B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36</c:v>
                </c:pt>
                <c:pt idx="3">
                  <c:v>23</c:v>
                </c:pt>
                <c:pt idx="6">
                  <c:v>25</c:v>
                </c:pt>
                <c:pt idx="9">
                  <c:v>24</c:v>
                </c:pt>
                <c:pt idx="12">
                  <c:v>21</c:v>
                </c:pt>
              </c:numCache>
            </c:numRef>
          </c:val>
          <c:extLst>
            <c:ext xmlns:c16="http://schemas.microsoft.com/office/drawing/2014/chart" uri="{C3380CC4-5D6E-409C-BE32-E72D297353CC}">
              <c16:uniqueId val="{00000003-7028-486B-AA96-415892691B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82</c:v>
                </c:pt>
                <c:pt idx="3">
                  <c:v>90</c:v>
                </c:pt>
                <c:pt idx="6">
                  <c:v>94</c:v>
                </c:pt>
                <c:pt idx="9">
                  <c:v>103</c:v>
                </c:pt>
                <c:pt idx="12">
                  <c:v>117</c:v>
                </c:pt>
              </c:numCache>
            </c:numRef>
          </c:val>
          <c:extLst>
            <c:ext xmlns:c16="http://schemas.microsoft.com/office/drawing/2014/chart" uri="{C3380CC4-5D6E-409C-BE32-E72D297353CC}">
              <c16:uniqueId val="{00000004-7028-486B-AA96-415892691B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28-486B-AA96-415892691B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28-486B-AA96-415892691B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1457</c:v>
                </c:pt>
                <c:pt idx="3">
                  <c:v>1510</c:v>
                </c:pt>
                <c:pt idx="6">
                  <c:v>1537</c:v>
                </c:pt>
                <c:pt idx="9">
                  <c:v>1594</c:v>
                </c:pt>
                <c:pt idx="12">
                  <c:v>1514</c:v>
                </c:pt>
              </c:numCache>
            </c:numRef>
          </c:val>
          <c:extLst>
            <c:ext xmlns:c16="http://schemas.microsoft.com/office/drawing/2014/chart" uri="{C3380CC4-5D6E-409C-BE32-E72D297353CC}">
              <c16:uniqueId val="{00000007-7028-486B-AA96-415892691B9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342</c:v>
                </c:pt>
                <c:pt idx="2">
                  <c:v>#N/A</c:v>
                </c:pt>
                <c:pt idx="3">
                  <c:v>#N/A</c:v>
                </c:pt>
                <c:pt idx="4">
                  <c:v>325</c:v>
                </c:pt>
                <c:pt idx="5">
                  <c:v>#N/A</c:v>
                </c:pt>
                <c:pt idx="6">
                  <c:v>#N/A</c:v>
                </c:pt>
                <c:pt idx="7">
                  <c:v>331</c:v>
                </c:pt>
                <c:pt idx="8">
                  <c:v>#N/A</c:v>
                </c:pt>
                <c:pt idx="9">
                  <c:v>#N/A</c:v>
                </c:pt>
                <c:pt idx="10">
                  <c:v>361</c:v>
                </c:pt>
                <c:pt idx="11">
                  <c:v>#N/A</c:v>
                </c:pt>
                <c:pt idx="12">
                  <c:v>#N/A</c:v>
                </c:pt>
                <c:pt idx="13">
                  <c:v>354</c:v>
                </c:pt>
                <c:pt idx="14">
                  <c:v>#N/A</c:v>
                </c:pt>
              </c:numCache>
            </c:numRef>
          </c:val>
          <c:smooth val="0"/>
          <c:extLst>
            <c:ext xmlns:c16="http://schemas.microsoft.com/office/drawing/2014/chart" uri="{C3380CC4-5D6E-409C-BE32-E72D297353CC}">
              <c16:uniqueId val="{00000008-7028-486B-AA96-415892691B9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12363</c:v>
                </c:pt>
                <c:pt idx="5">
                  <c:v>12492</c:v>
                </c:pt>
                <c:pt idx="8">
                  <c:v>12604</c:v>
                </c:pt>
                <c:pt idx="11">
                  <c:v>13015</c:v>
                </c:pt>
                <c:pt idx="14">
                  <c:v>13708</c:v>
                </c:pt>
              </c:numCache>
            </c:numRef>
          </c:val>
          <c:extLst>
            <c:ext xmlns:c16="http://schemas.microsoft.com/office/drawing/2014/chart" uri="{C3380CC4-5D6E-409C-BE32-E72D297353CC}">
              <c16:uniqueId val="{00000000-CE45-4689-AA48-958843D09F5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c:v>
                </c:pt>
                <c:pt idx="5">
                  <c:v>10</c:v>
                </c:pt>
                <c:pt idx="8">
                  <c:v>11</c:v>
                </c:pt>
                <c:pt idx="11">
                  <c:v>7</c:v>
                </c:pt>
                <c:pt idx="14">
                  <c:v>5</c:v>
                </c:pt>
              </c:numCache>
            </c:numRef>
          </c:val>
          <c:extLst>
            <c:ext xmlns:c16="http://schemas.microsoft.com/office/drawing/2014/chart" uri="{C3380CC4-5D6E-409C-BE32-E72D297353CC}">
              <c16:uniqueId val="{00000001-CE45-4689-AA48-958843D09F5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4711</c:v>
                </c:pt>
                <c:pt idx="5">
                  <c:v>4421</c:v>
                </c:pt>
                <c:pt idx="8">
                  <c:v>4553</c:v>
                </c:pt>
                <c:pt idx="11">
                  <c:v>4524</c:v>
                </c:pt>
                <c:pt idx="14">
                  <c:v>4929</c:v>
                </c:pt>
              </c:numCache>
            </c:numRef>
          </c:val>
          <c:extLst>
            <c:ext xmlns:c16="http://schemas.microsoft.com/office/drawing/2014/chart" uri="{C3380CC4-5D6E-409C-BE32-E72D297353CC}">
              <c16:uniqueId val="{00000002-CE45-4689-AA48-958843D09F5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45-4689-AA48-958843D09F5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45-4689-AA48-958843D09F5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45-4689-AA48-958843D09F5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1102</c:v>
                </c:pt>
                <c:pt idx="3">
                  <c:v>912</c:v>
                </c:pt>
                <c:pt idx="6">
                  <c:v>908</c:v>
                </c:pt>
                <c:pt idx="9">
                  <c:v>896</c:v>
                </c:pt>
                <c:pt idx="12">
                  <c:v>879</c:v>
                </c:pt>
              </c:numCache>
            </c:numRef>
          </c:val>
          <c:extLst>
            <c:ext xmlns:c16="http://schemas.microsoft.com/office/drawing/2014/chart" uri="{C3380CC4-5D6E-409C-BE32-E72D297353CC}">
              <c16:uniqueId val="{00000006-CE45-4689-AA48-958843D09F5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166</c:v>
                </c:pt>
                <c:pt idx="3">
                  <c:v>150</c:v>
                </c:pt>
                <c:pt idx="6">
                  <c:v>132</c:v>
                </c:pt>
                <c:pt idx="9">
                  <c:v>114</c:v>
                </c:pt>
                <c:pt idx="12">
                  <c:v>99</c:v>
                </c:pt>
              </c:numCache>
            </c:numRef>
          </c:val>
          <c:extLst>
            <c:ext xmlns:c16="http://schemas.microsoft.com/office/drawing/2014/chart" uri="{C3380CC4-5D6E-409C-BE32-E72D297353CC}">
              <c16:uniqueId val="{00000007-CE45-4689-AA48-958843D09F5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1124</c:v>
                </c:pt>
                <c:pt idx="3">
                  <c:v>1184</c:v>
                </c:pt>
                <c:pt idx="6">
                  <c:v>1214</c:v>
                </c:pt>
                <c:pt idx="9">
                  <c:v>1262</c:v>
                </c:pt>
                <c:pt idx="12">
                  <c:v>1174</c:v>
                </c:pt>
              </c:numCache>
            </c:numRef>
          </c:val>
          <c:extLst>
            <c:ext xmlns:c16="http://schemas.microsoft.com/office/drawing/2014/chart" uri="{C3380CC4-5D6E-409C-BE32-E72D297353CC}">
              <c16:uniqueId val="{00000008-CE45-4689-AA48-958843D09F5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E45-4689-AA48-958843D09F5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14325</c:v>
                </c:pt>
                <c:pt idx="3">
                  <c:v>14705</c:v>
                </c:pt>
                <c:pt idx="6">
                  <c:v>15213</c:v>
                </c:pt>
                <c:pt idx="9">
                  <c:v>15954</c:v>
                </c:pt>
                <c:pt idx="12">
                  <c:v>16672</c:v>
                </c:pt>
              </c:numCache>
            </c:numRef>
          </c:val>
          <c:extLst>
            <c:ext xmlns:c16="http://schemas.microsoft.com/office/drawing/2014/chart" uri="{C3380CC4-5D6E-409C-BE32-E72D297353CC}">
              <c16:uniqueId val="{0000000A-CE45-4689-AA48-958843D09F5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30</c:v>
                </c:pt>
                <c:pt idx="5">
                  <c:v>#N/A</c:v>
                </c:pt>
                <c:pt idx="6">
                  <c:v>#N/A</c:v>
                </c:pt>
                <c:pt idx="7">
                  <c:v>299</c:v>
                </c:pt>
                <c:pt idx="8">
                  <c:v>#N/A</c:v>
                </c:pt>
                <c:pt idx="9">
                  <c:v>#N/A</c:v>
                </c:pt>
                <c:pt idx="10">
                  <c:v>681</c:v>
                </c:pt>
                <c:pt idx="11">
                  <c:v>#N/A</c:v>
                </c:pt>
                <c:pt idx="12">
                  <c:v>#N/A</c:v>
                </c:pt>
                <c:pt idx="13">
                  <c:v>181</c:v>
                </c:pt>
                <c:pt idx="14">
                  <c:v>#N/A</c:v>
                </c:pt>
              </c:numCache>
            </c:numRef>
          </c:val>
          <c:smooth val="0"/>
          <c:extLst>
            <c:ext xmlns:c16="http://schemas.microsoft.com/office/drawing/2014/chart" uri="{C3380CC4-5D6E-409C-BE32-E72D297353CC}">
              <c16:uniqueId val="{0000000B-CE45-4689-AA48-958843D09F5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900</c:v>
                </c:pt>
                <c:pt idx="1">
                  <c:v>600</c:v>
                </c:pt>
                <c:pt idx="2">
                  <c:v>500</c:v>
                </c:pt>
              </c:numCache>
            </c:numRef>
          </c:val>
          <c:extLst>
            <c:ext xmlns:c16="http://schemas.microsoft.com/office/drawing/2014/chart" uri="{C3380CC4-5D6E-409C-BE32-E72D297353CC}">
              <c16:uniqueId val="{00000000-9CD0-4604-AB6D-F94231C543C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700</c:v>
                </c:pt>
                <c:pt idx="1">
                  <c:v>1000</c:v>
                </c:pt>
                <c:pt idx="2">
                  <c:v>951</c:v>
                </c:pt>
              </c:numCache>
            </c:numRef>
          </c:val>
          <c:extLst>
            <c:ext xmlns:c16="http://schemas.microsoft.com/office/drawing/2014/chart" uri="{C3380CC4-5D6E-409C-BE32-E72D297353CC}">
              <c16:uniqueId val="{00000001-9CD0-4604-AB6D-F94231C543C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4039</c:v>
                </c:pt>
                <c:pt idx="1">
                  <c:v>3664</c:v>
                </c:pt>
                <c:pt idx="2">
                  <c:v>3745</c:v>
                </c:pt>
              </c:numCache>
            </c:numRef>
          </c:val>
          <c:extLst>
            <c:ext xmlns:c16="http://schemas.microsoft.com/office/drawing/2014/chart" uri="{C3380CC4-5D6E-409C-BE32-E72D297353CC}">
              <c16:uniqueId val="{00000002-9CD0-4604-AB6D-F94231C543C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{8A87AAEF-E522-424A-988F-36A5774BE2E3}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321-46B7-8CAE-5F2DD18A7B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{48C009B1-27D9-4F82-98CF-447BF19639A1}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21-46B7-8CAE-5F2DD18A7B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{FEADACE1-DDEE-4CCC-8474-719D45A08483}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21-46B7-8CAE-5F2DD18A7B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{DF989F0C-FBE8-47CA-B536-2005DAF7C48E}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21-46B7-8CAE-5F2DD18A7B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{E8BC5051-EA1F-49AC-8B50-56DEFDA054EC}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21-46B7-8CAE-5F2DD18A7B8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{B4B4F4B1-901F-420C-AEC0-0AE44BEE4B4E}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321-46B7-8CAE-5F2DD18A7B8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{1576431F-FF27-4F96-BBEB-5CB51AD68BB6}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321-46B7-8CAE-5F2DD18A7B8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{CEFF60AB-9768-4225-B560-6CA4A52D49FE}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321-46B7-8CAE-5F2DD18A7B8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{2A197704-AFFA-48D8-8A75-1862D8E5612C}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321-46B7-8CAE-5F2DD18A7B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62.5</c:v>
                </c:pt>
                <c:pt idx="8">
                  <c:v>74.599999999999994</c:v>
                </c:pt>
                <c:pt idx="16">
                  <c:v>72</c:v>
                </c:pt>
                <c:pt idx="24">
                  <c:v>71</c:v>
                </c:pt>
                <c:pt idx="32">
                  <c:v>70.2</c:v>
                </c:pt>
              </c:numCache>
            </c:numRef>
          </c:xVal>
          <c:yVal>
            <c:numRef>
              <c:f>公会計指標分析・財政指標組合せ分析表!$BP$51:$DC$51</c:f>
              <c:numCache>
                <c:formatCode>#,##0.0;"▲ "#,##0.0</c:formatCode>
                <c:ptCount val="40"/>
                <c:pt idx="8">
                  <c:v>0.6</c:v>
                </c:pt>
                <c:pt idx="16">
                  <c:v>6.9</c:v>
                </c:pt>
                <c:pt idx="24">
                  <c:v>16</c:v>
                </c:pt>
                <c:pt idx="32">
                  <c:v>4.0999999999999996</c:v>
                </c:pt>
              </c:numCache>
            </c:numRef>
          </c:yVal>
          <c:smooth val="0"/>
          <c:extLst>
            <c:ext xmlns:c16="http://schemas.microsoft.com/office/drawing/2014/chart" uri="{C3380CC4-5D6E-409C-BE32-E72D297353CC}">
              <c16:uniqueId val="{00000009-6321-46B7-8CAE-5F2DD18A7B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{915A47E5-1A20-4402-92C3-D8EE5CCB308C}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321-46B7-8CAE-5F2DD18A7B8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{F496AA1F-C7B0-419D-9704-8B8113B08420}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21-46B7-8CAE-5F2DD18A7B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{B0FC2B59-891B-4068-9534-0269865FA33D}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21-46B7-8CAE-5F2DD18A7B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{0EDADBFC-DFA7-4735-BCF2-2F6D31BDFA7D}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21-46B7-8CAE-5F2DD18A7B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{9C3B4CD9-4BA1-4934-9109-94704FC43755}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21-46B7-8CAE-5F2DD18A7B8E}"/>
                </c:ext>
              </c:extLst>
            </c:dLbl>
            <c:dLbl>
              <c:idx val="8"/>
              <c:layout>
                <c:manualLayout>
                  <c:x val="0"/>
                  <c:y val="-1.1829008930858228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{EAB4D144-3D49-4C05-822A-6CB9FE9F412F}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321-46B7-8CAE-5F2DD18A7B8E}"/>
                </c:ext>
              </c:extLst>
            </c:dLbl>
            <c:dLbl>
              <c:idx val="16"/>
              <c:layout>
                <c:manualLayout>
                  <c:x val="0"/>
                  <c:y val="1.182900893085814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{AAF076BF-0395-459F-8B27-AE530649B5CC}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321-46B7-8CAE-5F2DD18A7B8E}"/>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{97A7846B-233D-4B1B-BA9B-2BF21B368570}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321-46B7-8CAE-5F2DD18A7B8E}"/>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{65311EB2-C0B5-4476-92AE-A2279C3011AC}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321-46B7-8CAE-5F2DD18A7B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59.8</c:v>
                </c:pt>
                <c:pt idx="8">
                  <c:v>61.7</c:v>
                </c:pt>
                <c:pt idx="16">
                  <c:v>61.8</c:v>
                </c:pt>
                <c:pt idx="24">
                  <c:v>62.8</c:v>
                </c:pt>
                <c:pt idx="32">
                  <c:v>64</c:v>
                </c:pt>
              </c:numCache>
            </c:numRef>
          </c:xVal>
          <c:yVal>
            <c:numRef>
              <c:f>公会計指標分析・財政指標組合せ分析表!$BP$55:$DC$55</c:f>
              <c:numCache>
                <c:formatCode>#,##0.0;"▲ "#,##0.0</c:formatCode>
                <c:ptCount val="40"/>
                <c:pt idx="0">
                  <c:v>51.4</c:v>
                </c:pt>
                <c:pt idx="8">
                  <c:v>46.8</c:v>
                </c:pt>
                <c:pt idx="16">
                  <c:v>48.4</c:v>
                </c:pt>
                <c:pt idx="24">
                  <c:v>43</c:v>
                </c:pt>
                <c:pt idx="32">
                  <c:v>0</c:v>
                </c:pt>
              </c:numCache>
            </c:numRef>
          </c:yVal>
          <c:smooth val="0"/>
          <c:extLst>
            <c:ext xmlns:c16="http://schemas.microsoft.com/office/drawing/2014/chart" uri="{C3380CC4-5D6E-409C-BE32-E72D297353CC}">
              <c16:uniqueId val="{00000013-6321-46B7-8CAE-5F2DD18A7B8E}"/>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{D5A9C706-2D1F-4E5D-AB01-A4442B753C40}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0CA-4AED-889F-84E8E331BA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{825FADEC-1BE5-4F19-B37B-9CD860503A43}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CA-4AED-889F-84E8E331BA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{FD46C5B7-9BA0-4BBB-87EF-95F94532DC95}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CA-4AED-889F-84E8E331BA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{34CCF4D6-821A-488C-8D94-8D3E723589F6}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CA-4AED-889F-84E8E331BA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{664AB25C-C79C-4A19-A632-C7FCF30CE6F8}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CA-4AED-889F-84E8E331BA5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{2D71727B-5BF9-4D4B-BF6D-C1D508747243}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0CA-4AED-889F-84E8E331BA5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{F891EF8B-4415-489E-9636-2BD835A71CF8}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0CA-4AED-889F-84E8E331BA5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{B6195A5B-318C-4668-BFDB-7117699FD9B6}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0CA-4AED-889F-84E8E331BA5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{8ABB12AA-73E2-4B47-8720-99FB01FD9625}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0CA-4AED-889F-84E8E331BA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7.8</c:v>
                </c:pt>
                <c:pt idx="16">
                  <c:v>7.6</c:v>
                </c:pt>
                <c:pt idx="24">
                  <c:v>7.8</c:v>
                </c:pt>
                <c:pt idx="32">
                  <c:v>8.1</c:v>
                </c:pt>
              </c:numCache>
            </c:numRef>
          </c:xVal>
          <c:yVal>
            <c:numRef>
              <c:f>公会計指標分析・財政指標組合せ分析表!$BP$73:$DC$73</c:f>
              <c:numCache>
                <c:formatCode>#,##0.0;"▲ "#,##0.0</c:formatCode>
                <c:ptCount val="40"/>
                <c:pt idx="8">
                  <c:v>0.6</c:v>
                </c:pt>
                <c:pt idx="16">
                  <c:v>6.9</c:v>
                </c:pt>
                <c:pt idx="24">
                  <c:v>16</c:v>
                </c:pt>
                <c:pt idx="32">
                  <c:v>4.0999999999999996</c:v>
                </c:pt>
              </c:numCache>
            </c:numRef>
          </c:yVal>
          <c:smooth val="0"/>
          <c:extLst>
            <c:ext xmlns:c16="http://schemas.microsoft.com/office/drawing/2014/chart" uri="{C3380CC4-5D6E-409C-BE32-E72D297353CC}">
              <c16:uniqueId val="{00000009-90CA-4AED-889F-84E8E331BA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{AA4FB3AF-4A0B-4D5A-99C3-86851A3F8108}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0CA-4AED-889F-84E8E331BA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{0B6D535F-CE7B-4E5A-8AFC-7EE8C9A3471D}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CA-4AED-889F-84E8E331BA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{3457A07E-7512-40E9-A921-DFEE7684EE3A}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CA-4AED-889F-84E8E331BA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{A67D0CC1-7DA6-4F68-9165-6EAC2652B45E}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CA-4AED-889F-84E8E331BA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{9CFDEFAC-E40C-46EE-9D0F-1235585B808A}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CA-4AED-889F-84E8E331BA51}"/>
                </c:ext>
              </c:extLst>
            </c:dLbl>
            <c:dLbl>
              <c:idx val="8"/>
              <c:layout>
                <c:manualLayout>
                  <c:x val="-4.5160355153971272E-2"/>
                  <c:y val="-6.200052469095634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{C723DEF6-E5E3-4CBB-8511-668A14055B8B}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0CA-4AED-889F-84E8E331BA51}"/>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{75B95C79-070D-4C10-98EC-83220597DA7F}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0CA-4AED-889F-84E8E331BA51}"/>
                </c:ext>
              </c:extLst>
            </c:dLbl>
            <c:dLbl>
              <c:idx val="24"/>
              <c:layout>
                <c:manualLayout>
                  <c:x val="-3.1570342725075584E-2"/>
                  <c:y val="-6.283276948463155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{75E6A582-1F10-41C1-A5F7-29E6430B2555}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0CA-4AED-889F-84E8E331BA5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{46911E44-0B1A-43E4-B7BB-E55A234D0028}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0CA-4AED-889F-84E8E331BA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9.9</c:v>
                </c:pt>
                <c:pt idx="16">
                  <c:v>9.9</c:v>
                </c:pt>
                <c:pt idx="24">
                  <c:v>9.9</c:v>
                </c:pt>
                <c:pt idx="32">
                  <c:v>8.9</c:v>
                </c:pt>
              </c:numCache>
            </c:numRef>
          </c:xVal>
          <c:yVal>
            <c:numRef>
              <c:f>公会計指標分析・財政指標組合せ分析表!$BP$77:$DC$77</c:f>
              <c:numCache>
                <c:formatCode>#,##0.0;"▲ "#,##0.0</c:formatCode>
                <c:ptCount val="40"/>
                <c:pt idx="0">
                  <c:v>51.4</c:v>
                </c:pt>
                <c:pt idx="8">
                  <c:v>46.8</c:v>
                </c:pt>
                <c:pt idx="16">
                  <c:v>48.4</c:v>
                </c:pt>
                <c:pt idx="24">
                  <c:v>43</c:v>
                </c:pt>
                <c:pt idx="32">
                  <c:v>0</c:v>
                </c:pt>
              </c:numCache>
            </c:numRef>
          </c:yVal>
          <c:smooth val="0"/>
          <c:extLst>
            <c:ext xmlns:c16="http://schemas.microsoft.com/office/drawing/2014/chart" uri="{C3380CC4-5D6E-409C-BE32-E72D297353CC}">
              <c16:uniqueId val="{00000013-90CA-4AED-889F-84E8E331BA51}"/>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鹿児島県長島町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元利償還金の額は，平成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年度の臨時財政対策債や平成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年度の過疎対策事業分の償還が始まった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平成７年度義務教育施設整備事業等の償還が終了したため</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している。実質公債費比率の分子</a:t>
          </a:r>
          <a:r>
            <a:rPr kumimoji="1" lang="ja-JP" altLang="en-US" sz="1100">
              <a:solidFill>
                <a:schemeClr val="dk1"/>
              </a:solidFill>
              <a:effectLst/>
              <a:latin typeface="+mn-lt"/>
              <a:ea typeface="+mn-ea"/>
              <a:cs typeface="+mn-cs"/>
            </a:rPr>
            <a:t>は昨年度に比べ微減</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総合振興計画等で事業の見直しによる計画的な借入により，比率の改善に努める。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鹿児島県長島町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一般会計等における地方債の現在高は，</a:t>
          </a:r>
          <a:r>
            <a:rPr kumimoji="1" lang="ja-JP" altLang="en-US" sz="1100">
              <a:solidFill>
                <a:schemeClr val="dk1"/>
              </a:solidFill>
              <a:effectLst/>
              <a:latin typeface="+mn-lt"/>
              <a:ea typeface="+mn-ea"/>
              <a:cs typeface="+mn-cs"/>
            </a:rPr>
            <a:t>光ブロードバンド整備事業</a:t>
          </a:r>
          <a:r>
            <a:rPr kumimoji="1" lang="ja-JP" altLang="ja-JP" sz="1100">
              <a:solidFill>
                <a:schemeClr val="dk1"/>
              </a:solidFill>
              <a:effectLst/>
              <a:latin typeface="+mn-lt"/>
              <a:ea typeface="+mn-ea"/>
              <a:cs typeface="+mn-cs"/>
            </a:rPr>
            <a:t>等の大型事業の実施により年々増加傾向にある。一方，充当可能基金は</a:t>
          </a:r>
          <a:r>
            <a:rPr kumimoji="1" lang="en-US" altLang="ja-JP" sz="1100">
              <a:solidFill>
                <a:schemeClr val="dk1"/>
              </a:solidFill>
              <a:effectLst/>
              <a:latin typeface="+mn-lt"/>
              <a:ea typeface="+mn-ea"/>
              <a:cs typeface="+mn-cs"/>
            </a:rPr>
            <a:t>405</a:t>
          </a:r>
          <a:r>
            <a:rPr kumimoji="1" lang="ja-JP" altLang="en-US" sz="1100">
              <a:solidFill>
                <a:schemeClr val="dk1"/>
              </a:solidFill>
              <a:effectLst/>
              <a:latin typeface="+mn-lt"/>
              <a:ea typeface="+mn-ea"/>
              <a:cs typeface="+mn-cs"/>
            </a:rPr>
            <a:t>百万円増で</a:t>
          </a:r>
          <a:r>
            <a:rPr kumimoji="1" lang="ja-JP" altLang="ja-JP" sz="1100">
              <a:solidFill>
                <a:schemeClr val="dk1"/>
              </a:solidFill>
              <a:effectLst/>
              <a:latin typeface="+mn-lt"/>
              <a:ea typeface="+mn-ea"/>
              <a:cs typeface="+mn-cs"/>
            </a:rPr>
            <a:t>，交付税算入率の高いものを優先的に借入れたことで基準財政需要額算入見込額が</a:t>
          </a:r>
          <a:r>
            <a:rPr kumimoji="1" lang="en-US" altLang="ja-JP" sz="1100">
              <a:solidFill>
                <a:schemeClr val="dk1"/>
              </a:solidFill>
              <a:effectLst/>
              <a:latin typeface="+mn-lt"/>
              <a:ea typeface="+mn-ea"/>
              <a:cs typeface="+mn-cs"/>
            </a:rPr>
            <a:t>693</a:t>
          </a:r>
          <a:r>
            <a:rPr kumimoji="1" lang="ja-JP" altLang="ja-JP" sz="1100">
              <a:solidFill>
                <a:schemeClr val="dk1"/>
              </a:solidFill>
              <a:effectLst/>
              <a:latin typeface="+mn-lt"/>
              <a:ea typeface="+mn-ea"/>
              <a:cs typeface="+mn-cs"/>
            </a:rPr>
            <a:t>百万円増加した。</a:t>
          </a:r>
          <a:endParaRPr lang="ja-JP" altLang="ja-JP" sz="1400">
            <a:effectLst/>
          </a:endParaRPr>
        </a:p>
        <a:p>
          <a:r>
            <a:rPr kumimoji="1" lang="ja-JP" altLang="ja-JP" sz="1100">
              <a:solidFill>
                <a:schemeClr val="dk1"/>
              </a:solidFill>
              <a:effectLst/>
              <a:latin typeface="+mn-lt"/>
              <a:ea typeface="+mn-ea"/>
              <a:cs typeface="+mn-cs"/>
            </a:rPr>
            <a:t>　将来負担比率の分子の値</a:t>
          </a:r>
          <a:r>
            <a:rPr kumimoji="1" lang="ja-JP" altLang="en-US" sz="1100">
              <a:solidFill>
                <a:schemeClr val="dk1"/>
              </a:solidFill>
              <a:effectLst/>
              <a:latin typeface="+mn-lt"/>
              <a:ea typeface="+mn-ea"/>
              <a:cs typeface="+mn-cs"/>
            </a:rPr>
            <a:t>については，年々増加傾向にあったが今年度は</a:t>
          </a:r>
          <a:r>
            <a:rPr kumimoji="1" lang="en-US" altLang="ja-JP" sz="1100">
              <a:solidFill>
                <a:schemeClr val="dk1"/>
              </a:solidFill>
              <a:effectLst/>
              <a:latin typeface="+mn-lt"/>
              <a:ea typeface="+mn-ea"/>
              <a:cs typeface="+mn-cs"/>
            </a:rPr>
            <a:t>500</a:t>
          </a:r>
          <a:r>
            <a:rPr kumimoji="1" lang="ja-JP" altLang="en-US"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　今後は総合振興計画等で事業の見直しを行い，計画的な借入れ，充当可能基金の積立等により，将来負担比率の改善に努める。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鹿児島県長島町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令和２年度７月豪雨災害</a:t>
          </a:r>
          <a:r>
            <a:rPr kumimoji="1" lang="ja-JP" altLang="ja-JP" sz="1100">
              <a:solidFill>
                <a:schemeClr val="dk1"/>
              </a:solidFill>
              <a:effectLst/>
              <a:latin typeface="+mn-lt"/>
              <a:ea typeface="+mn-ea"/>
              <a:cs typeface="+mn-cs"/>
            </a:rPr>
            <a:t>により，財源不足となったため，財政調整基金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億円を取崩した。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・水道事業会計の公営企業化により，償還財源として減災基金</a:t>
          </a:r>
          <a:r>
            <a:rPr kumimoji="1" lang="en-US" altLang="ja-JP" sz="1100">
              <a:solidFill>
                <a:schemeClr val="dk1"/>
              </a:solidFill>
              <a:effectLst/>
              <a:latin typeface="+mn-lt"/>
              <a:ea typeface="+mn-ea"/>
              <a:cs typeface="+mn-cs"/>
            </a:rPr>
            <a:t>4,900</a:t>
          </a:r>
          <a:r>
            <a:rPr kumimoji="1" lang="ja-JP" altLang="en-US" sz="1100">
              <a:solidFill>
                <a:schemeClr val="dk1"/>
              </a:solidFill>
              <a:effectLst/>
              <a:latin typeface="+mn-lt"/>
              <a:ea typeface="+mn-ea"/>
              <a:cs typeface="+mn-cs"/>
            </a:rPr>
            <a:t>万円を取り崩した。</a:t>
          </a:r>
          <a:endParaRPr lang="ja-JP" altLang="ja-JP" sz="1400">
            <a:effectLst/>
          </a:endParaRPr>
        </a:p>
        <a:p>
          <a:r>
            <a:rPr kumimoji="1" lang="ja-JP" altLang="ja-JP" sz="1100">
              <a:solidFill>
                <a:schemeClr val="dk1"/>
              </a:solidFill>
              <a:effectLst/>
              <a:latin typeface="+mn-lt"/>
              <a:ea typeface="+mn-ea"/>
              <a:cs typeface="+mn-cs"/>
            </a:rPr>
            <a:t>・「獅子島架橋」の実現に向けて，「夢追い獅子島架橋基金」に町民一人当たり１万円，１億円の積立てを行ったが，町民の要望にきめ</a:t>
          </a:r>
          <a:endParaRPr lang="ja-JP" altLang="ja-JP" sz="1400">
            <a:effectLst/>
          </a:endParaRPr>
        </a:p>
        <a:p>
          <a:r>
            <a:rPr kumimoji="1" lang="ja-JP" altLang="ja-JP" sz="1100">
              <a:solidFill>
                <a:schemeClr val="dk1"/>
              </a:solidFill>
              <a:effectLst/>
              <a:latin typeface="+mn-lt"/>
              <a:ea typeface="+mn-ea"/>
              <a:cs typeface="+mn-cs"/>
            </a:rPr>
            <a:t>　　細やかに対応するための「スマイルプラン事業」に「まちづくり基金」を</a:t>
          </a:r>
          <a:r>
            <a:rPr kumimoji="1" lang="en-US" altLang="ja-JP" sz="1100">
              <a:solidFill>
                <a:schemeClr val="dk1"/>
              </a:solidFill>
              <a:effectLst/>
              <a:latin typeface="+mn-lt"/>
              <a:ea typeface="+mn-ea"/>
              <a:cs typeface="+mn-cs"/>
            </a:rPr>
            <a:t>6,000</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円，景観整備事業に「夢追いふるさと長島景観基金」を</a:t>
          </a:r>
          <a:r>
            <a:rPr kumimoji="1" lang="en-US" altLang="ja-JP" sz="1100">
              <a:solidFill>
                <a:schemeClr val="dk1"/>
              </a:solidFill>
              <a:effectLst/>
              <a:latin typeface="+mn-lt"/>
              <a:ea typeface="+mn-ea"/>
              <a:cs typeface="+mn-cs"/>
            </a:rPr>
            <a:t>2,500</a:t>
          </a:r>
          <a:r>
            <a:rPr kumimoji="1" lang="ja-JP" altLang="en-US" sz="1100">
              <a:solidFill>
                <a:schemeClr val="dk1"/>
              </a:solidFill>
              <a:effectLst/>
              <a:latin typeface="+mn-lt"/>
              <a:ea typeface="+mn-ea"/>
              <a:cs typeface="+mn-cs"/>
            </a:rPr>
            <a:t>万円</a:t>
          </a:r>
          <a:r>
            <a:rPr kumimoji="1" lang="ja-JP" altLang="ja-JP" sz="1100">
              <a:solidFill>
                <a:schemeClr val="dk1"/>
              </a:solidFill>
              <a:effectLst/>
              <a:latin typeface="+mn-lt"/>
              <a:ea typeface="+mn-ea"/>
              <a:cs typeface="+mn-cs"/>
            </a:rPr>
            <a:t>取崩したため，</a:t>
          </a:r>
          <a:endParaRPr lang="ja-JP" altLang="ja-JP" sz="1400">
            <a:effectLst/>
          </a:endParaRPr>
        </a:p>
        <a:p>
          <a:r>
            <a:rPr kumimoji="1" lang="ja-JP" altLang="ja-JP" sz="1100">
              <a:solidFill>
                <a:schemeClr val="dk1"/>
              </a:solidFill>
              <a:effectLst/>
              <a:latin typeface="+mn-lt"/>
              <a:ea typeface="+mn-ea"/>
              <a:cs typeface="+mn-cs"/>
            </a:rPr>
            <a:t>　　基金全体としては</a:t>
          </a:r>
          <a:r>
            <a:rPr kumimoji="1" lang="en-US" altLang="ja-JP" sz="1100">
              <a:solidFill>
                <a:schemeClr val="dk1"/>
              </a:solidFill>
              <a:effectLst/>
              <a:latin typeface="+mn-lt"/>
              <a:ea typeface="+mn-ea"/>
              <a:cs typeface="+mn-cs"/>
            </a:rPr>
            <a:t>7,021</a:t>
          </a:r>
          <a:r>
            <a:rPr kumimoji="1" lang="ja-JP" altLang="ja-JP" sz="1100">
              <a:solidFill>
                <a:schemeClr val="dk1"/>
              </a:solidFill>
              <a:effectLst/>
              <a:latin typeface="+mn-lt"/>
              <a:ea typeface="+mn-ea"/>
              <a:cs typeface="+mn-cs"/>
            </a:rPr>
            <a:t>万円の減となった。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・令和２年度より電源立地地域対策補助金事業基金へ</a:t>
          </a:r>
          <a:r>
            <a:rPr kumimoji="1" lang="en-US" altLang="ja-JP" sz="1100" baseline="0">
              <a:solidFill>
                <a:schemeClr val="dk1"/>
              </a:solidFill>
              <a:effectLst/>
              <a:latin typeface="+mn-lt"/>
              <a:ea typeface="+mn-ea"/>
              <a:cs typeface="+mn-cs"/>
            </a:rPr>
            <a:t>3,749</a:t>
          </a:r>
          <a:r>
            <a:rPr kumimoji="1" lang="ja-JP" altLang="ja-JP" sz="1100" baseline="0">
              <a:solidFill>
                <a:schemeClr val="dk1"/>
              </a:solidFill>
              <a:effectLst/>
              <a:latin typeface="+mn-lt"/>
              <a:ea typeface="+mn-ea"/>
              <a:cs typeface="+mn-cs"/>
            </a:rPr>
            <a:t>万</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千円の積立を行った。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・大型事業等が続いており，財政調整基金の取崩しが続いているため，今後は年次的に積立を行う予定である。</a:t>
          </a:r>
          <a:endParaRPr lang="ja-JP" altLang="ja-JP" sz="1400">
            <a:effectLst/>
          </a:endParaRPr>
        </a:p>
        <a:p>
          <a:r>
            <a:rPr kumimoji="1" lang="ja-JP" altLang="ja-JP" sz="1100">
              <a:solidFill>
                <a:schemeClr val="dk1"/>
              </a:solidFill>
              <a:effectLst/>
              <a:latin typeface="+mn-lt"/>
              <a:ea typeface="+mn-ea"/>
              <a:cs typeface="+mn-cs"/>
            </a:rPr>
            <a:t>　・「夢追いふるさと長島景観基金」にふるさと納税による寄附金の積立てを行い，景観整備事業等に財源として年次的に取崩していく</a:t>
          </a:r>
          <a:endParaRPr lang="ja-JP" altLang="ja-JP" sz="1400">
            <a:effectLst/>
          </a:endParaRPr>
        </a:p>
        <a:p>
          <a:r>
            <a:rPr kumimoji="1" lang="ja-JP" altLang="ja-JP" sz="1100">
              <a:solidFill>
                <a:schemeClr val="dk1"/>
              </a:solidFill>
              <a:effectLst/>
              <a:latin typeface="+mn-lt"/>
              <a:ea typeface="+mn-ea"/>
              <a:cs typeface="+mn-cs"/>
            </a:rPr>
            <a:t>　　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・夢追い獅子島架橋基金：町民の夢である「獅子島架橋」の実現を図る</a:t>
          </a:r>
          <a:endParaRPr lang="ja-JP" altLang="ja-JP" sz="1400">
            <a:effectLst/>
          </a:endParaRPr>
        </a:p>
        <a:p>
          <a:r>
            <a:rPr kumimoji="1" lang="ja-JP" altLang="ja-JP" sz="1100">
              <a:solidFill>
                <a:schemeClr val="dk1"/>
              </a:solidFill>
              <a:effectLst/>
              <a:latin typeface="+mn-lt"/>
              <a:ea typeface="+mn-ea"/>
              <a:cs typeface="+mn-cs"/>
            </a:rPr>
            <a:t>　・まちづくり基金：町民の連帯の強化と協働のまちづくりを推進し，地域振興を図る</a:t>
          </a:r>
          <a:endParaRPr lang="ja-JP" altLang="ja-JP" sz="1400">
            <a:effectLst/>
          </a:endParaRPr>
        </a:p>
        <a:p>
          <a:r>
            <a:rPr kumimoji="1" lang="ja-JP" altLang="ja-JP" sz="1100">
              <a:solidFill>
                <a:schemeClr val="dk1"/>
              </a:solidFill>
              <a:effectLst/>
              <a:latin typeface="+mn-lt"/>
              <a:ea typeface="+mn-ea"/>
              <a:cs typeface="+mn-cs"/>
            </a:rPr>
            <a:t>　・夢追いふるさと長島景観基金：ふるさと長島を愛し，応援しようとする個人または団体からの寄附金を財源として，寄附者参加型の</a:t>
          </a:r>
          <a:endParaRPr lang="ja-JP" altLang="ja-JP" sz="1400">
            <a:effectLst/>
          </a:endParaRPr>
        </a:p>
        <a:p>
          <a:r>
            <a:rPr kumimoji="1" lang="ja-JP" altLang="ja-JP" sz="1100">
              <a:solidFill>
                <a:schemeClr val="dk1"/>
              </a:solidFill>
              <a:effectLst/>
              <a:latin typeface="+mn-lt"/>
              <a:ea typeface="+mn-ea"/>
              <a:cs typeface="+mn-cs"/>
            </a:rPr>
            <a:t>　　魅力ある長島のふるさと景観づくり等に資する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・夢追い獅子島架橋基金：「獅子島架橋」の実現に向けて，毎年約１億円の積立てを行っているため増加</a:t>
          </a:r>
          <a:endParaRPr lang="ja-JP" altLang="ja-JP" sz="1400">
            <a:effectLst/>
          </a:endParaRPr>
        </a:p>
        <a:p>
          <a:r>
            <a:rPr kumimoji="1" lang="ja-JP" altLang="ja-JP" sz="1100">
              <a:solidFill>
                <a:schemeClr val="dk1"/>
              </a:solidFill>
              <a:effectLst/>
              <a:latin typeface="+mn-lt"/>
              <a:ea typeface="+mn-ea"/>
              <a:cs typeface="+mn-cs"/>
            </a:rPr>
            <a:t>　・まちづくり基金：平成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年度から町民の要望にきめ細やかに対応するための「スマイルプラン事業」に</a:t>
          </a:r>
          <a:r>
            <a:rPr kumimoji="1" lang="en-US" altLang="ja-JP" sz="1100">
              <a:solidFill>
                <a:schemeClr val="dk1"/>
              </a:solidFill>
              <a:effectLst/>
              <a:latin typeface="+mn-lt"/>
              <a:ea typeface="+mn-ea"/>
              <a:cs typeface="+mn-cs"/>
            </a:rPr>
            <a:t>1,400</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円を取崩したことによる減少</a:t>
          </a:r>
          <a:endParaRPr lang="ja-JP" altLang="ja-JP" sz="1400">
            <a:effectLst/>
          </a:endParaRPr>
        </a:p>
        <a:p>
          <a:r>
            <a:rPr kumimoji="1" lang="ja-JP" altLang="ja-JP" sz="1100">
              <a:solidFill>
                <a:schemeClr val="dk1"/>
              </a:solidFill>
              <a:effectLst/>
              <a:latin typeface="+mn-lt"/>
              <a:ea typeface="+mn-ea"/>
              <a:cs typeface="+mn-cs"/>
            </a:rPr>
            <a:t>　・ふるさと納税により，夢追いふるさと長島景観基金，ぶり奨学金基金が増加</a:t>
          </a:r>
          <a:endParaRPr kumimoji="1" lang="en-US" altLang="ja-JP" sz="1100">
            <a:solidFill>
              <a:schemeClr val="dk1"/>
            </a:solidFill>
            <a:effectLst/>
            <a:latin typeface="+mn-lt"/>
            <a:ea typeface="+mn-ea"/>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aseline="0">
              <a:solidFill>
                <a:schemeClr val="dk1"/>
              </a:solidFill>
              <a:effectLst/>
              <a:latin typeface="+mn-ea"/>
              <a:ea typeface="+mn-ea"/>
              <a:cs typeface="+mn-cs"/>
            </a:rPr>
            <a:t>・令和２年度より電源立地地域対策補助金事業基金へ</a:t>
          </a:r>
          <a:r>
            <a:rPr kumimoji="1" lang="en-US" altLang="ja-JP" sz="1100" baseline="0">
              <a:solidFill>
                <a:schemeClr val="dk1"/>
              </a:solidFill>
              <a:effectLst/>
              <a:latin typeface="+mn-ea"/>
              <a:ea typeface="+mn-ea"/>
              <a:cs typeface="+mn-cs"/>
            </a:rPr>
            <a:t>3,749</a:t>
          </a:r>
          <a:r>
            <a:rPr kumimoji="1" lang="ja-JP" altLang="en-US" sz="1100" baseline="0">
              <a:solidFill>
                <a:schemeClr val="dk1"/>
              </a:solidFill>
              <a:effectLst/>
              <a:latin typeface="+mn-ea"/>
              <a:ea typeface="+mn-ea"/>
              <a:cs typeface="+mn-cs"/>
            </a:rPr>
            <a:t>万</a:t>
          </a:r>
          <a:r>
            <a:rPr kumimoji="1" lang="en-US" altLang="ja-JP" sz="1100" baseline="0">
              <a:solidFill>
                <a:schemeClr val="dk1"/>
              </a:solidFill>
              <a:effectLst/>
              <a:latin typeface="+mn-ea"/>
              <a:ea typeface="+mn-ea"/>
              <a:cs typeface="+mn-cs"/>
            </a:rPr>
            <a:t>2</a:t>
          </a:r>
          <a:r>
            <a:rPr kumimoji="1" lang="ja-JP" altLang="en-US" sz="1100" baseline="0">
              <a:solidFill>
                <a:schemeClr val="dk1"/>
              </a:solidFill>
              <a:effectLst/>
              <a:latin typeface="+mn-ea"/>
              <a:ea typeface="+mn-ea"/>
              <a:cs typeface="+mn-cs"/>
            </a:rPr>
            <a:t>千円の積立を行った。</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・夢追い獅子島架橋基金：「獅子島架橋」の実現に向けて，毎年１億円を積立予定</a:t>
          </a:r>
          <a:endParaRPr lang="ja-JP" altLang="ja-JP" sz="1400">
            <a:effectLst/>
          </a:endParaRPr>
        </a:p>
        <a:p>
          <a:r>
            <a:rPr kumimoji="1" lang="ja-JP" altLang="ja-JP" sz="1100">
              <a:solidFill>
                <a:schemeClr val="dk1"/>
              </a:solidFill>
              <a:effectLst/>
              <a:latin typeface="+mn-lt"/>
              <a:ea typeface="+mn-ea"/>
              <a:cs typeface="+mn-cs"/>
            </a:rPr>
            <a:t>　・まちづくり基金：「スマイルプラン事業」に５年計画で，令和３年度まで毎年取崩していく方針</a:t>
          </a:r>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令和２年７月豪雨災害</a:t>
          </a:r>
          <a:r>
            <a:rPr kumimoji="1" lang="ja-JP" altLang="ja-JP" sz="1100">
              <a:solidFill>
                <a:schemeClr val="dk1"/>
              </a:solidFill>
              <a:effectLst/>
              <a:latin typeface="+mn-lt"/>
              <a:ea typeface="+mn-ea"/>
              <a:cs typeface="+mn-cs"/>
            </a:rPr>
            <a:t>により，財源不足となったため，財政調整基金</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大型事業等が続いており，財政調整基金の取崩しが続いているため，今後は年次的に積立を行う予定である。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水道事業の公営企業化により，</a:t>
          </a:r>
          <a:r>
            <a:rPr kumimoji="1" lang="ja-JP" altLang="ja-JP" sz="1100">
              <a:solidFill>
                <a:schemeClr val="dk1"/>
              </a:solidFill>
              <a:effectLst/>
              <a:latin typeface="+mn-lt"/>
              <a:ea typeface="+mn-ea"/>
              <a:cs typeface="+mn-cs"/>
            </a:rPr>
            <a:t>償還財源として</a:t>
          </a:r>
          <a:r>
            <a:rPr kumimoji="1" lang="en-US" altLang="ja-JP" sz="1100">
              <a:solidFill>
                <a:schemeClr val="dk1"/>
              </a:solidFill>
              <a:effectLst/>
              <a:latin typeface="+mn-lt"/>
              <a:ea typeface="+mn-ea"/>
              <a:cs typeface="+mn-cs"/>
            </a:rPr>
            <a:t>4,900</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取り崩した</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償還財源として，年次的に取崩す予定である。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10,219
10,135
116.19
14,292,697
13,651,038
537,072
5,650,571
16,672,490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については、高度経済成長期に整備された資産が多く、徐々に更新時期を迎えつつあるため、類似団体を上回る結果となった。また、公共施設等の老朽化とそれに対して行われている公共施設等の更新を行っているため、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減少している。公共施設等総合管理計画に基づき、老朽化した施設について、点検・診断や計画的な予防保全による長寿命化を進めていくなど、公共施設等の適正管理に努める。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5" name="直線コネクタ 64"/>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6" name="有形固定資産減価償却率最小値テキスト"/>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7" name="直線コネクタ 66"/>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8" name="有形固定資産減価償却率最大値テキスト"/>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9" name="直線コネクタ 68"/>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70" name="有形固定資産減価償却率平均値テキスト"/>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1" name="フローチャート: 判断 70"/>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127</xdr:rowOff>
    </xdr:from>
    <xdr:to>
      <xdr:col>19</xdr:col>
      <xdr:colOff>187325</xdr:colOff>
      <xdr:row>32</xdr:row>
      <xdr:rowOff>101727</xdr:rowOff>
    </xdr:to>
    <xdr:sp macro="" textlink="">
      <xdr:nvSpPr>
        <xdr:cNvPr id="72" name="フローチャート: 判断 71"/>
        <xdr:cNvSpPr/>
      </xdr:nvSpPr>
      <xdr:spPr>
        <a:xfrm>
          <a:off x="4000500" y="62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149987</xdr:rowOff>
    </xdr:from>
    <xdr:to>
      <xdr:col>15</xdr:col>
      <xdr:colOff>187325</xdr:colOff>
      <xdr:row>32</xdr:row>
      <xdr:rowOff>80137</xdr:rowOff>
    </xdr:to>
    <xdr:sp macro="" textlink="">
      <xdr:nvSpPr>
        <xdr:cNvPr id="73" name="フローチャート: 判断 72"/>
        <xdr:cNvSpPr/>
      </xdr:nvSpPr>
      <xdr:spPr>
        <a:xfrm>
          <a:off x="3238500" y="62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147828</xdr:rowOff>
    </xdr:from>
    <xdr:to>
      <xdr:col>11</xdr:col>
      <xdr:colOff>187325</xdr:colOff>
      <xdr:row>32</xdr:row>
      <xdr:rowOff>77978</xdr:rowOff>
    </xdr:to>
    <xdr:sp macro="" textlink="">
      <xdr:nvSpPr>
        <xdr:cNvPr id="74" name="フローチャート: 判断 73"/>
        <xdr:cNvSpPr/>
      </xdr:nvSpPr>
      <xdr:spPr>
        <a:xfrm>
          <a:off x="2476500" y="62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106807</xdr:rowOff>
    </xdr:from>
    <xdr:to>
      <xdr:col>7</xdr:col>
      <xdr:colOff>187325</xdr:colOff>
      <xdr:row>32</xdr:row>
      <xdr:rowOff>36957</xdr:rowOff>
    </xdr:to>
    <xdr:sp macro="" textlink="">
      <xdr:nvSpPr>
        <xdr:cNvPr id="75" name="フローチャート: 判断 74"/>
        <xdr:cNvSpPr/>
      </xdr:nvSpPr>
      <xdr:spPr>
        <a:xfrm>
          <a:off x="1714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159893</xdr:rowOff>
    </xdr:from>
    <xdr:to>
      <xdr:col>23</xdr:col>
      <xdr:colOff>136525</xdr:colOff>
      <xdr:row>33</xdr:row>
      <xdr:rowOff>90043</xdr:rowOff>
    </xdr:to>
    <xdr:sp macro="" textlink="">
      <xdr:nvSpPr>
        <xdr:cNvPr id="81" name="楕円 80"/>
        <xdr:cNvSpPr/>
      </xdr:nvSpPr>
      <xdr:spPr>
        <a:xfrm>
          <a:off x="4711700" y="64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138320</xdr:rowOff>
    </xdr:from>
    <xdr:ext cx="405111" cy="259045"/>
    <xdr:sp macro="" textlink="">
      <xdr:nvSpPr>
        <xdr:cNvPr id="82" name="有形固定資産減価償却率該当値テキスト"/>
        <xdr:cNvSpPr txBox="1"/>
      </xdr:nvSpPr>
      <xdr:spPr>
        <a:xfrm>
          <a:off x="4813300" y="6396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5715</xdr:rowOff>
    </xdr:from>
    <xdr:to>
      <xdr:col>19</xdr:col>
      <xdr:colOff>187325</xdr:colOff>
      <xdr:row>33</xdr:row>
      <xdr:rowOff>107315</xdr:rowOff>
    </xdr:to>
    <xdr:sp macro="" textlink="">
      <xdr:nvSpPr>
        <xdr:cNvPr id="83" name="楕円 82"/>
        <xdr:cNvSpPr/>
      </xdr:nvSpPr>
      <xdr:spPr>
        <a:xfrm>
          <a:off x="4000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39243</xdr:rowOff>
    </xdr:from>
    <xdr:to>
      <xdr:col>23</xdr:col>
      <xdr:colOff>85725</xdr:colOff>
      <xdr:row>33</xdr:row>
      <xdr:rowOff>56515</xdr:rowOff>
    </xdr:to>
    <xdr:cxnSp macro="">
      <xdr:nvCxnSpPr>
        <xdr:cNvPr id="84" name="直線コネクタ 83"/>
        <xdr:cNvCxnSpPr/>
      </xdr:nvCxnSpPr>
      <xdr:spPr>
        <a:xfrm flipV="1">
          <a:off x="4051300" y="6468618"/>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27305</xdr:rowOff>
    </xdr:from>
    <xdr:to>
      <xdr:col>15</xdr:col>
      <xdr:colOff>187325</xdr:colOff>
      <xdr:row>33</xdr:row>
      <xdr:rowOff>128905</xdr:rowOff>
    </xdr:to>
    <xdr:sp macro="" textlink="">
      <xdr:nvSpPr>
        <xdr:cNvPr id="85" name="楕円 84"/>
        <xdr:cNvSpPr/>
      </xdr:nvSpPr>
      <xdr:spPr>
        <a:xfrm>
          <a:off x="3238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56515</xdr:rowOff>
    </xdr:from>
    <xdr:to>
      <xdr:col>19</xdr:col>
      <xdr:colOff>136525</xdr:colOff>
      <xdr:row>33</xdr:row>
      <xdr:rowOff>78105</xdr:rowOff>
    </xdr:to>
    <xdr:cxnSp macro="">
      <xdr:nvCxnSpPr>
        <xdr:cNvPr id="86" name="直線コネクタ 85"/>
        <xdr:cNvCxnSpPr/>
      </xdr:nvCxnSpPr>
      <xdr:spPr>
        <a:xfrm flipV="1">
          <a:off x="3289300" y="648589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83439</xdr:rowOff>
    </xdr:from>
    <xdr:to>
      <xdr:col>11</xdr:col>
      <xdr:colOff>187325</xdr:colOff>
      <xdr:row>34</xdr:row>
      <xdr:rowOff>13589</xdr:rowOff>
    </xdr:to>
    <xdr:sp macro="" textlink="">
      <xdr:nvSpPr>
        <xdr:cNvPr id="87" name="楕円 86"/>
        <xdr:cNvSpPr/>
      </xdr:nvSpPr>
      <xdr:spPr>
        <a:xfrm>
          <a:off x="2476500" y="65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78105</xdr:rowOff>
    </xdr:from>
    <xdr:to>
      <xdr:col>15</xdr:col>
      <xdr:colOff>136525</xdr:colOff>
      <xdr:row>33</xdr:row>
      <xdr:rowOff>134239</xdr:rowOff>
    </xdr:to>
    <xdr:cxnSp macro="">
      <xdr:nvCxnSpPr>
        <xdr:cNvPr id="88" name="直線コネクタ 87"/>
        <xdr:cNvCxnSpPr/>
      </xdr:nvCxnSpPr>
      <xdr:spPr>
        <a:xfrm flipV="1">
          <a:off x="2527300" y="6507480"/>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165100</xdr:rowOff>
    </xdr:from>
    <xdr:to>
      <xdr:col>7</xdr:col>
      <xdr:colOff>187325</xdr:colOff>
      <xdr:row>32</xdr:row>
      <xdr:rowOff>95250</xdr:rowOff>
    </xdr:to>
    <xdr:sp macro="" textlink="">
      <xdr:nvSpPr>
        <xdr:cNvPr id="89" name="楕円 88"/>
        <xdr:cNvSpPr/>
      </xdr:nvSpPr>
      <xdr:spPr>
        <a:xfrm>
          <a:off x="1714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44450</xdr:rowOff>
    </xdr:from>
    <xdr:to>
      <xdr:col>11</xdr:col>
      <xdr:colOff>136525</xdr:colOff>
      <xdr:row>33</xdr:row>
      <xdr:rowOff>134239</xdr:rowOff>
    </xdr:to>
    <xdr:cxnSp macro="">
      <xdr:nvCxnSpPr>
        <xdr:cNvPr id="90" name="直線コネクタ 89"/>
        <xdr:cNvCxnSpPr/>
      </xdr:nvCxnSpPr>
      <xdr:spPr>
        <a:xfrm>
          <a:off x="1765300" y="6302375"/>
          <a:ext cx="762000" cy="26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118254</xdr:rowOff>
    </xdr:from>
    <xdr:ext cx="405111" cy="259045"/>
    <xdr:sp macro="" textlink="">
      <xdr:nvSpPr>
        <xdr:cNvPr id="91" name="n_1aveValue有形固定資産減価償却率"/>
        <xdr:cNvSpPr txBox="1"/>
      </xdr:nvSpPr>
      <xdr:spPr>
        <a:xfrm>
          <a:off x="3836044" y="6033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96664</xdr:rowOff>
    </xdr:from>
    <xdr:ext cx="405111" cy="259045"/>
    <xdr:sp macro="" textlink="">
      <xdr:nvSpPr>
        <xdr:cNvPr id="92" name="n_2aveValue有形固定資産減価償却率"/>
        <xdr:cNvSpPr txBox="1"/>
      </xdr:nvSpPr>
      <xdr:spPr>
        <a:xfrm>
          <a:off x="3086744" y="601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94505</xdr:rowOff>
    </xdr:from>
    <xdr:ext cx="405111" cy="259045"/>
    <xdr:sp macro="" textlink="">
      <xdr:nvSpPr>
        <xdr:cNvPr id="93" name="n_3aveValue有形固定資産減価償却率"/>
        <xdr:cNvSpPr txBox="1"/>
      </xdr:nvSpPr>
      <xdr:spPr>
        <a:xfrm>
          <a:off x="2324744" y="6009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53484</xdr:rowOff>
    </xdr:from>
    <xdr:ext cx="405111" cy="259045"/>
    <xdr:sp macro="" textlink="">
      <xdr:nvSpPr>
        <xdr:cNvPr id="94" name="n_4aveValue有形固定資産減価償却率"/>
        <xdr:cNvSpPr txBox="1"/>
      </xdr:nvSpPr>
      <xdr:spPr>
        <a:xfrm>
          <a:off x="15627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98442</xdr:rowOff>
    </xdr:from>
    <xdr:ext cx="405111" cy="259045"/>
    <xdr:sp macro="" textlink="">
      <xdr:nvSpPr>
        <xdr:cNvPr id="95" name="n_1mainValue有形固定資産減価償却率"/>
        <xdr:cNvSpPr txBox="1"/>
      </xdr:nvSpPr>
      <xdr:spPr>
        <a:xfrm>
          <a:off x="38360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120032</xdr:rowOff>
    </xdr:from>
    <xdr:ext cx="405111" cy="259045"/>
    <xdr:sp macro="" textlink="">
      <xdr:nvSpPr>
        <xdr:cNvPr id="96" name="n_2mainValue有形固定資産減価償却率"/>
        <xdr:cNvSpPr txBox="1"/>
      </xdr:nvSpPr>
      <xdr:spPr>
        <a:xfrm>
          <a:off x="308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4716</xdr:rowOff>
    </xdr:from>
    <xdr:ext cx="405111" cy="259045"/>
    <xdr:sp macro="" textlink="">
      <xdr:nvSpPr>
        <xdr:cNvPr id="97" name="n_3mainValue有形固定資産減価償却率"/>
        <xdr:cNvSpPr txBox="1"/>
      </xdr:nvSpPr>
      <xdr:spPr>
        <a:xfrm>
          <a:off x="2324744" y="6605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86377</xdr:rowOff>
    </xdr:from>
    <xdr:ext cx="405111" cy="259045"/>
    <xdr:sp macro="" textlink="">
      <xdr:nvSpPr>
        <xdr:cNvPr id="98" name="n_4mainValue有形固定資産減価償却率"/>
        <xdr:cNvSpPr txBox="1"/>
      </xdr:nvSpPr>
      <xdr:spPr>
        <a:xfrm>
          <a:off x="1562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34.3</a:t>
          </a:r>
          <a:r>
            <a:rPr kumimoji="1" lang="ja-JP" altLang="en-US" sz="1100">
              <a:latin typeface="ＭＳ Ｐゴシック" panose="020B0600070205080204" pitchFamily="50" charset="-128"/>
              <a:ea typeface="ＭＳ Ｐゴシック" panose="020B0600070205080204" pitchFamily="50" charset="-128"/>
            </a:rPr>
            <a:t>％減少しており全国平均より下回っているものの、県平均より高い状況にある。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29" name="直線コネクタ 128"/>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0" name="債務償還比率最小値テキスト"/>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1" name="直線コネクタ 130"/>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34" name="債務償還比率平均値テキスト"/>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5" name="フローチャート: 判断 134"/>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101697</xdr:rowOff>
    </xdr:from>
    <xdr:to>
      <xdr:col>72</xdr:col>
      <xdr:colOff>123825</xdr:colOff>
      <xdr:row>30</xdr:row>
      <xdr:rowOff>31847</xdr:rowOff>
    </xdr:to>
    <xdr:sp macro="" textlink="">
      <xdr:nvSpPr>
        <xdr:cNvPr id="136" name="フローチャート: 判断 135"/>
        <xdr:cNvSpPr/>
      </xdr:nvSpPr>
      <xdr:spPr>
        <a:xfrm>
          <a:off x="140335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100566</xdr:rowOff>
    </xdr:from>
    <xdr:to>
      <xdr:col>68</xdr:col>
      <xdr:colOff>123825</xdr:colOff>
      <xdr:row>30</xdr:row>
      <xdr:rowOff>30716</xdr:rowOff>
    </xdr:to>
    <xdr:sp macro="" textlink="">
      <xdr:nvSpPr>
        <xdr:cNvPr id="137" name="フローチャート: 判断 136"/>
        <xdr:cNvSpPr/>
      </xdr:nvSpPr>
      <xdr:spPr>
        <a:xfrm>
          <a:off x="13271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92341</xdr:rowOff>
    </xdr:from>
    <xdr:to>
      <xdr:col>64</xdr:col>
      <xdr:colOff>123825</xdr:colOff>
      <xdr:row>30</xdr:row>
      <xdr:rowOff>22491</xdr:rowOff>
    </xdr:to>
    <xdr:sp macro="" textlink="">
      <xdr:nvSpPr>
        <xdr:cNvPr id="138" name="フローチャート: 判断 137"/>
        <xdr:cNvSpPr/>
      </xdr:nvSpPr>
      <xdr:spPr>
        <a:xfrm>
          <a:off x="12509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94295</xdr:rowOff>
    </xdr:from>
    <xdr:to>
      <xdr:col>60</xdr:col>
      <xdr:colOff>123825</xdr:colOff>
      <xdr:row>30</xdr:row>
      <xdr:rowOff>24445</xdr:rowOff>
    </xdr:to>
    <xdr:sp macro="" textlink="">
      <xdr:nvSpPr>
        <xdr:cNvPr id="139" name="フローチャート: 判断 138"/>
        <xdr:cNvSpPr/>
      </xdr:nvSpPr>
      <xdr:spPr>
        <a:xfrm>
          <a:off x="11747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112492</xdr:rowOff>
    </xdr:from>
    <xdr:to>
      <xdr:col>76</xdr:col>
      <xdr:colOff>73025</xdr:colOff>
      <xdr:row>30</xdr:row>
      <xdr:rowOff>42642</xdr:rowOff>
    </xdr:to>
    <xdr:sp macro="" textlink="">
      <xdr:nvSpPr>
        <xdr:cNvPr id="145" name="楕円 144"/>
        <xdr:cNvSpPr/>
      </xdr:nvSpPr>
      <xdr:spPr>
        <a:xfrm>
          <a:off x="14744700" y="585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90919</xdr:rowOff>
    </xdr:from>
    <xdr:ext cx="469744" cy="259045"/>
    <xdr:sp macro="" textlink="">
      <xdr:nvSpPr>
        <xdr:cNvPr id="146" name="債務償還比率該当値テキスト"/>
        <xdr:cNvSpPr txBox="1"/>
      </xdr:nvSpPr>
      <xdr:spPr>
        <a:xfrm>
          <a:off x="14846300" y="583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147755</xdr:rowOff>
    </xdr:from>
    <xdr:to>
      <xdr:col>72</xdr:col>
      <xdr:colOff>123825</xdr:colOff>
      <xdr:row>30</xdr:row>
      <xdr:rowOff>77905</xdr:rowOff>
    </xdr:to>
    <xdr:sp macro="" textlink="">
      <xdr:nvSpPr>
        <xdr:cNvPr id="147" name="楕円 146"/>
        <xdr:cNvSpPr/>
      </xdr:nvSpPr>
      <xdr:spPr>
        <a:xfrm>
          <a:off x="14033500" y="589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163292</xdr:rowOff>
    </xdr:from>
    <xdr:to>
      <xdr:col>76</xdr:col>
      <xdr:colOff>22225</xdr:colOff>
      <xdr:row>30</xdr:row>
      <xdr:rowOff>27105</xdr:rowOff>
    </xdr:to>
    <xdr:cxnSp macro="">
      <xdr:nvCxnSpPr>
        <xdr:cNvPr id="148" name="直線コネクタ 147"/>
        <xdr:cNvCxnSpPr/>
      </xdr:nvCxnSpPr>
      <xdr:spPr>
        <a:xfrm flipV="1">
          <a:off x="14084300" y="5906867"/>
          <a:ext cx="711200" cy="3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88537</xdr:rowOff>
    </xdr:from>
    <xdr:to>
      <xdr:col>68</xdr:col>
      <xdr:colOff>123825</xdr:colOff>
      <xdr:row>30</xdr:row>
      <xdr:rowOff>18687</xdr:rowOff>
    </xdr:to>
    <xdr:sp macro="" textlink="">
      <xdr:nvSpPr>
        <xdr:cNvPr id="149" name="楕円 148"/>
        <xdr:cNvSpPr/>
      </xdr:nvSpPr>
      <xdr:spPr>
        <a:xfrm>
          <a:off x="13271500" y="58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139337</xdr:rowOff>
    </xdr:from>
    <xdr:to>
      <xdr:col>72</xdr:col>
      <xdr:colOff>73025</xdr:colOff>
      <xdr:row>30</xdr:row>
      <xdr:rowOff>27105</xdr:rowOff>
    </xdr:to>
    <xdr:cxnSp macro="">
      <xdr:nvCxnSpPr>
        <xdr:cNvPr id="150" name="直線コネクタ 149"/>
        <xdr:cNvCxnSpPr/>
      </xdr:nvCxnSpPr>
      <xdr:spPr>
        <a:xfrm>
          <a:off x="13322300" y="5882912"/>
          <a:ext cx="762000" cy="5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82369</xdr:rowOff>
    </xdr:from>
    <xdr:to>
      <xdr:col>64</xdr:col>
      <xdr:colOff>123825</xdr:colOff>
      <xdr:row>30</xdr:row>
      <xdr:rowOff>12519</xdr:rowOff>
    </xdr:to>
    <xdr:sp macro="" textlink="">
      <xdr:nvSpPr>
        <xdr:cNvPr id="151" name="楕円 150"/>
        <xdr:cNvSpPr/>
      </xdr:nvSpPr>
      <xdr:spPr>
        <a:xfrm>
          <a:off x="12509500" y="582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133169</xdr:rowOff>
    </xdr:from>
    <xdr:to>
      <xdr:col>68</xdr:col>
      <xdr:colOff>73025</xdr:colOff>
      <xdr:row>29</xdr:row>
      <xdr:rowOff>139337</xdr:rowOff>
    </xdr:to>
    <xdr:cxnSp macro="">
      <xdr:nvCxnSpPr>
        <xdr:cNvPr id="152" name="直線コネクタ 151"/>
        <xdr:cNvCxnSpPr/>
      </xdr:nvCxnSpPr>
      <xdr:spPr>
        <a:xfrm>
          <a:off x="12560300" y="5876744"/>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51834</xdr:rowOff>
    </xdr:from>
    <xdr:to>
      <xdr:col>60</xdr:col>
      <xdr:colOff>123825</xdr:colOff>
      <xdr:row>29</xdr:row>
      <xdr:rowOff>153434</xdr:rowOff>
    </xdr:to>
    <xdr:sp macro="" textlink="">
      <xdr:nvSpPr>
        <xdr:cNvPr id="153" name="楕円 152"/>
        <xdr:cNvSpPr/>
      </xdr:nvSpPr>
      <xdr:spPr>
        <a:xfrm>
          <a:off x="11747500" y="57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102634</xdr:rowOff>
    </xdr:from>
    <xdr:to>
      <xdr:col>64</xdr:col>
      <xdr:colOff>73025</xdr:colOff>
      <xdr:row>29</xdr:row>
      <xdr:rowOff>133169</xdr:rowOff>
    </xdr:to>
    <xdr:cxnSp macro="">
      <xdr:nvCxnSpPr>
        <xdr:cNvPr id="154" name="直線コネクタ 153"/>
        <xdr:cNvCxnSpPr/>
      </xdr:nvCxnSpPr>
      <xdr:spPr>
        <a:xfrm>
          <a:off x="11798300" y="5846209"/>
          <a:ext cx="7620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48374</xdr:rowOff>
    </xdr:from>
    <xdr:ext cx="469744" cy="259045"/>
    <xdr:sp macro="" textlink="">
      <xdr:nvSpPr>
        <xdr:cNvPr id="155" name="n_1aveValue債務償還比率"/>
        <xdr:cNvSpPr txBox="1"/>
      </xdr:nvSpPr>
      <xdr:spPr>
        <a:xfrm>
          <a:off x="13836727" y="562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21843</xdr:rowOff>
    </xdr:from>
    <xdr:ext cx="469744" cy="259045"/>
    <xdr:sp macro="" textlink="">
      <xdr:nvSpPr>
        <xdr:cNvPr id="156" name="n_2aveValue債務償還比率"/>
        <xdr:cNvSpPr txBox="1"/>
      </xdr:nvSpPr>
      <xdr:spPr>
        <a:xfrm>
          <a:off x="13087427" y="593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13618</xdr:rowOff>
    </xdr:from>
    <xdr:ext cx="469744" cy="259045"/>
    <xdr:sp macro="" textlink="">
      <xdr:nvSpPr>
        <xdr:cNvPr id="157" name="n_3aveValue債務償還比率"/>
        <xdr:cNvSpPr txBox="1"/>
      </xdr:nvSpPr>
      <xdr:spPr>
        <a:xfrm>
          <a:off x="12325427" y="592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15572</xdr:rowOff>
    </xdr:from>
    <xdr:ext cx="469744" cy="259045"/>
    <xdr:sp macro="" textlink="">
      <xdr:nvSpPr>
        <xdr:cNvPr id="158" name="n_4aveValue債務償還比率"/>
        <xdr:cNvSpPr txBox="1"/>
      </xdr:nvSpPr>
      <xdr:spPr>
        <a:xfrm>
          <a:off x="11563427" y="59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69032</xdr:rowOff>
    </xdr:from>
    <xdr:ext cx="469744" cy="259045"/>
    <xdr:sp macro="" textlink="">
      <xdr:nvSpPr>
        <xdr:cNvPr id="159" name="n_1mainValue債務償還比率"/>
        <xdr:cNvSpPr txBox="1"/>
      </xdr:nvSpPr>
      <xdr:spPr>
        <a:xfrm>
          <a:off x="13836727" y="598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35214</xdr:rowOff>
    </xdr:from>
    <xdr:ext cx="469744" cy="259045"/>
    <xdr:sp macro="" textlink="">
      <xdr:nvSpPr>
        <xdr:cNvPr id="160" name="n_2mainValue債務償還比率"/>
        <xdr:cNvSpPr txBox="1"/>
      </xdr:nvSpPr>
      <xdr:spPr>
        <a:xfrm>
          <a:off x="13087427" y="560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29046</xdr:rowOff>
    </xdr:from>
    <xdr:ext cx="469744" cy="259045"/>
    <xdr:sp macro="" textlink="">
      <xdr:nvSpPr>
        <xdr:cNvPr id="161" name="n_3mainValue債務償還比率"/>
        <xdr:cNvSpPr txBox="1"/>
      </xdr:nvSpPr>
      <xdr:spPr>
        <a:xfrm>
          <a:off x="12325427" y="560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169961</xdr:rowOff>
    </xdr:from>
    <xdr:ext cx="469744" cy="259045"/>
    <xdr:sp macro="" textlink="">
      <xdr:nvSpPr>
        <xdr:cNvPr id="162" name="n_4mainValue債務償還比率"/>
        <xdr:cNvSpPr txBox="1"/>
      </xdr:nvSpPr>
      <xdr:spPr>
        <a:xfrm>
          <a:off x="11563427" y="55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10,219
10,135
116.19
14,292,697
13,651,038
537,072
5,650,571
16,672,490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35214</xdr:rowOff>
    </xdr:from>
    <xdr:ext cx="405111" cy="259045"/>
    <xdr:sp macro="" textlink="">
      <xdr:nvSpPr>
        <xdr:cNvPr id="63" name="【道路】&#10;有形固定資産減価償却率平均値テキスト"/>
        <xdr:cNvSpPr txBox="1"/>
      </xdr:nvSpPr>
      <xdr:spPr>
        <a:xfrm>
          <a:off x="4673600" y="6550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136434</xdr:rowOff>
    </xdr:from>
    <xdr:to>
      <xdr:col>20</xdr:col>
      <xdr:colOff>38100</xdr:colOff>
      <xdr:row>39</xdr:row>
      <xdr:rowOff>66584</xdr:rowOff>
    </xdr:to>
    <xdr:sp macro="" textlink="">
      <xdr:nvSpPr>
        <xdr:cNvPr id="65" name="フローチャート: 判断 64"/>
        <xdr:cNvSpPr/>
      </xdr:nvSpPr>
      <xdr:spPr>
        <a:xfrm>
          <a:off x="37465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111941</xdr:rowOff>
    </xdr:from>
    <xdr:to>
      <xdr:col>15</xdr:col>
      <xdr:colOff>101600</xdr:colOff>
      <xdr:row>39</xdr:row>
      <xdr:rowOff>42091</xdr:rowOff>
    </xdr:to>
    <xdr:sp macro="" textlink="">
      <xdr:nvSpPr>
        <xdr:cNvPr id="66" name="フローチャート: 判断 65"/>
        <xdr:cNvSpPr/>
      </xdr:nvSpPr>
      <xdr:spPr>
        <a:xfrm>
          <a:off x="2857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111941</xdr:rowOff>
    </xdr:from>
    <xdr:to>
      <xdr:col>10</xdr:col>
      <xdr:colOff>165100</xdr:colOff>
      <xdr:row>39</xdr:row>
      <xdr:rowOff>42091</xdr:rowOff>
    </xdr:to>
    <xdr:sp macro="" textlink="">
      <xdr:nvSpPr>
        <xdr:cNvPr id="67" name="フローチャート: 判断 66"/>
        <xdr:cNvSpPr/>
      </xdr:nvSpPr>
      <xdr:spPr>
        <a:xfrm>
          <a:off x="1968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80917</xdr:rowOff>
    </xdr:from>
    <xdr:to>
      <xdr:col>6</xdr:col>
      <xdr:colOff>38100</xdr:colOff>
      <xdr:row>39</xdr:row>
      <xdr:rowOff>11067</xdr:rowOff>
    </xdr:to>
    <xdr:sp macro="" textlink="">
      <xdr:nvSpPr>
        <xdr:cNvPr id="68" name="フローチャート: 判断 67"/>
        <xdr:cNvSpPr/>
      </xdr:nvSpPr>
      <xdr:spPr>
        <a:xfrm>
          <a:off x="1079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58057</xdr:rowOff>
    </xdr:from>
    <xdr:to>
      <xdr:col>24</xdr:col>
      <xdr:colOff>114300</xdr:colOff>
      <xdr:row>40</xdr:row>
      <xdr:rowOff>159657</xdr:rowOff>
    </xdr:to>
    <xdr:sp macro="" textlink="">
      <xdr:nvSpPr>
        <xdr:cNvPr id="74" name="楕円 73"/>
        <xdr:cNvSpPr/>
      </xdr:nvSpPr>
      <xdr:spPr>
        <a:xfrm>
          <a:off x="4584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36484</xdr:rowOff>
    </xdr:from>
    <xdr:ext cx="405111" cy="259045"/>
    <xdr:sp macro="" textlink="">
      <xdr:nvSpPr>
        <xdr:cNvPr id="75" name="【道路】&#10;有形固定資産減価償却率該当値テキスト"/>
        <xdr:cNvSpPr txBox="1"/>
      </xdr:nvSpPr>
      <xdr:spPr>
        <a:xfrm>
          <a:off x="4673600"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67854</xdr:rowOff>
    </xdr:from>
    <xdr:to>
      <xdr:col>20</xdr:col>
      <xdr:colOff>38100</xdr:colOff>
      <xdr:row>40</xdr:row>
      <xdr:rowOff>169454</xdr:rowOff>
    </xdr:to>
    <xdr:sp macro="" textlink="">
      <xdr:nvSpPr>
        <xdr:cNvPr id="76" name="楕円 75"/>
        <xdr:cNvSpPr/>
      </xdr:nvSpPr>
      <xdr:spPr>
        <a:xfrm>
          <a:off x="37465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108857</xdr:rowOff>
    </xdr:from>
    <xdr:to>
      <xdr:col>24</xdr:col>
      <xdr:colOff>63500</xdr:colOff>
      <xdr:row>40</xdr:row>
      <xdr:rowOff>118654</xdr:rowOff>
    </xdr:to>
    <xdr:cxnSp macro="">
      <xdr:nvCxnSpPr>
        <xdr:cNvPr id="77" name="直線コネクタ 76"/>
        <xdr:cNvCxnSpPr/>
      </xdr:nvCxnSpPr>
      <xdr:spPr>
        <a:xfrm flipV="1">
          <a:off x="3797300" y="696685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93980</xdr:rowOff>
    </xdr:from>
    <xdr:to>
      <xdr:col>15</xdr:col>
      <xdr:colOff>101600</xdr:colOff>
      <xdr:row>41</xdr:row>
      <xdr:rowOff>24130</xdr:rowOff>
    </xdr:to>
    <xdr:sp macro="" textlink="">
      <xdr:nvSpPr>
        <xdr:cNvPr id="78" name="楕円 77"/>
        <xdr:cNvSpPr/>
      </xdr:nvSpPr>
      <xdr:spPr>
        <a:xfrm>
          <a:off x="2857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118654</xdr:rowOff>
    </xdr:from>
    <xdr:to>
      <xdr:col>19</xdr:col>
      <xdr:colOff>177800</xdr:colOff>
      <xdr:row>40</xdr:row>
      <xdr:rowOff>144780</xdr:rowOff>
    </xdr:to>
    <xdr:cxnSp macro="">
      <xdr:nvCxnSpPr>
        <xdr:cNvPr id="79" name="直線コネクタ 78"/>
        <xdr:cNvCxnSpPr/>
      </xdr:nvCxnSpPr>
      <xdr:spPr>
        <a:xfrm flipV="1">
          <a:off x="2908300" y="69766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111941</xdr:rowOff>
    </xdr:from>
    <xdr:to>
      <xdr:col>10</xdr:col>
      <xdr:colOff>165100</xdr:colOff>
      <xdr:row>41</xdr:row>
      <xdr:rowOff>42091</xdr:rowOff>
    </xdr:to>
    <xdr:sp macro="" textlink="">
      <xdr:nvSpPr>
        <xdr:cNvPr id="80" name="楕円 79"/>
        <xdr:cNvSpPr/>
      </xdr:nvSpPr>
      <xdr:spPr>
        <a:xfrm>
          <a:off x="1968500" y="696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144780</xdr:rowOff>
    </xdr:from>
    <xdr:to>
      <xdr:col>15</xdr:col>
      <xdr:colOff>50800</xdr:colOff>
      <xdr:row>40</xdr:row>
      <xdr:rowOff>162741</xdr:rowOff>
    </xdr:to>
    <xdr:cxnSp macro="">
      <xdr:nvCxnSpPr>
        <xdr:cNvPr id="81" name="直線コネクタ 80"/>
        <xdr:cNvCxnSpPr/>
      </xdr:nvCxnSpPr>
      <xdr:spPr>
        <a:xfrm flipV="1">
          <a:off x="2019300" y="700278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18869</xdr:rowOff>
    </xdr:from>
    <xdr:to>
      <xdr:col>6</xdr:col>
      <xdr:colOff>38100</xdr:colOff>
      <xdr:row>37</xdr:row>
      <xdr:rowOff>120469</xdr:rowOff>
    </xdr:to>
    <xdr:sp macro="" textlink="">
      <xdr:nvSpPr>
        <xdr:cNvPr id="82" name="楕円 81"/>
        <xdr:cNvSpPr/>
      </xdr:nvSpPr>
      <xdr:spPr>
        <a:xfrm>
          <a:off x="1079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69669</xdr:rowOff>
    </xdr:from>
    <xdr:to>
      <xdr:col>10</xdr:col>
      <xdr:colOff>114300</xdr:colOff>
      <xdr:row>40</xdr:row>
      <xdr:rowOff>162741</xdr:rowOff>
    </xdr:to>
    <xdr:cxnSp macro="">
      <xdr:nvCxnSpPr>
        <xdr:cNvPr id="83" name="直線コネクタ 82"/>
        <xdr:cNvCxnSpPr/>
      </xdr:nvCxnSpPr>
      <xdr:spPr>
        <a:xfrm>
          <a:off x="1130300" y="6413319"/>
          <a:ext cx="889000" cy="60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83111</xdr:rowOff>
    </xdr:from>
    <xdr:ext cx="405111" cy="259045"/>
    <xdr:sp macro="" textlink="">
      <xdr:nvSpPr>
        <xdr:cNvPr id="84" name="n_1aveValue【道路】&#10;有形固定資産減価償却率"/>
        <xdr:cNvSpPr txBox="1"/>
      </xdr:nvSpPr>
      <xdr:spPr>
        <a:xfrm>
          <a:off x="3582044" y="642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58619</xdr:rowOff>
    </xdr:from>
    <xdr:ext cx="405111" cy="259045"/>
    <xdr:sp macro="" textlink="">
      <xdr:nvSpPr>
        <xdr:cNvPr id="85" name="n_2aveValue【道路】&#10;有形固定資産減価償却率"/>
        <xdr:cNvSpPr txBox="1"/>
      </xdr:nvSpPr>
      <xdr:spPr>
        <a:xfrm>
          <a:off x="2705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58619</xdr:rowOff>
    </xdr:from>
    <xdr:ext cx="405111" cy="259045"/>
    <xdr:sp macro="" textlink="">
      <xdr:nvSpPr>
        <xdr:cNvPr id="86" name="n_3aveValue【道路】&#10;有形固定資産減価償却率"/>
        <xdr:cNvSpPr txBox="1"/>
      </xdr:nvSpPr>
      <xdr:spPr>
        <a:xfrm>
          <a:off x="1816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2194</xdr:rowOff>
    </xdr:from>
    <xdr:ext cx="405111" cy="259045"/>
    <xdr:sp macro="" textlink="">
      <xdr:nvSpPr>
        <xdr:cNvPr id="87" name="n_4aveValue【道路】&#10;有形固定資産減価償却率"/>
        <xdr:cNvSpPr txBox="1"/>
      </xdr:nvSpPr>
      <xdr:spPr>
        <a:xfrm>
          <a:off x="927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160581</xdr:rowOff>
    </xdr:from>
    <xdr:ext cx="405111" cy="259045"/>
    <xdr:sp macro="" textlink="">
      <xdr:nvSpPr>
        <xdr:cNvPr id="88" name="n_1mainValue【道路】&#10;有形固定資産減価償却率"/>
        <xdr:cNvSpPr txBox="1"/>
      </xdr:nvSpPr>
      <xdr:spPr>
        <a:xfrm>
          <a:off x="3582044" y="701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15257</xdr:rowOff>
    </xdr:from>
    <xdr:ext cx="405111" cy="259045"/>
    <xdr:sp macro="" textlink="">
      <xdr:nvSpPr>
        <xdr:cNvPr id="89" name="n_2mainValue【道路】&#10;有形固定資産減価償却率"/>
        <xdr:cNvSpPr txBox="1"/>
      </xdr:nvSpPr>
      <xdr:spPr>
        <a:xfrm>
          <a:off x="2705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33218</xdr:rowOff>
    </xdr:from>
    <xdr:ext cx="405111" cy="259045"/>
    <xdr:sp macro="" textlink="">
      <xdr:nvSpPr>
        <xdr:cNvPr id="90" name="n_3mainValue【道路】&#10;有形固定資産減価償却率"/>
        <xdr:cNvSpPr txBox="1"/>
      </xdr:nvSpPr>
      <xdr:spPr>
        <a:xfrm>
          <a:off x="1816744" y="706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136996</xdr:rowOff>
    </xdr:from>
    <xdr:ext cx="405111" cy="259045"/>
    <xdr:sp macro="" textlink="">
      <xdr:nvSpPr>
        <xdr:cNvPr id="91" name="n_4mainValue【道路】&#10;有形固定資産減価償却率"/>
        <xdr:cNvSpPr txBox="1"/>
      </xdr:nvSpPr>
      <xdr:spPr>
        <a:xfrm>
          <a:off x="927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112082</xdr:rowOff>
    </xdr:from>
    <xdr:to>
      <xdr:col>50</xdr:col>
      <xdr:colOff>165100</xdr:colOff>
      <xdr:row>42</xdr:row>
      <xdr:rowOff>42232</xdr:rowOff>
    </xdr:to>
    <xdr:sp macro="" textlink="">
      <xdr:nvSpPr>
        <xdr:cNvPr id="122" name="フローチャート: 判断 121"/>
        <xdr:cNvSpPr/>
      </xdr:nvSpPr>
      <xdr:spPr>
        <a:xfrm>
          <a:off x="9588500" y="714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112679</xdr:rowOff>
    </xdr:from>
    <xdr:to>
      <xdr:col>46</xdr:col>
      <xdr:colOff>38100</xdr:colOff>
      <xdr:row>42</xdr:row>
      <xdr:rowOff>42829</xdr:rowOff>
    </xdr:to>
    <xdr:sp macro="" textlink="">
      <xdr:nvSpPr>
        <xdr:cNvPr id="123" name="フローチャート: 判断 122"/>
        <xdr:cNvSpPr/>
      </xdr:nvSpPr>
      <xdr:spPr>
        <a:xfrm>
          <a:off x="8699500" y="714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113522</xdr:rowOff>
    </xdr:from>
    <xdr:to>
      <xdr:col>41</xdr:col>
      <xdr:colOff>101600</xdr:colOff>
      <xdr:row>42</xdr:row>
      <xdr:rowOff>43672</xdr:rowOff>
    </xdr:to>
    <xdr:sp macro="" textlink="">
      <xdr:nvSpPr>
        <xdr:cNvPr id="124" name="フローチャート: 判断 123"/>
        <xdr:cNvSpPr/>
      </xdr:nvSpPr>
      <xdr:spPr>
        <a:xfrm>
          <a:off x="7810500" y="714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114222</xdr:rowOff>
    </xdr:from>
    <xdr:to>
      <xdr:col>36</xdr:col>
      <xdr:colOff>165100</xdr:colOff>
      <xdr:row>42</xdr:row>
      <xdr:rowOff>44372</xdr:rowOff>
    </xdr:to>
    <xdr:sp macro="" textlink="">
      <xdr:nvSpPr>
        <xdr:cNvPr id="125" name="フローチャート: 判断 124"/>
        <xdr:cNvSpPr/>
      </xdr:nvSpPr>
      <xdr:spPr>
        <a:xfrm>
          <a:off x="6921500" y="71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95085</xdr:rowOff>
    </xdr:from>
    <xdr:to>
      <xdr:col>55</xdr:col>
      <xdr:colOff>50800</xdr:colOff>
      <xdr:row>42</xdr:row>
      <xdr:rowOff>25235</xdr:rowOff>
    </xdr:to>
    <xdr:sp macro="" textlink="">
      <xdr:nvSpPr>
        <xdr:cNvPr id="131" name="楕円 130"/>
        <xdr:cNvSpPr/>
      </xdr:nvSpPr>
      <xdr:spPr>
        <a:xfrm>
          <a:off x="10426700" y="712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99847</xdr:rowOff>
    </xdr:from>
    <xdr:to>
      <xdr:col>50</xdr:col>
      <xdr:colOff>165100</xdr:colOff>
      <xdr:row>42</xdr:row>
      <xdr:rowOff>29997</xdr:rowOff>
    </xdr:to>
    <xdr:sp macro="" textlink="">
      <xdr:nvSpPr>
        <xdr:cNvPr id="133" name="楕円 132"/>
        <xdr:cNvSpPr/>
      </xdr:nvSpPr>
      <xdr:spPr>
        <a:xfrm>
          <a:off x="9588500" y="712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145885</xdr:rowOff>
    </xdr:from>
    <xdr:to>
      <xdr:col>55</xdr:col>
      <xdr:colOff>0</xdr:colOff>
      <xdr:row>41</xdr:row>
      <xdr:rowOff>150647</xdr:rowOff>
    </xdr:to>
    <xdr:cxnSp macro="">
      <xdr:nvCxnSpPr>
        <xdr:cNvPr id="134" name="直線コネクタ 133"/>
        <xdr:cNvCxnSpPr/>
      </xdr:nvCxnSpPr>
      <xdr:spPr>
        <a:xfrm flipV="1">
          <a:off x="9639300" y="7175335"/>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100693</xdr:rowOff>
    </xdr:from>
    <xdr:to>
      <xdr:col>46</xdr:col>
      <xdr:colOff>38100</xdr:colOff>
      <xdr:row>42</xdr:row>
      <xdr:rowOff>30843</xdr:rowOff>
    </xdr:to>
    <xdr:sp macro="" textlink="">
      <xdr:nvSpPr>
        <xdr:cNvPr id="135" name="楕円 134"/>
        <xdr:cNvSpPr/>
      </xdr:nvSpPr>
      <xdr:spPr>
        <a:xfrm>
          <a:off x="8699500" y="71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150647</xdr:rowOff>
    </xdr:from>
    <xdr:to>
      <xdr:col>50</xdr:col>
      <xdr:colOff>114300</xdr:colOff>
      <xdr:row>41</xdr:row>
      <xdr:rowOff>151493</xdr:rowOff>
    </xdr:to>
    <xdr:cxnSp macro="">
      <xdr:nvCxnSpPr>
        <xdr:cNvPr id="136" name="直線コネクタ 135"/>
        <xdr:cNvCxnSpPr/>
      </xdr:nvCxnSpPr>
      <xdr:spPr>
        <a:xfrm flipV="1">
          <a:off x="8750300" y="7180097"/>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101240</xdr:rowOff>
    </xdr:from>
    <xdr:to>
      <xdr:col>41</xdr:col>
      <xdr:colOff>101600</xdr:colOff>
      <xdr:row>42</xdr:row>
      <xdr:rowOff>31390</xdr:rowOff>
    </xdr:to>
    <xdr:sp macro="" textlink="">
      <xdr:nvSpPr>
        <xdr:cNvPr id="137" name="楕円 136"/>
        <xdr:cNvSpPr/>
      </xdr:nvSpPr>
      <xdr:spPr>
        <a:xfrm>
          <a:off x="7810500" y="71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151493</xdr:rowOff>
    </xdr:from>
    <xdr:to>
      <xdr:col>45</xdr:col>
      <xdr:colOff>177800</xdr:colOff>
      <xdr:row>41</xdr:row>
      <xdr:rowOff>152040</xdr:rowOff>
    </xdr:to>
    <xdr:cxnSp macro="">
      <xdr:nvCxnSpPr>
        <xdr:cNvPr id="138" name="直線コネクタ 137"/>
        <xdr:cNvCxnSpPr/>
      </xdr:nvCxnSpPr>
      <xdr:spPr>
        <a:xfrm flipV="1">
          <a:off x="7861300" y="7180943"/>
          <a:ext cx="8890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98154</xdr:rowOff>
    </xdr:from>
    <xdr:to>
      <xdr:col>36</xdr:col>
      <xdr:colOff>165100</xdr:colOff>
      <xdr:row>42</xdr:row>
      <xdr:rowOff>28304</xdr:rowOff>
    </xdr:to>
    <xdr:sp macro="" textlink="">
      <xdr:nvSpPr>
        <xdr:cNvPr id="139" name="楕円 138"/>
        <xdr:cNvSpPr/>
      </xdr:nvSpPr>
      <xdr:spPr>
        <a:xfrm>
          <a:off x="6921500" y="712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148954</xdr:rowOff>
    </xdr:from>
    <xdr:to>
      <xdr:col>41</xdr:col>
      <xdr:colOff>50800</xdr:colOff>
      <xdr:row>41</xdr:row>
      <xdr:rowOff>152040</xdr:rowOff>
    </xdr:to>
    <xdr:cxnSp macro="">
      <xdr:nvCxnSpPr>
        <xdr:cNvPr id="140" name="直線コネクタ 139"/>
        <xdr:cNvCxnSpPr/>
      </xdr:nvCxnSpPr>
      <xdr:spPr>
        <a:xfrm>
          <a:off x="6972300" y="7178404"/>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33359</xdr:rowOff>
    </xdr:from>
    <xdr:ext cx="534377" cy="259045"/>
    <xdr:sp macro="" textlink="">
      <xdr:nvSpPr>
        <xdr:cNvPr id="141" name="n_1aveValue【道路】&#10;一人当たり延長"/>
        <xdr:cNvSpPr txBox="1"/>
      </xdr:nvSpPr>
      <xdr:spPr>
        <a:xfrm>
          <a:off x="9359411" y="723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33956</xdr:rowOff>
    </xdr:from>
    <xdr:ext cx="534377" cy="259045"/>
    <xdr:sp macro="" textlink="">
      <xdr:nvSpPr>
        <xdr:cNvPr id="142" name="n_2aveValue【道路】&#10;一人当たり延長"/>
        <xdr:cNvSpPr txBox="1"/>
      </xdr:nvSpPr>
      <xdr:spPr>
        <a:xfrm>
          <a:off x="8483111" y="723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34799</xdr:rowOff>
    </xdr:from>
    <xdr:ext cx="534377" cy="259045"/>
    <xdr:sp macro="" textlink="">
      <xdr:nvSpPr>
        <xdr:cNvPr id="143" name="n_3aveValue【道路】&#10;一人当たり延長"/>
        <xdr:cNvSpPr txBox="1"/>
      </xdr:nvSpPr>
      <xdr:spPr>
        <a:xfrm>
          <a:off x="7594111" y="723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35499</xdr:rowOff>
    </xdr:from>
    <xdr:ext cx="534377" cy="259045"/>
    <xdr:sp macro="" textlink="">
      <xdr:nvSpPr>
        <xdr:cNvPr id="144" name="n_4aveValue【道路】&#10;一人当たり延長"/>
        <xdr:cNvSpPr txBox="1"/>
      </xdr:nvSpPr>
      <xdr:spPr>
        <a:xfrm>
          <a:off x="6705111" y="72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46524</xdr:rowOff>
    </xdr:from>
    <xdr:ext cx="534377" cy="259045"/>
    <xdr:sp macro="" textlink="">
      <xdr:nvSpPr>
        <xdr:cNvPr id="145" name="n_1mainValue【道路】&#10;一人当たり延長"/>
        <xdr:cNvSpPr txBox="1"/>
      </xdr:nvSpPr>
      <xdr:spPr>
        <a:xfrm>
          <a:off x="9359411" y="690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47370</xdr:rowOff>
    </xdr:from>
    <xdr:ext cx="534377" cy="259045"/>
    <xdr:sp macro="" textlink="">
      <xdr:nvSpPr>
        <xdr:cNvPr id="146" name="n_2mainValue【道路】&#10;一人当たり延長"/>
        <xdr:cNvSpPr txBox="1"/>
      </xdr:nvSpPr>
      <xdr:spPr>
        <a:xfrm>
          <a:off x="8483111" y="690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47917</xdr:rowOff>
    </xdr:from>
    <xdr:ext cx="534377" cy="259045"/>
    <xdr:sp macro="" textlink="">
      <xdr:nvSpPr>
        <xdr:cNvPr id="147" name="n_3mainValue【道路】&#10;一人当たり延長"/>
        <xdr:cNvSpPr txBox="1"/>
      </xdr:nvSpPr>
      <xdr:spPr>
        <a:xfrm>
          <a:off x="7594111" y="690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44831</xdr:rowOff>
    </xdr:from>
    <xdr:ext cx="534377" cy="259045"/>
    <xdr:sp macro="" textlink="">
      <xdr:nvSpPr>
        <xdr:cNvPr id="148" name="n_4mainValue【道路】&#10;一人当たり延長"/>
        <xdr:cNvSpPr txBox="1"/>
      </xdr:nvSpPr>
      <xdr:spPr>
        <a:xfrm>
          <a:off x="6705111" y="690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79" name="【橋りょう・トンネル】&#10;有形固定資産減価償却率平均値テキスト"/>
        <xdr:cNvSpPr txBox="1"/>
      </xdr:nvSpPr>
      <xdr:spPr>
        <a:xfrm>
          <a:off x="4673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53703</xdr:rowOff>
    </xdr:from>
    <xdr:to>
      <xdr:col>20</xdr:col>
      <xdr:colOff>38100</xdr:colOff>
      <xdr:row>60</xdr:row>
      <xdr:rowOff>155303</xdr:rowOff>
    </xdr:to>
    <xdr:sp macro="" textlink="">
      <xdr:nvSpPr>
        <xdr:cNvPr id="181" name="フローチャート: 判断 180"/>
        <xdr:cNvSpPr/>
      </xdr:nvSpPr>
      <xdr:spPr>
        <a:xfrm>
          <a:off x="3746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30843</xdr:rowOff>
    </xdr:from>
    <xdr:to>
      <xdr:col>15</xdr:col>
      <xdr:colOff>101600</xdr:colOff>
      <xdr:row>60</xdr:row>
      <xdr:rowOff>132443</xdr:rowOff>
    </xdr:to>
    <xdr:sp macro="" textlink="">
      <xdr:nvSpPr>
        <xdr:cNvPr id="182" name="フローチャート: 判断 181"/>
        <xdr:cNvSpPr/>
      </xdr:nvSpPr>
      <xdr:spPr>
        <a:xfrm>
          <a:off x="28575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12881</xdr:rowOff>
    </xdr:from>
    <xdr:to>
      <xdr:col>10</xdr:col>
      <xdr:colOff>165100</xdr:colOff>
      <xdr:row>60</xdr:row>
      <xdr:rowOff>114481</xdr:rowOff>
    </xdr:to>
    <xdr:sp macro="" textlink="">
      <xdr:nvSpPr>
        <xdr:cNvPr id="183" name="フローチャート: 判断 182"/>
        <xdr:cNvSpPr/>
      </xdr:nvSpPr>
      <xdr:spPr>
        <a:xfrm>
          <a:off x="19685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27577</xdr:rowOff>
    </xdr:from>
    <xdr:to>
      <xdr:col>6</xdr:col>
      <xdr:colOff>38100</xdr:colOff>
      <xdr:row>60</xdr:row>
      <xdr:rowOff>129177</xdr:rowOff>
    </xdr:to>
    <xdr:sp macro="" textlink="">
      <xdr:nvSpPr>
        <xdr:cNvPr id="184" name="フローチャート: 判断 183"/>
        <xdr:cNvSpPr/>
      </xdr:nvSpPr>
      <xdr:spPr>
        <a:xfrm>
          <a:off x="1079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71665</xdr:rowOff>
    </xdr:from>
    <xdr:to>
      <xdr:col>24</xdr:col>
      <xdr:colOff>114300</xdr:colOff>
      <xdr:row>62</xdr:row>
      <xdr:rowOff>1815</xdr:rowOff>
    </xdr:to>
    <xdr:sp macro="" textlink="">
      <xdr:nvSpPr>
        <xdr:cNvPr id="190" name="楕円 189"/>
        <xdr:cNvSpPr/>
      </xdr:nvSpPr>
      <xdr:spPr>
        <a:xfrm>
          <a:off x="4584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50092</xdr:rowOff>
    </xdr:from>
    <xdr:ext cx="405111" cy="259045"/>
    <xdr:sp macro="" textlink="">
      <xdr:nvSpPr>
        <xdr:cNvPr id="191" name="【橋りょう・トンネル】&#10;有形固定資産減価償却率該当値テキスト"/>
        <xdr:cNvSpPr txBox="1"/>
      </xdr:nvSpPr>
      <xdr:spPr>
        <a:xfrm>
          <a:off x="4673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50437</xdr:rowOff>
    </xdr:from>
    <xdr:to>
      <xdr:col>20</xdr:col>
      <xdr:colOff>38100</xdr:colOff>
      <xdr:row>61</xdr:row>
      <xdr:rowOff>152037</xdr:rowOff>
    </xdr:to>
    <xdr:sp macro="" textlink="">
      <xdr:nvSpPr>
        <xdr:cNvPr id="192" name="楕円 191"/>
        <xdr:cNvSpPr/>
      </xdr:nvSpPr>
      <xdr:spPr>
        <a:xfrm>
          <a:off x="3746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101237</xdr:rowOff>
    </xdr:from>
    <xdr:to>
      <xdr:col>24</xdr:col>
      <xdr:colOff>63500</xdr:colOff>
      <xdr:row>61</xdr:row>
      <xdr:rowOff>122465</xdr:rowOff>
    </xdr:to>
    <xdr:cxnSp macro="">
      <xdr:nvCxnSpPr>
        <xdr:cNvPr id="193" name="直線コネクタ 192"/>
        <xdr:cNvCxnSpPr/>
      </xdr:nvCxnSpPr>
      <xdr:spPr>
        <a:xfrm>
          <a:off x="3797300" y="10559687"/>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29210</xdr:rowOff>
    </xdr:from>
    <xdr:to>
      <xdr:col>15</xdr:col>
      <xdr:colOff>101600</xdr:colOff>
      <xdr:row>61</xdr:row>
      <xdr:rowOff>130810</xdr:rowOff>
    </xdr:to>
    <xdr:sp macro="" textlink="">
      <xdr:nvSpPr>
        <xdr:cNvPr id="194" name="楕円 193"/>
        <xdr:cNvSpPr/>
      </xdr:nvSpPr>
      <xdr:spPr>
        <a:xfrm>
          <a:off x="2857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101237</xdr:rowOff>
    </xdr:to>
    <xdr:cxnSp macro="">
      <xdr:nvCxnSpPr>
        <xdr:cNvPr id="195" name="直線コネクタ 194"/>
        <xdr:cNvCxnSpPr/>
      </xdr:nvCxnSpPr>
      <xdr:spPr>
        <a:xfrm>
          <a:off x="2908300" y="1053846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xdr:rowOff>
    </xdr:from>
    <xdr:to>
      <xdr:col>10</xdr:col>
      <xdr:colOff>165100</xdr:colOff>
      <xdr:row>61</xdr:row>
      <xdr:rowOff>107950</xdr:rowOff>
    </xdr:to>
    <xdr:sp macro="" textlink="">
      <xdr:nvSpPr>
        <xdr:cNvPr id="196" name="楕円 195"/>
        <xdr:cNvSpPr/>
      </xdr:nvSpPr>
      <xdr:spPr>
        <a:xfrm>
          <a:off x="196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57150</xdr:rowOff>
    </xdr:from>
    <xdr:to>
      <xdr:col>15</xdr:col>
      <xdr:colOff>50800</xdr:colOff>
      <xdr:row>61</xdr:row>
      <xdr:rowOff>80010</xdr:rowOff>
    </xdr:to>
    <xdr:cxnSp macro="">
      <xdr:nvCxnSpPr>
        <xdr:cNvPr id="197" name="直線コネクタ 196"/>
        <xdr:cNvCxnSpPr/>
      </xdr:nvCxnSpPr>
      <xdr:spPr>
        <a:xfrm>
          <a:off x="2019300" y="10515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153307</xdr:rowOff>
    </xdr:from>
    <xdr:to>
      <xdr:col>6</xdr:col>
      <xdr:colOff>38100</xdr:colOff>
      <xdr:row>61</xdr:row>
      <xdr:rowOff>83457</xdr:rowOff>
    </xdr:to>
    <xdr:sp macro="" textlink="">
      <xdr:nvSpPr>
        <xdr:cNvPr id="198" name="楕円 197"/>
        <xdr:cNvSpPr/>
      </xdr:nvSpPr>
      <xdr:spPr>
        <a:xfrm>
          <a:off x="1079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32657</xdr:rowOff>
    </xdr:from>
    <xdr:to>
      <xdr:col>10</xdr:col>
      <xdr:colOff>114300</xdr:colOff>
      <xdr:row>61</xdr:row>
      <xdr:rowOff>57150</xdr:rowOff>
    </xdr:to>
    <xdr:cxnSp macro="">
      <xdr:nvCxnSpPr>
        <xdr:cNvPr id="199" name="直線コネクタ 198"/>
        <xdr:cNvCxnSpPr/>
      </xdr:nvCxnSpPr>
      <xdr:spPr>
        <a:xfrm>
          <a:off x="1130300" y="1049110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380</xdr:rowOff>
    </xdr:from>
    <xdr:ext cx="405111" cy="259045"/>
    <xdr:sp macro="" textlink="">
      <xdr:nvSpPr>
        <xdr:cNvPr id="200" name="n_1aveValue【橋りょう・トンネル】&#10;有形固定資産減価償却率"/>
        <xdr:cNvSpPr txBox="1"/>
      </xdr:nvSpPr>
      <xdr:spPr>
        <a:xfrm>
          <a:off x="3582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148970</xdr:rowOff>
    </xdr:from>
    <xdr:ext cx="405111" cy="259045"/>
    <xdr:sp macro="" textlink="">
      <xdr:nvSpPr>
        <xdr:cNvPr id="201" name="n_2aveValue【橋りょう・トンネル】&#10;有形固定資産減価償却率"/>
        <xdr:cNvSpPr txBox="1"/>
      </xdr:nvSpPr>
      <xdr:spPr>
        <a:xfrm>
          <a:off x="2705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131008</xdr:rowOff>
    </xdr:from>
    <xdr:ext cx="405111" cy="259045"/>
    <xdr:sp macro="" textlink="">
      <xdr:nvSpPr>
        <xdr:cNvPr id="202" name="n_3aveValue【橋りょう・トンネル】&#10;有形固定資産減価償却率"/>
        <xdr:cNvSpPr txBox="1"/>
      </xdr:nvSpPr>
      <xdr:spPr>
        <a:xfrm>
          <a:off x="18167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145704</xdr:rowOff>
    </xdr:from>
    <xdr:ext cx="405111" cy="259045"/>
    <xdr:sp macro="" textlink="">
      <xdr:nvSpPr>
        <xdr:cNvPr id="203" name="n_4aveValue【橋りょう・トンネル】&#10;有形固定資産減価償却率"/>
        <xdr:cNvSpPr txBox="1"/>
      </xdr:nvSpPr>
      <xdr:spPr>
        <a:xfrm>
          <a:off x="927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143164</xdr:rowOff>
    </xdr:from>
    <xdr:ext cx="405111" cy="259045"/>
    <xdr:sp macro="" textlink="">
      <xdr:nvSpPr>
        <xdr:cNvPr id="204" name="n_1mainValue【橋りょう・トンネル】&#10;有形固定資産減価償却率"/>
        <xdr:cNvSpPr txBox="1"/>
      </xdr:nvSpPr>
      <xdr:spPr>
        <a:xfrm>
          <a:off x="35820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121937</xdr:rowOff>
    </xdr:from>
    <xdr:ext cx="405111" cy="259045"/>
    <xdr:sp macro="" textlink="">
      <xdr:nvSpPr>
        <xdr:cNvPr id="205" name="n_2mainValue【橋りょう・トンネル】&#10;有形固定資産減価償却率"/>
        <xdr:cNvSpPr txBox="1"/>
      </xdr:nvSpPr>
      <xdr:spPr>
        <a:xfrm>
          <a:off x="2705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99077</xdr:rowOff>
    </xdr:from>
    <xdr:ext cx="405111" cy="259045"/>
    <xdr:sp macro="" textlink="">
      <xdr:nvSpPr>
        <xdr:cNvPr id="206" name="n_3mainValue【橋りょう・トンネル】&#10;有形固定資産減価償却率"/>
        <xdr:cNvSpPr txBox="1"/>
      </xdr:nvSpPr>
      <xdr:spPr>
        <a:xfrm>
          <a:off x="1816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74584</xdr:rowOff>
    </xdr:from>
    <xdr:ext cx="405111" cy="259045"/>
    <xdr:sp macro="" textlink="">
      <xdr:nvSpPr>
        <xdr:cNvPr id="207" name="n_4mainValue【橋りょう・トンネル】&#10;有形固定資産減価償却率"/>
        <xdr:cNvSpPr txBox="1"/>
      </xdr:nvSpPr>
      <xdr:spPr>
        <a:xfrm>
          <a:off x="927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110191</xdr:rowOff>
    </xdr:from>
    <xdr:to>
      <xdr:col>50</xdr:col>
      <xdr:colOff>165100</xdr:colOff>
      <xdr:row>64</xdr:row>
      <xdr:rowOff>40341</xdr:rowOff>
    </xdr:to>
    <xdr:sp macro="" textlink="">
      <xdr:nvSpPr>
        <xdr:cNvPr id="238" name="フローチャート: 判断 237"/>
        <xdr:cNvSpPr/>
      </xdr:nvSpPr>
      <xdr:spPr>
        <a:xfrm>
          <a:off x="9588500" y="1091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114559</xdr:rowOff>
    </xdr:from>
    <xdr:to>
      <xdr:col>46</xdr:col>
      <xdr:colOff>38100</xdr:colOff>
      <xdr:row>64</xdr:row>
      <xdr:rowOff>44709</xdr:rowOff>
    </xdr:to>
    <xdr:sp macro="" textlink="">
      <xdr:nvSpPr>
        <xdr:cNvPr id="239" name="フローチャート: 判断 238"/>
        <xdr:cNvSpPr/>
      </xdr:nvSpPr>
      <xdr:spPr>
        <a:xfrm>
          <a:off x="8699500" y="1091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123301</xdr:rowOff>
    </xdr:from>
    <xdr:to>
      <xdr:col>41</xdr:col>
      <xdr:colOff>101600</xdr:colOff>
      <xdr:row>64</xdr:row>
      <xdr:rowOff>53451</xdr:rowOff>
    </xdr:to>
    <xdr:sp macro="" textlink="">
      <xdr:nvSpPr>
        <xdr:cNvPr id="240" name="フローチャート: 判断 239"/>
        <xdr:cNvSpPr/>
      </xdr:nvSpPr>
      <xdr:spPr>
        <a:xfrm>
          <a:off x="7810500" y="1092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122279</xdr:rowOff>
    </xdr:from>
    <xdr:to>
      <xdr:col>36</xdr:col>
      <xdr:colOff>165100</xdr:colOff>
      <xdr:row>64</xdr:row>
      <xdr:rowOff>52429</xdr:rowOff>
    </xdr:to>
    <xdr:sp macro="" textlink="">
      <xdr:nvSpPr>
        <xdr:cNvPr id="241" name="フローチャート: 判断 240"/>
        <xdr:cNvSpPr/>
      </xdr:nvSpPr>
      <xdr:spPr>
        <a:xfrm>
          <a:off x="6921500" y="1092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167530</xdr:rowOff>
    </xdr:from>
    <xdr:to>
      <xdr:col>55</xdr:col>
      <xdr:colOff>50800</xdr:colOff>
      <xdr:row>64</xdr:row>
      <xdr:rowOff>97680</xdr:rowOff>
    </xdr:to>
    <xdr:sp macro="" textlink="">
      <xdr:nvSpPr>
        <xdr:cNvPr id="247" name="楕円 246"/>
        <xdr:cNvSpPr/>
      </xdr:nvSpPr>
      <xdr:spPr>
        <a:xfrm>
          <a:off x="10426700" y="109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82457</xdr:rowOff>
    </xdr:from>
    <xdr:ext cx="599010" cy="259045"/>
    <xdr:sp macro="" textlink="">
      <xdr:nvSpPr>
        <xdr:cNvPr id="248" name="【橋りょう・トンネル】&#10;一人当たり有形固定資産（償却資産）額該当値テキスト"/>
        <xdr:cNvSpPr txBox="1"/>
      </xdr:nvSpPr>
      <xdr:spPr>
        <a:xfrm>
          <a:off x="10515600" y="1088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168002</xdr:rowOff>
    </xdr:from>
    <xdr:to>
      <xdr:col>50</xdr:col>
      <xdr:colOff>165100</xdr:colOff>
      <xdr:row>64</xdr:row>
      <xdr:rowOff>98152</xdr:rowOff>
    </xdr:to>
    <xdr:sp macro="" textlink="">
      <xdr:nvSpPr>
        <xdr:cNvPr id="249" name="楕円 248"/>
        <xdr:cNvSpPr/>
      </xdr:nvSpPr>
      <xdr:spPr>
        <a:xfrm>
          <a:off x="9588500" y="1096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46880</xdr:rowOff>
    </xdr:from>
    <xdr:to>
      <xdr:col>55</xdr:col>
      <xdr:colOff>0</xdr:colOff>
      <xdr:row>64</xdr:row>
      <xdr:rowOff>47352</xdr:rowOff>
    </xdr:to>
    <xdr:cxnSp macro="">
      <xdr:nvCxnSpPr>
        <xdr:cNvPr id="250" name="直線コネクタ 249"/>
        <xdr:cNvCxnSpPr/>
      </xdr:nvCxnSpPr>
      <xdr:spPr>
        <a:xfrm flipV="1">
          <a:off x="9639300" y="11019680"/>
          <a:ext cx="838200" cy="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168394</xdr:rowOff>
    </xdr:from>
    <xdr:to>
      <xdr:col>46</xdr:col>
      <xdr:colOff>38100</xdr:colOff>
      <xdr:row>64</xdr:row>
      <xdr:rowOff>98544</xdr:rowOff>
    </xdr:to>
    <xdr:sp macro="" textlink="">
      <xdr:nvSpPr>
        <xdr:cNvPr id="251" name="楕円 250"/>
        <xdr:cNvSpPr/>
      </xdr:nvSpPr>
      <xdr:spPr>
        <a:xfrm>
          <a:off x="8699500" y="1096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47352</xdr:rowOff>
    </xdr:from>
    <xdr:to>
      <xdr:col>50</xdr:col>
      <xdr:colOff>114300</xdr:colOff>
      <xdr:row>64</xdr:row>
      <xdr:rowOff>47744</xdr:rowOff>
    </xdr:to>
    <xdr:cxnSp macro="">
      <xdr:nvCxnSpPr>
        <xdr:cNvPr id="252" name="直線コネクタ 251"/>
        <xdr:cNvCxnSpPr/>
      </xdr:nvCxnSpPr>
      <xdr:spPr>
        <a:xfrm flipV="1">
          <a:off x="8750300" y="11020152"/>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168747</xdr:rowOff>
    </xdr:from>
    <xdr:to>
      <xdr:col>41</xdr:col>
      <xdr:colOff>101600</xdr:colOff>
      <xdr:row>64</xdr:row>
      <xdr:rowOff>98897</xdr:rowOff>
    </xdr:to>
    <xdr:sp macro="" textlink="">
      <xdr:nvSpPr>
        <xdr:cNvPr id="253" name="楕円 252"/>
        <xdr:cNvSpPr/>
      </xdr:nvSpPr>
      <xdr:spPr>
        <a:xfrm>
          <a:off x="7810500" y="1097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47744</xdr:rowOff>
    </xdr:from>
    <xdr:to>
      <xdr:col>45</xdr:col>
      <xdr:colOff>177800</xdr:colOff>
      <xdr:row>64</xdr:row>
      <xdr:rowOff>48097</xdr:rowOff>
    </xdr:to>
    <xdr:cxnSp macro="">
      <xdr:nvCxnSpPr>
        <xdr:cNvPr id="254" name="直線コネクタ 253"/>
        <xdr:cNvCxnSpPr/>
      </xdr:nvCxnSpPr>
      <xdr:spPr>
        <a:xfrm flipV="1">
          <a:off x="7861300" y="11020544"/>
          <a:ext cx="889000" cy="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169173</xdr:rowOff>
    </xdr:from>
    <xdr:to>
      <xdr:col>36</xdr:col>
      <xdr:colOff>165100</xdr:colOff>
      <xdr:row>64</xdr:row>
      <xdr:rowOff>99323</xdr:rowOff>
    </xdr:to>
    <xdr:sp macro="" textlink="">
      <xdr:nvSpPr>
        <xdr:cNvPr id="255" name="楕円 254"/>
        <xdr:cNvSpPr/>
      </xdr:nvSpPr>
      <xdr:spPr>
        <a:xfrm>
          <a:off x="6921500" y="109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48097</xdr:rowOff>
    </xdr:from>
    <xdr:to>
      <xdr:col>41</xdr:col>
      <xdr:colOff>50800</xdr:colOff>
      <xdr:row>64</xdr:row>
      <xdr:rowOff>48523</xdr:rowOff>
    </xdr:to>
    <xdr:cxnSp macro="">
      <xdr:nvCxnSpPr>
        <xdr:cNvPr id="256" name="直線コネクタ 255"/>
        <xdr:cNvCxnSpPr/>
      </xdr:nvCxnSpPr>
      <xdr:spPr>
        <a:xfrm flipV="1">
          <a:off x="6972300" y="11020897"/>
          <a:ext cx="8890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56868</xdr:rowOff>
    </xdr:from>
    <xdr:ext cx="599010" cy="259045"/>
    <xdr:sp macro="" textlink="">
      <xdr:nvSpPr>
        <xdr:cNvPr id="257" name="n_1aveValue【橋りょう・トンネル】&#10;一人当たり有形固定資産（償却資産）額"/>
        <xdr:cNvSpPr txBox="1"/>
      </xdr:nvSpPr>
      <xdr:spPr>
        <a:xfrm>
          <a:off x="9327095" y="1068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61236</xdr:rowOff>
    </xdr:from>
    <xdr:ext cx="599010" cy="259045"/>
    <xdr:sp macro="" textlink="">
      <xdr:nvSpPr>
        <xdr:cNvPr id="258" name="n_2aveValue【橋りょう・トンネル】&#10;一人当たり有形固定資産（償却資産）額"/>
        <xdr:cNvSpPr txBox="1"/>
      </xdr:nvSpPr>
      <xdr:spPr>
        <a:xfrm>
          <a:off x="8450795" y="1069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69978</xdr:rowOff>
    </xdr:from>
    <xdr:ext cx="599010" cy="259045"/>
    <xdr:sp macro="" textlink="">
      <xdr:nvSpPr>
        <xdr:cNvPr id="259" name="n_3aveValue【橋りょう・トンネル】&#10;一人当たり有形固定資産（償却資産）額"/>
        <xdr:cNvSpPr txBox="1"/>
      </xdr:nvSpPr>
      <xdr:spPr>
        <a:xfrm>
          <a:off x="7561795" y="1069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68956</xdr:rowOff>
    </xdr:from>
    <xdr:ext cx="599010" cy="259045"/>
    <xdr:sp macro="" textlink="">
      <xdr:nvSpPr>
        <xdr:cNvPr id="260" name="n_4aveValue【橋りょう・トンネル】&#10;一人当たり有形固定資産（償却資産）額"/>
        <xdr:cNvSpPr txBox="1"/>
      </xdr:nvSpPr>
      <xdr:spPr>
        <a:xfrm>
          <a:off x="6672795" y="1069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89279</xdr:rowOff>
    </xdr:from>
    <xdr:ext cx="599010" cy="259045"/>
    <xdr:sp macro="" textlink="">
      <xdr:nvSpPr>
        <xdr:cNvPr id="261" name="n_1mainValue【橋りょう・トンネル】&#10;一人当たり有形固定資産（償却資産）額"/>
        <xdr:cNvSpPr txBox="1"/>
      </xdr:nvSpPr>
      <xdr:spPr>
        <a:xfrm>
          <a:off x="9327095" y="1106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89671</xdr:rowOff>
    </xdr:from>
    <xdr:ext cx="599010" cy="259045"/>
    <xdr:sp macro="" textlink="">
      <xdr:nvSpPr>
        <xdr:cNvPr id="262" name="n_2mainValue【橋りょう・トンネル】&#10;一人当たり有形固定資産（償却資産）額"/>
        <xdr:cNvSpPr txBox="1"/>
      </xdr:nvSpPr>
      <xdr:spPr>
        <a:xfrm>
          <a:off x="8450795" y="1106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90024</xdr:rowOff>
    </xdr:from>
    <xdr:ext cx="599010" cy="259045"/>
    <xdr:sp macro="" textlink="">
      <xdr:nvSpPr>
        <xdr:cNvPr id="263" name="n_3mainValue【橋りょう・トンネル】&#10;一人当たり有形固定資産（償却資産）額"/>
        <xdr:cNvSpPr txBox="1"/>
      </xdr:nvSpPr>
      <xdr:spPr>
        <a:xfrm>
          <a:off x="7561795" y="11062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90450</xdr:rowOff>
    </xdr:from>
    <xdr:ext cx="599010" cy="259045"/>
    <xdr:sp macro="" textlink="">
      <xdr:nvSpPr>
        <xdr:cNvPr id="264" name="n_4mainValue【橋りょう・トンネル】&#10;一人当たり有形固定資産（償却資産）額"/>
        <xdr:cNvSpPr txBox="1"/>
      </xdr:nvSpPr>
      <xdr:spPr>
        <a:xfrm>
          <a:off x="6672795" y="11063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5" name="【公営住宅】&#10;有形固定資産減価償却率平均値テキスト"/>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97" name="フローチャート: 判断 296"/>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8" name="フローチャート: 判断 297"/>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55880</xdr:rowOff>
    </xdr:from>
    <xdr:to>
      <xdr:col>10</xdr:col>
      <xdr:colOff>165100</xdr:colOff>
      <xdr:row>83</xdr:row>
      <xdr:rowOff>157480</xdr:rowOff>
    </xdr:to>
    <xdr:sp macro="" textlink="">
      <xdr:nvSpPr>
        <xdr:cNvPr id="299" name="フローチャート: 判断 298"/>
        <xdr:cNvSpPr/>
      </xdr:nvSpPr>
      <xdr:spPr>
        <a:xfrm>
          <a:off x="196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39551</xdr:rowOff>
    </xdr:from>
    <xdr:to>
      <xdr:col>6</xdr:col>
      <xdr:colOff>38100</xdr:colOff>
      <xdr:row>83</xdr:row>
      <xdr:rowOff>141151</xdr:rowOff>
    </xdr:to>
    <xdr:sp macro="" textlink="">
      <xdr:nvSpPr>
        <xdr:cNvPr id="300" name="フローチャート: 判断 299"/>
        <xdr:cNvSpPr/>
      </xdr:nvSpPr>
      <xdr:spPr>
        <a:xfrm>
          <a:off x="10795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83638</xdr:rowOff>
    </xdr:from>
    <xdr:to>
      <xdr:col>24</xdr:col>
      <xdr:colOff>114300</xdr:colOff>
      <xdr:row>86</xdr:row>
      <xdr:rowOff>13788</xdr:rowOff>
    </xdr:to>
    <xdr:sp macro="" textlink="">
      <xdr:nvSpPr>
        <xdr:cNvPr id="306" name="楕円 305"/>
        <xdr:cNvSpPr/>
      </xdr:nvSpPr>
      <xdr:spPr>
        <a:xfrm>
          <a:off x="45847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62065</xdr:rowOff>
    </xdr:from>
    <xdr:ext cx="405111" cy="259045"/>
    <xdr:sp macro="" textlink="">
      <xdr:nvSpPr>
        <xdr:cNvPr id="307" name="【公営住宅】&#10;有形固定資産減価償却率該当値テキスト"/>
        <xdr:cNvSpPr txBox="1"/>
      </xdr:nvSpPr>
      <xdr:spPr>
        <a:xfrm>
          <a:off x="4673600"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57513</xdr:rowOff>
    </xdr:from>
    <xdr:to>
      <xdr:col>20</xdr:col>
      <xdr:colOff>38100</xdr:colOff>
      <xdr:row>85</xdr:row>
      <xdr:rowOff>159113</xdr:rowOff>
    </xdr:to>
    <xdr:sp macro="" textlink="">
      <xdr:nvSpPr>
        <xdr:cNvPr id="308" name="楕円 307"/>
        <xdr:cNvSpPr/>
      </xdr:nvSpPr>
      <xdr:spPr>
        <a:xfrm>
          <a:off x="3746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108313</xdr:rowOff>
    </xdr:from>
    <xdr:to>
      <xdr:col>24</xdr:col>
      <xdr:colOff>63500</xdr:colOff>
      <xdr:row>85</xdr:row>
      <xdr:rowOff>134438</xdr:rowOff>
    </xdr:to>
    <xdr:cxnSp macro="">
      <xdr:nvCxnSpPr>
        <xdr:cNvPr id="309" name="直線コネクタ 308"/>
        <xdr:cNvCxnSpPr/>
      </xdr:nvCxnSpPr>
      <xdr:spPr>
        <a:xfrm>
          <a:off x="3797300" y="146815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26488</xdr:rowOff>
    </xdr:from>
    <xdr:to>
      <xdr:col>15</xdr:col>
      <xdr:colOff>101600</xdr:colOff>
      <xdr:row>85</xdr:row>
      <xdr:rowOff>128088</xdr:rowOff>
    </xdr:to>
    <xdr:sp macro="" textlink="">
      <xdr:nvSpPr>
        <xdr:cNvPr id="310" name="楕円 309"/>
        <xdr:cNvSpPr/>
      </xdr:nvSpPr>
      <xdr:spPr>
        <a:xfrm>
          <a:off x="28575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77288</xdr:rowOff>
    </xdr:from>
    <xdr:to>
      <xdr:col>19</xdr:col>
      <xdr:colOff>177800</xdr:colOff>
      <xdr:row>85</xdr:row>
      <xdr:rowOff>108313</xdr:rowOff>
    </xdr:to>
    <xdr:cxnSp macro="">
      <xdr:nvCxnSpPr>
        <xdr:cNvPr id="311" name="直線コネクタ 310"/>
        <xdr:cNvCxnSpPr/>
      </xdr:nvCxnSpPr>
      <xdr:spPr>
        <a:xfrm>
          <a:off x="2908300" y="146505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73842</xdr:rowOff>
    </xdr:from>
    <xdr:to>
      <xdr:col>10</xdr:col>
      <xdr:colOff>165100</xdr:colOff>
      <xdr:row>85</xdr:row>
      <xdr:rowOff>3992</xdr:rowOff>
    </xdr:to>
    <xdr:sp macro="" textlink="">
      <xdr:nvSpPr>
        <xdr:cNvPr id="312" name="楕円 311"/>
        <xdr:cNvSpPr/>
      </xdr:nvSpPr>
      <xdr:spPr>
        <a:xfrm>
          <a:off x="1968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124642</xdr:rowOff>
    </xdr:from>
    <xdr:to>
      <xdr:col>15</xdr:col>
      <xdr:colOff>50800</xdr:colOff>
      <xdr:row>85</xdr:row>
      <xdr:rowOff>77288</xdr:rowOff>
    </xdr:to>
    <xdr:cxnSp macro="">
      <xdr:nvCxnSpPr>
        <xdr:cNvPr id="313" name="直線コネクタ 312"/>
        <xdr:cNvCxnSpPr/>
      </xdr:nvCxnSpPr>
      <xdr:spPr>
        <a:xfrm>
          <a:off x="2019300" y="14526442"/>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126093</xdr:rowOff>
    </xdr:from>
    <xdr:to>
      <xdr:col>6</xdr:col>
      <xdr:colOff>38100</xdr:colOff>
      <xdr:row>85</xdr:row>
      <xdr:rowOff>56243</xdr:rowOff>
    </xdr:to>
    <xdr:sp macro="" textlink="">
      <xdr:nvSpPr>
        <xdr:cNvPr id="314" name="楕円 313"/>
        <xdr:cNvSpPr/>
      </xdr:nvSpPr>
      <xdr:spPr>
        <a:xfrm>
          <a:off x="10795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124642</xdr:rowOff>
    </xdr:from>
    <xdr:to>
      <xdr:col>10</xdr:col>
      <xdr:colOff>114300</xdr:colOff>
      <xdr:row>85</xdr:row>
      <xdr:rowOff>5443</xdr:rowOff>
    </xdr:to>
    <xdr:cxnSp macro="">
      <xdr:nvCxnSpPr>
        <xdr:cNvPr id="315" name="直線コネクタ 314"/>
        <xdr:cNvCxnSpPr/>
      </xdr:nvCxnSpPr>
      <xdr:spPr>
        <a:xfrm flipV="1">
          <a:off x="1130300" y="1452644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316" name="n_1aveValue【公営住宅】&#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7" name="n_2aveValue【公営住宅】&#10;有形固定資産減価償却率"/>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2557</xdr:rowOff>
    </xdr:from>
    <xdr:ext cx="405111" cy="259045"/>
    <xdr:sp macro="" textlink="">
      <xdr:nvSpPr>
        <xdr:cNvPr id="318" name="n_3aveValue【公営住宅】&#10;有形固定資産減価償却率"/>
        <xdr:cNvSpPr txBox="1"/>
      </xdr:nvSpPr>
      <xdr:spPr>
        <a:xfrm>
          <a:off x="1816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157678</xdr:rowOff>
    </xdr:from>
    <xdr:ext cx="405111" cy="259045"/>
    <xdr:sp macro="" textlink="">
      <xdr:nvSpPr>
        <xdr:cNvPr id="319" name="n_4aveValue【公営住宅】&#10;有形固定資産減価償却率"/>
        <xdr:cNvSpPr txBox="1"/>
      </xdr:nvSpPr>
      <xdr:spPr>
        <a:xfrm>
          <a:off x="927744" y="1404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150240</xdr:rowOff>
    </xdr:from>
    <xdr:ext cx="405111" cy="259045"/>
    <xdr:sp macro="" textlink="">
      <xdr:nvSpPr>
        <xdr:cNvPr id="320" name="n_1mainValue【公営住宅】&#10;有形固定資産減価償却率"/>
        <xdr:cNvSpPr txBox="1"/>
      </xdr:nvSpPr>
      <xdr:spPr>
        <a:xfrm>
          <a:off x="35820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119215</xdr:rowOff>
    </xdr:from>
    <xdr:ext cx="405111" cy="259045"/>
    <xdr:sp macro="" textlink="">
      <xdr:nvSpPr>
        <xdr:cNvPr id="321" name="n_2mainValue【公営住宅】&#10;有形固定資産減価償却率"/>
        <xdr:cNvSpPr txBox="1"/>
      </xdr:nvSpPr>
      <xdr:spPr>
        <a:xfrm>
          <a:off x="2705744" y="1469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166569</xdr:rowOff>
    </xdr:from>
    <xdr:ext cx="405111" cy="259045"/>
    <xdr:sp macro="" textlink="">
      <xdr:nvSpPr>
        <xdr:cNvPr id="322" name="n_3mainValue【公営住宅】&#10;有形固定資産減価償却率"/>
        <xdr:cNvSpPr txBox="1"/>
      </xdr:nvSpPr>
      <xdr:spPr>
        <a:xfrm>
          <a:off x="1816744"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47370</xdr:rowOff>
    </xdr:from>
    <xdr:ext cx="405111" cy="259045"/>
    <xdr:sp macro="" textlink="">
      <xdr:nvSpPr>
        <xdr:cNvPr id="323" name="n_4mainValue【公営住宅】&#10;有形固定資産減価償却率"/>
        <xdr:cNvSpPr txBox="1"/>
      </xdr:nvSpPr>
      <xdr:spPr>
        <a:xfrm>
          <a:off x="927744" y="1462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85141</xdr:rowOff>
    </xdr:from>
    <xdr:to>
      <xdr:col>50</xdr:col>
      <xdr:colOff>165100</xdr:colOff>
      <xdr:row>86</xdr:row>
      <xdr:rowOff>15291</xdr:rowOff>
    </xdr:to>
    <xdr:sp macro="" textlink="">
      <xdr:nvSpPr>
        <xdr:cNvPr id="354" name="フローチャート: 判断 353"/>
        <xdr:cNvSpPr/>
      </xdr:nvSpPr>
      <xdr:spPr>
        <a:xfrm>
          <a:off x="9588500" y="146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98171</xdr:rowOff>
    </xdr:from>
    <xdr:to>
      <xdr:col>46</xdr:col>
      <xdr:colOff>38100</xdr:colOff>
      <xdr:row>86</xdr:row>
      <xdr:rowOff>28321</xdr:rowOff>
    </xdr:to>
    <xdr:sp macro="" textlink="">
      <xdr:nvSpPr>
        <xdr:cNvPr id="355" name="フローチャート: 判断 354"/>
        <xdr:cNvSpPr/>
      </xdr:nvSpPr>
      <xdr:spPr>
        <a:xfrm>
          <a:off x="8699500" y="1467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103124</xdr:rowOff>
    </xdr:from>
    <xdr:to>
      <xdr:col>41</xdr:col>
      <xdr:colOff>101600</xdr:colOff>
      <xdr:row>86</xdr:row>
      <xdr:rowOff>33274</xdr:rowOff>
    </xdr:to>
    <xdr:sp macro="" textlink="">
      <xdr:nvSpPr>
        <xdr:cNvPr id="356" name="フローチャート: 判断 355"/>
        <xdr:cNvSpPr/>
      </xdr:nvSpPr>
      <xdr:spPr>
        <a:xfrm>
          <a:off x="7810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103352</xdr:rowOff>
    </xdr:from>
    <xdr:to>
      <xdr:col>36</xdr:col>
      <xdr:colOff>165100</xdr:colOff>
      <xdr:row>86</xdr:row>
      <xdr:rowOff>33502</xdr:rowOff>
    </xdr:to>
    <xdr:sp macro="" textlink="">
      <xdr:nvSpPr>
        <xdr:cNvPr id="357" name="フローチャート: 判断 356"/>
        <xdr:cNvSpPr/>
      </xdr:nvSpPr>
      <xdr:spPr>
        <a:xfrm>
          <a:off x="6921500" y="1467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126822</xdr:rowOff>
    </xdr:from>
    <xdr:to>
      <xdr:col>55</xdr:col>
      <xdr:colOff>50800</xdr:colOff>
      <xdr:row>86</xdr:row>
      <xdr:rowOff>56972</xdr:rowOff>
    </xdr:to>
    <xdr:sp macro="" textlink="">
      <xdr:nvSpPr>
        <xdr:cNvPr id="363" name="楕円 362"/>
        <xdr:cNvSpPr/>
      </xdr:nvSpPr>
      <xdr:spPr>
        <a:xfrm>
          <a:off x="10426700" y="1470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41749</xdr:rowOff>
    </xdr:from>
    <xdr:ext cx="469744" cy="259045"/>
    <xdr:sp macro="" textlink="">
      <xdr:nvSpPr>
        <xdr:cNvPr id="364" name="【公営住宅】&#10;一人当たり面積該当値テキスト"/>
        <xdr:cNvSpPr txBox="1"/>
      </xdr:nvSpPr>
      <xdr:spPr>
        <a:xfrm>
          <a:off x="10515600" y="146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128575</xdr:rowOff>
    </xdr:from>
    <xdr:to>
      <xdr:col>50</xdr:col>
      <xdr:colOff>165100</xdr:colOff>
      <xdr:row>86</xdr:row>
      <xdr:rowOff>58725</xdr:rowOff>
    </xdr:to>
    <xdr:sp macro="" textlink="">
      <xdr:nvSpPr>
        <xdr:cNvPr id="365" name="楕円 364"/>
        <xdr:cNvSpPr/>
      </xdr:nvSpPr>
      <xdr:spPr>
        <a:xfrm>
          <a:off x="9588500" y="1470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6172</xdr:rowOff>
    </xdr:from>
    <xdr:to>
      <xdr:col>55</xdr:col>
      <xdr:colOff>0</xdr:colOff>
      <xdr:row>86</xdr:row>
      <xdr:rowOff>7925</xdr:rowOff>
    </xdr:to>
    <xdr:cxnSp macro="">
      <xdr:nvCxnSpPr>
        <xdr:cNvPr id="366" name="直線コネクタ 365"/>
        <xdr:cNvCxnSpPr/>
      </xdr:nvCxnSpPr>
      <xdr:spPr>
        <a:xfrm flipV="1">
          <a:off x="9639300" y="14750872"/>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130023</xdr:rowOff>
    </xdr:from>
    <xdr:to>
      <xdr:col>46</xdr:col>
      <xdr:colOff>38100</xdr:colOff>
      <xdr:row>86</xdr:row>
      <xdr:rowOff>60173</xdr:rowOff>
    </xdr:to>
    <xdr:sp macro="" textlink="">
      <xdr:nvSpPr>
        <xdr:cNvPr id="367" name="楕円 366"/>
        <xdr:cNvSpPr/>
      </xdr:nvSpPr>
      <xdr:spPr>
        <a:xfrm>
          <a:off x="8699500" y="147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7925</xdr:rowOff>
    </xdr:from>
    <xdr:to>
      <xdr:col>50</xdr:col>
      <xdr:colOff>114300</xdr:colOff>
      <xdr:row>86</xdr:row>
      <xdr:rowOff>9373</xdr:rowOff>
    </xdr:to>
    <xdr:cxnSp macro="">
      <xdr:nvCxnSpPr>
        <xdr:cNvPr id="368" name="直線コネクタ 367"/>
        <xdr:cNvCxnSpPr/>
      </xdr:nvCxnSpPr>
      <xdr:spPr>
        <a:xfrm flipV="1">
          <a:off x="8750300" y="14752625"/>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130480</xdr:rowOff>
    </xdr:from>
    <xdr:to>
      <xdr:col>41</xdr:col>
      <xdr:colOff>101600</xdr:colOff>
      <xdr:row>86</xdr:row>
      <xdr:rowOff>60630</xdr:rowOff>
    </xdr:to>
    <xdr:sp macro="" textlink="">
      <xdr:nvSpPr>
        <xdr:cNvPr id="369" name="楕円 368"/>
        <xdr:cNvSpPr/>
      </xdr:nvSpPr>
      <xdr:spPr>
        <a:xfrm>
          <a:off x="7810500" y="147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9373</xdr:rowOff>
    </xdr:from>
    <xdr:to>
      <xdr:col>45</xdr:col>
      <xdr:colOff>177800</xdr:colOff>
      <xdr:row>86</xdr:row>
      <xdr:rowOff>9830</xdr:rowOff>
    </xdr:to>
    <xdr:cxnSp macro="">
      <xdr:nvCxnSpPr>
        <xdr:cNvPr id="370" name="直線コネクタ 369"/>
        <xdr:cNvCxnSpPr/>
      </xdr:nvCxnSpPr>
      <xdr:spPr>
        <a:xfrm flipV="1">
          <a:off x="7861300" y="1475407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130403</xdr:rowOff>
    </xdr:from>
    <xdr:to>
      <xdr:col>36</xdr:col>
      <xdr:colOff>165100</xdr:colOff>
      <xdr:row>86</xdr:row>
      <xdr:rowOff>60553</xdr:rowOff>
    </xdr:to>
    <xdr:sp macro="" textlink="">
      <xdr:nvSpPr>
        <xdr:cNvPr id="371" name="楕円 370"/>
        <xdr:cNvSpPr/>
      </xdr:nvSpPr>
      <xdr:spPr>
        <a:xfrm>
          <a:off x="6921500" y="147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9753</xdr:rowOff>
    </xdr:from>
    <xdr:to>
      <xdr:col>41</xdr:col>
      <xdr:colOff>50800</xdr:colOff>
      <xdr:row>86</xdr:row>
      <xdr:rowOff>9830</xdr:rowOff>
    </xdr:to>
    <xdr:cxnSp macro="">
      <xdr:nvCxnSpPr>
        <xdr:cNvPr id="372" name="直線コネクタ 371"/>
        <xdr:cNvCxnSpPr/>
      </xdr:nvCxnSpPr>
      <xdr:spPr>
        <a:xfrm>
          <a:off x="6972300" y="14754453"/>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31818</xdr:rowOff>
    </xdr:from>
    <xdr:ext cx="469744" cy="259045"/>
    <xdr:sp macro="" textlink="">
      <xdr:nvSpPr>
        <xdr:cNvPr id="373" name="n_1aveValue【公営住宅】&#10;一人当たり面積"/>
        <xdr:cNvSpPr txBox="1"/>
      </xdr:nvSpPr>
      <xdr:spPr>
        <a:xfrm>
          <a:off x="9391727" y="1443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44848</xdr:rowOff>
    </xdr:from>
    <xdr:ext cx="469744" cy="259045"/>
    <xdr:sp macro="" textlink="">
      <xdr:nvSpPr>
        <xdr:cNvPr id="374" name="n_2aveValue【公営住宅】&#10;一人当たり面積"/>
        <xdr:cNvSpPr txBox="1"/>
      </xdr:nvSpPr>
      <xdr:spPr>
        <a:xfrm>
          <a:off x="8515427" y="1444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49801</xdr:rowOff>
    </xdr:from>
    <xdr:ext cx="469744" cy="259045"/>
    <xdr:sp macro="" textlink="">
      <xdr:nvSpPr>
        <xdr:cNvPr id="375" name="n_3aveValue【公営住宅】&#10;一人当たり面積"/>
        <xdr:cNvSpPr txBox="1"/>
      </xdr:nvSpPr>
      <xdr:spPr>
        <a:xfrm>
          <a:off x="7626427" y="144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50029</xdr:rowOff>
    </xdr:from>
    <xdr:ext cx="469744" cy="259045"/>
    <xdr:sp macro="" textlink="">
      <xdr:nvSpPr>
        <xdr:cNvPr id="376" name="n_4aveValue【公営住宅】&#10;一人当たり面積"/>
        <xdr:cNvSpPr txBox="1"/>
      </xdr:nvSpPr>
      <xdr:spPr>
        <a:xfrm>
          <a:off x="6737427" y="1445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49852</xdr:rowOff>
    </xdr:from>
    <xdr:ext cx="469744" cy="259045"/>
    <xdr:sp macro="" textlink="">
      <xdr:nvSpPr>
        <xdr:cNvPr id="377" name="n_1mainValue【公営住宅】&#10;一人当たり面積"/>
        <xdr:cNvSpPr txBox="1"/>
      </xdr:nvSpPr>
      <xdr:spPr>
        <a:xfrm>
          <a:off x="9391727" y="1479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51300</xdr:rowOff>
    </xdr:from>
    <xdr:ext cx="469744" cy="259045"/>
    <xdr:sp macro="" textlink="">
      <xdr:nvSpPr>
        <xdr:cNvPr id="378" name="n_2mainValue【公営住宅】&#10;一人当たり面積"/>
        <xdr:cNvSpPr txBox="1"/>
      </xdr:nvSpPr>
      <xdr:spPr>
        <a:xfrm>
          <a:off x="8515427" y="147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51757</xdr:rowOff>
    </xdr:from>
    <xdr:ext cx="469744" cy="259045"/>
    <xdr:sp macro="" textlink="">
      <xdr:nvSpPr>
        <xdr:cNvPr id="379" name="n_3mainValue【公営住宅】&#10;一人当たり面積"/>
        <xdr:cNvSpPr txBox="1"/>
      </xdr:nvSpPr>
      <xdr:spPr>
        <a:xfrm>
          <a:off x="7626427" y="1479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51680</xdr:rowOff>
    </xdr:from>
    <xdr:ext cx="469744" cy="259045"/>
    <xdr:sp macro="" textlink="">
      <xdr:nvSpPr>
        <xdr:cNvPr id="380" name="n_4mainValue【公営住宅】&#10;一人当たり面積"/>
        <xdr:cNvSpPr txBox="1"/>
      </xdr:nvSpPr>
      <xdr:spPr>
        <a:xfrm>
          <a:off x="6737427" y="1479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109</xdr:row>
      <xdr:rowOff>32113</xdr:rowOff>
    </xdr:to>
    <xdr:cxnSp macro="">
      <xdr:nvCxnSpPr>
        <xdr:cNvPr id="406" name="直線コネクタ 405"/>
        <xdr:cNvCxnSpPr/>
      </xdr:nvCxnSpPr>
      <xdr:spPr>
        <a:xfrm flipV="1">
          <a:off x="4634865" y="17157519"/>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35940</xdr:rowOff>
    </xdr:from>
    <xdr:ext cx="405111" cy="259045"/>
    <xdr:sp macro="" textlink="">
      <xdr:nvSpPr>
        <xdr:cNvPr id="407" name="【港湾・漁港】&#10;有形固定資産減価償却率最小値テキスト"/>
        <xdr:cNvSpPr txBox="1"/>
      </xdr:nvSpPr>
      <xdr:spPr>
        <a:xfrm>
          <a:off x="4673600" y="1872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32113</xdr:rowOff>
    </xdr:from>
    <xdr:to>
      <xdr:col>24</xdr:col>
      <xdr:colOff>152400</xdr:colOff>
      <xdr:row>109</xdr:row>
      <xdr:rowOff>32113</xdr:rowOff>
    </xdr:to>
    <xdr:cxnSp macro="">
      <xdr:nvCxnSpPr>
        <xdr:cNvPr id="408" name="直線コネクタ 407"/>
        <xdr:cNvCxnSpPr/>
      </xdr:nvCxnSpPr>
      <xdr:spPr>
        <a:xfrm>
          <a:off x="4546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340478" cy="259045"/>
    <xdr:sp macro="" textlink="">
      <xdr:nvSpPr>
        <xdr:cNvPr id="409" name="【港湾・漁港】&#10;有形固定資産減価償却率最大値テキスト"/>
        <xdr:cNvSpPr txBox="1"/>
      </xdr:nvSpPr>
      <xdr:spPr>
        <a:xfrm>
          <a:off x="4673600" y="1693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410" name="直線コネクタ 409"/>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101798</xdr:rowOff>
    </xdr:from>
    <xdr:ext cx="405111" cy="259045"/>
    <xdr:sp macro="" textlink="">
      <xdr:nvSpPr>
        <xdr:cNvPr id="411" name="【港湾・漁港】&#10;有形固定資産減価償却率平均値テキスト"/>
        <xdr:cNvSpPr txBox="1"/>
      </xdr:nvSpPr>
      <xdr:spPr>
        <a:xfrm>
          <a:off x="4673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123371</xdr:rowOff>
    </xdr:from>
    <xdr:to>
      <xdr:col>24</xdr:col>
      <xdr:colOff>114300</xdr:colOff>
      <xdr:row>106</xdr:row>
      <xdr:rowOff>53521</xdr:rowOff>
    </xdr:to>
    <xdr:sp macro="" textlink="">
      <xdr:nvSpPr>
        <xdr:cNvPr id="412" name="フローチャート: 判断 411"/>
        <xdr:cNvSpPr/>
      </xdr:nvSpPr>
      <xdr:spPr>
        <a:xfrm>
          <a:off x="4584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49893</xdr:rowOff>
    </xdr:from>
    <xdr:to>
      <xdr:col>20</xdr:col>
      <xdr:colOff>38100</xdr:colOff>
      <xdr:row>105</xdr:row>
      <xdr:rowOff>151493</xdr:rowOff>
    </xdr:to>
    <xdr:sp macro="" textlink="">
      <xdr:nvSpPr>
        <xdr:cNvPr id="413" name="フローチャート: 判断 412"/>
        <xdr:cNvSpPr/>
      </xdr:nvSpPr>
      <xdr:spPr>
        <a:xfrm>
          <a:off x="3746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170724</xdr:rowOff>
    </xdr:from>
    <xdr:to>
      <xdr:col>15</xdr:col>
      <xdr:colOff>101600</xdr:colOff>
      <xdr:row>105</xdr:row>
      <xdr:rowOff>100874</xdr:rowOff>
    </xdr:to>
    <xdr:sp macro="" textlink="">
      <xdr:nvSpPr>
        <xdr:cNvPr id="414" name="フローチャート: 判断 413"/>
        <xdr:cNvSpPr/>
      </xdr:nvSpPr>
      <xdr:spPr>
        <a:xfrm>
          <a:off x="2857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154395</xdr:rowOff>
    </xdr:from>
    <xdr:to>
      <xdr:col>10</xdr:col>
      <xdr:colOff>165100</xdr:colOff>
      <xdr:row>105</xdr:row>
      <xdr:rowOff>84545</xdr:rowOff>
    </xdr:to>
    <xdr:sp macro="" textlink="">
      <xdr:nvSpPr>
        <xdr:cNvPr id="415" name="フローチャート: 判断 414"/>
        <xdr:cNvSpPr/>
      </xdr:nvSpPr>
      <xdr:spPr>
        <a:xfrm>
          <a:off x="1968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133169</xdr:rowOff>
    </xdr:from>
    <xdr:to>
      <xdr:col>6</xdr:col>
      <xdr:colOff>38100</xdr:colOff>
      <xdr:row>105</xdr:row>
      <xdr:rowOff>63319</xdr:rowOff>
    </xdr:to>
    <xdr:sp macro="" textlink="">
      <xdr:nvSpPr>
        <xdr:cNvPr id="416" name="フローチャート: 判断 415"/>
        <xdr:cNvSpPr/>
      </xdr:nvSpPr>
      <xdr:spPr>
        <a:xfrm>
          <a:off x="1079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49893</xdr:rowOff>
    </xdr:from>
    <xdr:to>
      <xdr:col>24</xdr:col>
      <xdr:colOff>114300</xdr:colOff>
      <xdr:row>100</xdr:row>
      <xdr:rowOff>151493</xdr:rowOff>
    </xdr:to>
    <xdr:sp macro="" textlink="">
      <xdr:nvSpPr>
        <xdr:cNvPr id="422" name="楕円 421"/>
        <xdr:cNvSpPr/>
      </xdr:nvSpPr>
      <xdr:spPr>
        <a:xfrm>
          <a:off x="4584700" y="171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136270</xdr:rowOff>
    </xdr:from>
    <xdr:ext cx="340478" cy="259045"/>
    <xdr:sp macro="" textlink="">
      <xdr:nvSpPr>
        <xdr:cNvPr id="423" name="【港湾・漁港】&#10;有形固定資産減価償却率該当値テキスト"/>
        <xdr:cNvSpPr txBox="1"/>
      </xdr:nvSpPr>
      <xdr:spPr>
        <a:xfrm>
          <a:off x="4673600" y="171098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2539</xdr:rowOff>
    </xdr:from>
    <xdr:to>
      <xdr:col>20</xdr:col>
      <xdr:colOff>38100</xdr:colOff>
      <xdr:row>100</xdr:row>
      <xdr:rowOff>104139</xdr:rowOff>
    </xdr:to>
    <xdr:sp macro="" textlink="">
      <xdr:nvSpPr>
        <xdr:cNvPr id="424" name="楕円 423"/>
        <xdr:cNvSpPr/>
      </xdr:nvSpPr>
      <xdr:spPr>
        <a:xfrm>
          <a:off x="3746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53339</xdr:rowOff>
    </xdr:from>
    <xdr:to>
      <xdr:col>24</xdr:col>
      <xdr:colOff>63500</xdr:colOff>
      <xdr:row>100</xdr:row>
      <xdr:rowOff>100693</xdr:rowOff>
    </xdr:to>
    <xdr:cxnSp macro="">
      <xdr:nvCxnSpPr>
        <xdr:cNvPr id="425" name="直線コネクタ 424"/>
        <xdr:cNvCxnSpPr/>
      </xdr:nvCxnSpPr>
      <xdr:spPr>
        <a:xfrm>
          <a:off x="3797300" y="17198339"/>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126637</xdr:rowOff>
    </xdr:from>
    <xdr:to>
      <xdr:col>15</xdr:col>
      <xdr:colOff>101600</xdr:colOff>
      <xdr:row>100</xdr:row>
      <xdr:rowOff>56787</xdr:rowOff>
    </xdr:to>
    <xdr:sp macro="" textlink="">
      <xdr:nvSpPr>
        <xdr:cNvPr id="426" name="楕円 425"/>
        <xdr:cNvSpPr/>
      </xdr:nvSpPr>
      <xdr:spPr>
        <a:xfrm>
          <a:off x="2857500" y="171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5987</xdr:rowOff>
    </xdr:from>
    <xdr:to>
      <xdr:col>19</xdr:col>
      <xdr:colOff>177800</xdr:colOff>
      <xdr:row>100</xdr:row>
      <xdr:rowOff>53339</xdr:rowOff>
    </xdr:to>
    <xdr:cxnSp macro="">
      <xdr:nvCxnSpPr>
        <xdr:cNvPr id="427" name="直線コネクタ 426"/>
        <xdr:cNvCxnSpPr/>
      </xdr:nvCxnSpPr>
      <xdr:spPr>
        <a:xfrm>
          <a:off x="2908300" y="17150987"/>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92348</xdr:rowOff>
    </xdr:from>
    <xdr:to>
      <xdr:col>10</xdr:col>
      <xdr:colOff>165100</xdr:colOff>
      <xdr:row>100</xdr:row>
      <xdr:rowOff>22498</xdr:rowOff>
    </xdr:to>
    <xdr:sp macro="" textlink="">
      <xdr:nvSpPr>
        <xdr:cNvPr id="428" name="楕円 427"/>
        <xdr:cNvSpPr/>
      </xdr:nvSpPr>
      <xdr:spPr>
        <a:xfrm>
          <a:off x="1968500" y="170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143148</xdr:rowOff>
    </xdr:from>
    <xdr:to>
      <xdr:col>15</xdr:col>
      <xdr:colOff>50800</xdr:colOff>
      <xdr:row>100</xdr:row>
      <xdr:rowOff>5987</xdr:rowOff>
    </xdr:to>
    <xdr:cxnSp macro="">
      <xdr:nvCxnSpPr>
        <xdr:cNvPr id="429" name="直線コネクタ 428"/>
        <xdr:cNvCxnSpPr/>
      </xdr:nvCxnSpPr>
      <xdr:spPr>
        <a:xfrm>
          <a:off x="2019300" y="171166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66221</xdr:rowOff>
    </xdr:from>
    <xdr:to>
      <xdr:col>6</xdr:col>
      <xdr:colOff>38100</xdr:colOff>
      <xdr:row>99</xdr:row>
      <xdr:rowOff>167821</xdr:rowOff>
    </xdr:to>
    <xdr:sp macro="" textlink="">
      <xdr:nvSpPr>
        <xdr:cNvPr id="430" name="楕円 429"/>
        <xdr:cNvSpPr/>
      </xdr:nvSpPr>
      <xdr:spPr>
        <a:xfrm>
          <a:off x="1079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117021</xdr:rowOff>
    </xdr:from>
    <xdr:to>
      <xdr:col>10</xdr:col>
      <xdr:colOff>114300</xdr:colOff>
      <xdr:row>99</xdr:row>
      <xdr:rowOff>143148</xdr:rowOff>
    </xdr:to>
    <xdr:cxnSp macro="">
      <xdr:nvCxnSpPr>
        <xdr:cNvPr id="431" name="直線コネクタ 430"/>
        <xdr:cNvCxnSpPr/>
      </xdr:nvCxnSpPr>
      <xdr:spPr>
        <a:xfrm>
          <a:off x="1130300" y="1709057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142620</xdr:rowOff>
    </xdr:from>
    <xdr:ext cx="405111" cy="259045"/>
    <xdr:sp macro="" textlink="">
      <xdr:nvSpPr>
        <xdr:cNvPr id="432" name="n_1aveValue【港湾・漁港】&#10;有形固定資産減価償却率"/>
        <xdr:cNvSpPr txBox="1"/>
      </xdr:nvSpPr>
      <xdr:spPr>
        <a:xfrm>
          <a:off x="3582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92001</xdr:rowOff>
    </xdr:from>
    <xdr:ext cx="405111" cy="259045"/>
    <xdr:sp macro="" textlink="">
      <xdr:nvSpPr>
        <xdr:cNvPr id="433" name="n_2aveValue【港湾・漁港】&#10;有形固定資産減価償却率"/>
        <xdr:cNvSpPr txBox="1"/>
      </xdr:nvSpPr>
      <xdr:spPr>
        <a:xfrm>
          <a:off x="2705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75672</xdr:rowOff>
    </xdr:from>
    <xdr:ext cx="405111" cy="259045"/>
    <xdr:sp macro="" textlink="">
      <xdr:nvSpPr>
        <xdr:cNvPr id="434" name="n_3aveValue【港湾・漁港】&#10;有形固定資産減価償却率"/>
        <xdr:cNvSpPr txBox="1"/>
      </xdr:nvSpPr>
      <xdr:spPr>
        <a:xfrm>
          <a:off x="1816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54446</xdr:rowOff>
    </xdr:from>
    <xdr:ext cx="405111" cy="259045"/>
    <xdr:sp macro="" textlink="">
      <xdr:nvSpPr>
        <xdr:cNvPr id="435" name="n_4aveValue【港湾・漁港】&#10;有形固定資産減価償却率"/>
        <xdr:cNvSpPr txBox="1"/>
      </xdr:nvSpPr>
      <xdr:spPr>
        <a:xfrm>
          <a:off x="927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120666</xdr:rowOff>
    </xdr:from>
    <xdr:ext cx="340478" cy="259045"/>
    <xdr:sp macro="" textlink="">
      <xdr:nvSpPr>
        <xdr:cNvPr id="436" name="n_1mainValue【港湾・漁港】&#10;有形固定資産減価償却率"/>
        <xdr:cNvSpPr txBox="1"/>
      </xdr:nvSpPr>
      <xdr:spPr>
        <a:xfrm>
          <a:off x="3614361" y="16922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73314</xdr:rowOff>
    </xdr:from>
    <xdr:ext cx="340478" cy="259045"/>
    <xdr:sp macro="" textlink="">
      <xdr:nvSpPr>
        <xdr:cNvPr id="437" name="n_2mainValue【港湾・漁港】&#10;有形固定資産減価償却率"/>
        <xdr:cNvSpPr txBox="1"/>
      </xdr:nvSpPr>
      <xdr:spPr>
        <a:xfrm>
          <a:off x="2738061" y="168754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39025</xdr:rowOff>
    </xdr:from>
    <xdr:ext cx="340478" cy="259045"/>
    <xdr:sp macro="" textlink="">
      <xdr:nvSpPr>
        <xdr:cNvPr id="438" name="n_3mainValue【港湾・漁港】&#10;有形固定資産減価償却率"/>
        <xdr:cNvSpPr txBox="1"/>
      </xdr:nvSpPr>
      <xdr:spPr>
        <a:xfrm>
          <a:off x="1849061" y="168411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12898</xdr:rowOff>
    </xdr:from>
    <xdr:ext cx="340478" cy="259045"/>
    <xdr:sp macro="" textlink="">
      <xdr:nvSpPr>
        <xdr:cNvPr id="439" name="n_4mainValue【港湾・漁港】&#10;有形固定資産減価償却率"/>
        <xdr:cNvSpPr txBox="1"/>
      </xdr:nvSpPr>
      <xdr:spPr>
        <a:xfrm>
          <a:off x="960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3" name="テキスト ボックス 452"/>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5" name="テキスト ボックス 454"/>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7" name="テキスト ボックス 456"/>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107868</xdr:rowOff>
    </xdr:from>
    <xdr:to>
      <xdr:col>54</xdr:col>
      <xdr:colOff>189865</xdr:colOff>
      <xdr:row>108</xdr:row>
      <xdr:rowOff>75228</xdr:rowOff>
    </xdr:to>
    <xdr:cxnSp macro="">
      <xdr:nvCxnSpPr>
        <xdr:cNvPr id="461" name="直線コネクタ 460"/>
        <xdr:cNvCxnSpPr/>
      </xdr:nvCxnSpPr>
      <xdr:spPr>
        <a:xfrm flipV="1">
          <a:off x="10476865" y="17252868"/>
          <a:ext cx="0" cy="133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79055</xdr:rowOff>
    </xdr:from>
    <xdr:ext cx="469744" cy="259045"/>
    <xdr:sp macro="" textlink="">
      <xdr:nvSpPr>
        <xdr:cNvPr id="462" name="【港湾・漁港】&#10;一人当たり有形固定資産（償却資産）額最小値テキスト"/>
        <xdr:cNvSpPr txBox="1"/>
      </xdr:nvSpPr>
      <xdr:spPr>
        <a:xfrm>
          <a:off x="10515600" y="1859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75228</xdr:rowOff>
    </xdr:from>
    <xdr:to>
      <xdr:col>55</xdr:col>
      <xdr:colOff>88900</xdr:colOff>
      <xdr:row>108</xdr:row>
      <xdr:rowOff>75228</xdr:rowOff>
    </xdr:to>
    <xdr:cxnSp macro="">
      <xdr:nvCxnSpPr>
        <xdr:cNvPr id="463" name="直線コネクタ 462"/>
        <xdr:cNvCxnSpPr/>
      </xdr:nvCxnSpPr>
      <xdr:spPr>
        <a:xfrm>
          <a:off x="10388600" y="1859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54545</xdr:rowOff>
    </xdr:from>
    <xdr:ext cx="690189" cy="259045"/>
    <xdr:sp macro="" textlink="">
      <xdr:nvSpPr>
        <xdr:cNvPr id="464" name="【港湾・漁港】&#10;一人当たり有形固定資産（償却資産）額最大値テキスト"/>
        <xdr:cNvSpPr txBox="1"/>
      </xdr:nvSpPr>
      <xdr:spPr>
        <a:xfrm>
          <a:off x="10515600" y="170280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107868</xdr:rowOff>
    </xdr:from>
    <xdr:to>
      <xdr:col>55</xdr:col>
      <xdr:colOff>88900</xdr:colOff>
      <xdr:row>100</xdr:row>
      <xdr:rowOff>107868</xdr:rowOff>
    </xdr:to>
    <xdr:cxnSp macro="">
      <xdr:nvCxnSpPr>
        <xdr:cNvPr id="465" name="直線コネクタ 464"/>
        <xdr:cNvCxnSpPr/>
      </xdr:nvCxnSpPr>
      <xdr:spPr>
        <a:xfrm>
          <a:off x="10388600" y="1725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157675</xdr:rowOff>
    </xdr:from>
    <xdr:ext cx="690189" cy="259045"/>
    <xdr:sp macro="" textlink="">
      <xdr:nvSpPr>
        <xdr:cNvPr id="466" name="【港湾・漁港】&#10;一人当たり有形固定資産（償却資産）額平均値テキスト"/>
        <xdr:cNvSpPr txBox="1"/>
      </xdr:nvSpPr>
      <xdr:spPr>
        <a:xfrm>
          <a:off x="10515600" y="1815992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134798</xdr:rowOff>
    </xdr:from>
    <xdr:to>
      <xdr:col>55</xdr:col>
      <xdr:colOff>50800</xdr:colOff>
      <xdr:row>107</xdr:row>
      <xdr:rowOff>64948</xdr:rowOff>
    </xdr:to>
    <xdr:sp macro="" textlink="">
      <xdr:nvSpPr>
        <xdr:cNvPr id="467" name="フローチャート: 判断 466"/>
        <xdr:cNvSpPr/>
      </xdr:nvSpPr>
      <xdr:spPr>
        <a:xfrm>
          <a:off x="10426700" y="183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146303</xdr:rowOff>
    </xdr:from>
    <xdr:to>
      <xdr:col>50</xdr:col>
      <xdr:colOff>165100</xdr:colOff>
      <xdr:row>107</xdr:row>
      <xdr:rowOff>76453</xdr:rowOff>
    </xdr:to>
    <xdr:sp macro="" textlink="">
      <xdr:nvSpPr>
        <xdr:cNvPr id="468" name="フローチャート: 判断 467"/>
        <xdr:cNvSpPr/>
      </xdr:nvSpPr>
      <xdr:spPr>
        <a:xfrm>
          <a:off x="9588500" y="1832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14858</xdr:rowOff>
    </xdr:from>
    <xdr:to>
      <xdr:col>46</xdr:col>
      <xdr:colOff>38100</xdr:colOff>
      <xdr:row>107</xdr:row>
      <xdr:rowOff>116458</xdr:rowOff>
    </xdr:to>
    <xdr:sp macro="" textlink="">
      <xdr:nvSpPr>
        <xdr:cNvPr id="469" name="フローチャート: 判断 468"/>
        <xdr:cNvSpPr/>
      </xdr:nvSpPr>
      <xdr:spPr>
        <a:xfrm>
          <a:off x="8699500" y="1836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20720</xdr:rowOff>
    </xdr:from>
    <xdr:to>
      <xdr:col>41</xdr:col>
      <xdr:colOff>101600</xdr:colOff>
      <xdr:row>107</xdr:row>
      <xdr:rowOff>122320</xdr:rowOff>
    </xdr:to>
    <xdr:sp macro="" textlink="">
      <xdr:nvSpPr>
        <xdr:cNvPr id="470" name="フローチャート: 判断 469"/>
        <xdr:cNvSpPr/>
      </xdr:nvSpPr>
      <xdr:spPr>
        <a:xfrm>
          <a:off x="7810500" y="1836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149817</xdr:rowOff>
    </xdr:from>
    <xdr:to>
      <xdr:col>36</xdr:col>
      <xdr:colOff>165100</xdr:colOff>
      <xdr:row>107</xdr:row>
      <xdr:rowOff>79967</xdr:rowOff>
    </xdr:to>
    <xdr:sp macro="" textlink="">
      <xdr:nvSpPr>
        <xdr:cNvPr id="471" name="フローチャート: 判断 470"/>
        <xdr:cNvSpPr/>
      </xdr:nvSpPr>
      <xdr:spPr>
        <a:xfrm>
          <a:off x="6921500" y="183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151222</xdr:rowOff>
    </xdr:from>
    <xdr:to>
      <xdr:col>55</xdr:col>
      <xdr:colOff>50800</xdr:colOff>
      <xdr:row>108</xdr:row>
      <xdr:rowOff>81372</xdr:rowOff>
    </xdr:to>
    <xdr:sp macro="" textlink="">
      <xdr:nvSpPr>
        <xdr:cNvPr id="477" name="楕円 476"/>
        <xdr:cNvSpPr/>
      </xdr:nvSpPr>
      <xdr:spPr>
        <a:xfrm>
          <a:off x="10426700" y="1849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66149</xdr:rowOff>
    </xdr:from>
    <xdr:ext cx="599010" cy="259045"/>
    <xdr:sp macro="" textlink="">
      <xdr:nvSpPr>
        <xdr:cNvPr id="478" name="【港湾・漁港】&#10;一人当たり有形固定資産（償却資産）額該当値テキスト"/>
        <xdr:cNvSpPr txBox="1"/>
      </xdr:nvSpPr>
      <xdr:spPr>
        <a:xfrm>
          <a:off x="10515600" y="1841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160131</xdr:rowOff>
    </xdr:from>
    <xdr:to>
      <xdr:col>50</xdr:col>
      <xdr:colOff>165100</xdr:colOff>
      <xdr:row>108</xdr:row>
      <xdr:rowOff>90281</xdr:rowOff>
    </xdr:to>
    <xdr:sp macro="" textlink="">
      <xdr:nvSpPr>
        <xdr:cNvPr id="479" name="楕円 478"/>
        <xdr:cNvSpPr/>
      </xdr:nvSpPr>
      <xdr:spPr>
        <a:xfrm>
          <a:off x="9588500" y="1850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30572</xdr:rowOff>
    </xdr:from>
    <xdr:to>
      <xdr:col>55</xdr:col>
      <xdr:colOff>0</xdr:colOff>
      <xdr:row>108</xdr:row>
      <xdr:rowOff>39481</xdr:rowOff>
    </xdr:to>
    <xdr:cxnSp macro="">
      <xdr:nvCxnSpPr>
        <xdr:cNvPr id="480" name="直線コネクタ 479"/>
        <xdr:cNvCxnSpPr/>
      </xdr:nvCxnSpPr>
      <xdr:spPr>
        <a:xfrm flipV="1">
          <a:off x="9639300" y="18547172"/>
          <a:ext cx="838200" cy="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171279</xdr:rowOff>
    </xdr:from>
    <xdr:to>
      <xdr:col>46</xdr:col>
      <xdr:colOff>38100</xdr:colOff>
      <xdr:row>108</xdr:row>
      <xdr:rowOff>101429</xdr:rowOff>
    </xdr:to>
    <xdr:sp macro="" textlink="">
      <xdr:nvSpPr>
        <xdr:cNvPr id="481" name="楕円 480"/>
        <xdr:cNvSpPr/>
      </xdr:nvSpPr>
      <xdr:spPr>
        <a:xfrm>
          <a:off x="8699500" y="1851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39481</xdr:rowOff>
    </xdr:from>
    <xdr:to>
      <xdr:col>50</xdr:col>
      <xdr:colOff>114300</xdr:colOff>
      <xdr:row>108</xdr:row>
      <xdr:rowOff>50629</xdr:rowOff>
    </xdr:to>
    <xdr:cxnSp macro="">
      <xdr:nvCxnSpPr>
        <xdr:cNvPr id="482" name="直線コネクタ 481"/>
        <xdr:cNvCxnSpPr/>
      </xdr:nvCxnSpPr>
      <xdr:spPr>
        <a:xfrm flipV="1">
          <a:off x="8750300" y="18556081"/>
          <a:ext cx="889000" cy="1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11271</xdr:rowOff>
    </xdr:from>
    <xdr:to>
      <xdr:col>41</xdr:col>
      <xdr:colOff>101600</xdr:colOff>
      <xdr:row>108</xdr:row>
      <xdr:rowOff>112871</xdr:rowOff>
    </xdr:to>
    <xdr:sp macro="" textlink="">
      <xdr:nvSpPr>
        <xdr:cNvPr id="483" name="楕円 482"/>
        <xdr:cNvSpPr/>
      </xdr:nvSpPr>
      <xdr:spPr>
        <a:xfrm>
          <a:off x="7810500" y="1852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50629</xdr:rowOff>
    </xdr:from>
    <xdr:to>
      <xdr:col>45</xdr:col>
      <xdr:colOff>177800</xdr:colOff>
      <xdr:row>108</xdr:row>
      <xdr:rowOff>62071</xdr:rowOff>
    </xdr:to>
    <xdr:cxnSp macro="">
      <xdr:nvCxnSpPr>
        <xdr:cNvPr id="484" name="直線コネクタ 483"/>
        <xdr:cNvCxnSpPr/>
      </xdr:nvCxnSpPr>
      <xdr:spPr>
        <a:xfrm flipV="1">
          <a:off x="7861300" y="18567229"/>
          <a:ext cx="889000" cy="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19391</xdr:rowOff>
    </xdr:from>
    <xdr:to>
      <xdr:col>36</xdr:col>
      <xdr:colOff>165100</xdr:colOff>
      <xdr:row>108</xdr:row>
      <xdr:rowOff>120991</xdr:rowOff>
    </xdr:to>
    <xdr:sp macro="" textlink="">
      <xdr:nvSpPr>
        <xdr:cNvPr id="485" name="楕円 484"/>
        <xdr:cNvSpPr/>
      </xdr:nvSpPr>
      <xdr:spPr>
        <a:xfrm>
          <a:off x="6921500" y="185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62071</xdr:rowOff>
    </xdr:from>
    <xdr:to>
      <xdr:col>41</xdr:col>
      <xdr:colOff>50800</xdr:colOff>
      <xdr:row>108</xdr:row>
      <xdr:rowOff>70191</xdr:rowOff>
    </xdr:to>
    <xdr:cxnSp macro="">
      <xdr:nvCxnSpPr>
        <xdr:cNvPr id="486" name="直線コネクタ 485"/>
        <xdr:cNvCxnSpPr/>
      </xdr:nvCxnSpPr>
      <xdr:spPr>
        <a:xfrm flipV="1">
          <a:off x="6972300" y="18578671"/>
          <a:ext cx="8890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92980</xdr:rowOff>
    </xdr:from>
    <xdr:ext cx="599010" cy="259045"/>
    <xdr:sp macro="" textlink="">
      <xdr:nvSpPr>
        <xdr:cNvPr id="487" name="n_1aveValue【港湾・漁港】&#10;一人当たり有形固定資産（償却資産）額"/>
        <xdr:cNvSpPr txBox="1"/>
      </xdr:nvSpPr>
      <xdr:spPr>
        <a:xfrm>
          <a:off x="9327095" y="1809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132985</xdr:rowOff>
    </xdr:from>
    <xdr:ext cx="599010" cy="259045"/>
    <xdr:sp macro="" textlink="">
      <xdr:nvSpPr>
        <xdr:cNvPr id="488" name="n_2aveValue【港湾・漁港】&#10;一人当たり有形固定資産（償却資産）額"/>
        <xdr:cNvSpPr txBox="1"/>
      </xdr:nvSpPr>
      <xdr:spPr>
        <a:xfrm>
          <a:off x="8450795" y="1813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138847</xdr:rowOff>
    </xdr:from>
    <xdr:ext cx="599010" cy="259045"/>
    <xdr:sp macro="" textlink="">
      <xdr:nvSpPr>
        <xdr:cNvPr id="489" name="n_3aveValue【港湾・漁港】&#10;一人当たり有形固定資産（償却資産）額"/>
        <xdr:cNvSpPr txBox="1"/>
      </xdr:nvSpPr>
      <xdr:spPr>
        <a:xfrm>
          <a:off x="7561795" y="1814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96494</xdr:rowOff>
    </xdr:from>
    <xdr:ext cx="599010" cy="259045"/>
    <xdr:sp macro="" textlink="">
      <xdr:nvSpPr>
        <xdr:cNvPr id="490" name="n_4aveValue【港湾・漁港】&#10;一人当たり有形固定資産（償却資産）額"/>
        <xdr:cNvSpPr txBox="1"/>
      </xdr:nvSpPr>
      <xdr:spPr>
        <a:xfrm>
          <a:off x="6672795" y="1809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81408</xdr:rowOff>
    </xdr:from>
    <xdr:ext cx="599010" cy="259045"/>
    <xdr:sp macro="" textlink="">
      <xdr:nvSpPr>
        <xdr:cNvPr id="491" name="n_1mainValue【港湾・漁港】&#10;一人当たり有形固定資産（償却資産）額"/>
        <xdr:cNvSpPr txBox="1"/>
      </xdr:nvSpPr>
      <xdr:spPr>
        <a:xfrm>
          <a:off x="9327095" y="1859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92556</xdr:rowOff>
    </xdr:from>
    <xdr:ext cx="599010" cy="259045"/>
    <xdr:sp macro="" textlink="">
      <xdr:nvSpPr>
        <xdr:cNvPr id="492" name="n_2mainValue【港湾・漁港】&#10;一人当たり有形固定資産（償却資産）額"/>
        <xdr:cNvSpPr txBox="1"/>
      </xdr:nvSpPr>
      <xdr:spPr>
        <a:xfrm>
          <a:off x="8450795" y="1860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103998</xdr:rowOff>
    </xdr:from>
    <xdr:ext cx="534377" cy="259045"/>
    <xdr:sp macro="" textlink="">
      <xdr:nvSpPr>
        <xdr:cNvPr id="493" name="n_3mainValue【港湾・漁港】&#10;一人当たり有形固定資産（償却資産）額"/>
        <xdr:cNvSpPr txBox="1"/>
      </xdr:nvSpPr>
      <xdr:spPr>
        <a:xfrm>
          <a:off x="7594111" y="1862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112118</xdr:rowOff>
    </xdr:from>
    <xdr:ext cx="534377" cy="259045"/>
    <xdr:sp macro="" textlink="">
      <xdr:nvSpPr>
        <xdr:cNvPr id="494" name="n_4mainValue【港湾・漁港】&#10;一人当たり有形固定資産（償却資産）額"/>
        <xdr:cNvSpPr txBox="1"/>
      </xdr:nvSpPr>
      <xdr:spPr>
        <a:xfrm>
          <a:off x="6705111" y="1862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520" name="直線コネクタ 519"/>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523" name="【認定こども園・幼稚園・保育所】&#10;有形固定資産減価償却率最大値テキスト"/>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524" name="直線コネクタ 523"/>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525" name="【認定こども園・幼稚園・保育所】&#10;有形固定資産減価償却率平均値テキスト"/>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526" name="フローチャート: 判断 525"/>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164193</xdr:rowOff>
    </xdr:from>
    <xdr:to>
      <xdr:col>81</xdr:col>
      <xdr:colOff>101600</xdr:colOff>
      <xdr:row>38</xdr:row>
      <xdr:rowOff>94343</xdr:rowOff>
    </xdr:to>
    <xdr:sp macro="" textlink="">
      <xdr:nvSpPr>
        <xdr:cNvPr id="527" name="フローチャート: 判断 526"/>
        <xdr:cNvSpPr/>
      </xdr:nvSpPr>
      <xdr:spPr>
        <a:xfrm>
          <a:off x="15430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129903</xdr:rowOff>
    </xdr:from>
    <xdr:to>
      <xdr:col>76</xdr:col>
      <xdr:colOff>165100</xdr:colOff>
      <xdr:row>38</xdr:row>
      <xdr:rowOff>60053</xdr:rowOff>
    </xdr:to>
    <xdr:sp macro="" textlink="">
      <xdr:nvSpPr>
        <xdr:cNvPr id="528" name="フローチャート: 判断 527"/>
        <xdr:cNvSpPr/>
      </xdr:nvSpPr>
      <xdr:spPr>
        <a:xfrm>
          <a:off x="14541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529" name="フローチャート: 判断 528"/>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118473</xdr:rowOff>
    </xdr:from>
    <xdr:to>
      <xdr:col>67</xdr:col>
      <xdr:colOff>101600</xdr:colOff>
      <xdr:row>38</xdr:row>
      <xdr:rowOff>48623</xdr:rowOff>
    </xdr:to>
    <xdr:sp macro="" textlink="">
      <xdr:nvSpPr>
        <xdr:cNvPr id="530" name="フローチャート: 判断 529"/>
        <xdr:cNvSpPr/>
      </xdr:nvSpPr>
      <xdr:spPr>
        <a:xfrm>
          <a:off x="127635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90715</xdr:rowOff>
    </xdr:from>
    <xdr:to>
      <xdr:col>85</xdr:col>
      <xdr:colOff>177800</xdr:colOff>
      <xdr:row>39</xdr:row>
      <xdr:rowOff>20865</xdr:rowOff>
    </xdr:to>
    <xdr:sp macro="" textlink="">
      <xdr:nvSpPr>
        <xdr:cNvPr id="536" name="楕円 535"/>
        <xdr:cNvSpPr/>
      </xdr:nvSpPr>
      <xdr:spPr>
        <a:xfrm>
          <a:off x="162687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69142</xdr:rowOff>
    </xdr:from>
    <xdr:ext cx="405111" cy="259045"/>
    <xdr:sp macro="" textlink="">
      <xdr:nvSpPr>
        <xdr:cNvPr id="537" name="【認定こども園・幼稚園・保育所】&#10;有形固定資産減価償却率該当値テキスト"/>
        <xdr:cNvSpPr txBox="1"/>
      </xdr:nvSpPr>
      <xdr:spPr>
        <a:xfrm>
          <a:off x="16357600"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59690</xdr:rowOff>
    </xdr:from>
    <xdr:to>
      <xdr:col>81</xdr:col>
      <xdr:colOff>101600</xdr:colOff>
      <xdr:row>38</xdr:row>
      <xdr:rowOff>161290</xdr:rowOff>
    </xdr:to>
    <xdr:sp macro="" textlink="">
      <xdr:nvSpPr>
        <xdr:cNvPr id="538" name="楕円 537"/>
        <xdr:cNvSpPr/>
      </xdr:nvSpPr>
      <xdr:spPr>
        <a:xfrm>
          <a:off x="15430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110490</xdr:rowOff>
    </xdr:from>
    <xdr:to>
      <xdr:col>85</xdr:col>
      <xdr:colOff>127000</xdr:colOff>
      <xdr:row>38</xdr:row>
      <xdr:rowOff>141515</xdr:rowOff>
    </xdr:to>
    <xdr:cxnSp macro="">
      <xdr:nvCxnSpPr>
        <xdr:cNvPr id="539" name="直線コネクタ 538"/>
        <xdr:cNvCxnSpPr/>
      </xdr:nvCxnSpPr>
      <xdr:spPr>
        <a:xfrm>
          <a:off x="15481300" y="662559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25400</xdr:rowOff>
    </xdr:from>
    <xdr:to>
      <xdr:col>76</xdr:col>
      <xdr:colOff>165100</xdr:colOff>
      <xdr:row>38</xdr:row>
      <xdr:rowOff>127000</xdr:rowOff>
    </xdr:to>
    <xdr:sp macro="" textlink="">
      <xdr:nvSpPr>
        <xdr:cNvPr id="540" name="楕円 539"/>
        <xdr:cNvSpPr/>
      </xdr:nvSpPr>
      <xdr:spPr>
        <a:xfrm>
          <a:off x="1454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76200</xdr:rowOff>
    </xdr:from>
    <xdr:to>
      <xdr:col>81</xdr:col>
      <xdr:colOff>50800</xdr:colOff>
      <xdr:row>38</xdr:row>
      <xdr:rowOff>110490</xdr:rowOff>
    </xdr:to>
    <xdr:cxnSp macro="">
      <xdr:nvCxnSpPr>
        <xdr:cNvPr id="541" name="直線コネクタ 540"/>
        <xdr:cNvCxnSpPr/>
      </xdr:nvCxnSpPr>
      <xdr:spPr>
        <a:xfrm>
          <a:off x="14592300" y="65913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31931</xdr:rowOff>
    </xdr:from>
    <xdr:to>
      <xdr:col>72</xdr:col>
      <xdr:colOff>38100</xdr:colOff>
      <xdr:row>37</xdr:row>
      <xdr:rowOff>133531</xdr:rowOff>
    </xdr:to>
    <xdr:sp macro="" textlink="">
      <xdr:nvSpPr>
        <xdr:cNvPr id="542" name="楕円 541"/>
        <xdr:cNvSpPr/>
      </xdr:nvSpPr>
      <xdr:spPr>
        <a:xfrm>
          <a:off x="13652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82731</xdr:rowOff>
    </xdr:from>
    <xdr:to>
      <xdr:col>76</xdr:col>
      <xdr:colOff>114300</xdr:colOff>
      <xdr:row>38</xdr:row>
      <xdr:rowOff>76200</xdr:rowOff>
    </xdr:to>
    <xdr:cxnSp macro="">
      <xdr:nvCxnSpPr>
        <xdr:cNvPr id="543" name="直線コネクタ 542"/>
        <xdr:cNvCxnSpPr/>
      </xdr:nvCxnSpPr>
      <xdr:spPr>
        <a:xfrm>
          <a:off x="13703300" y="6426381"/>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167458</xdr:rowOff>
    </xdr:from>
    <xdr:to>
      <xdr:col>67</xdr:col>
      <xdr:colOff>101600</xdr:colOff>
      <xdr:row>37</xdr:row>
      <xdr:rowOff>97608</xdr:rowOff>
    </xdr:to>
    <xdr:sp macro="" textlink="">
      <xdr:nvSpPr>
        <xdr:cNvPr id="544" name="楕円 543"/>
        <xdr:cNvSpPr/>
      </xdr:nvSpPr>
      <xdr:spPr>
        <a:xfrm>
          <a:off x="12763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46808</xdr:rowOff>
    </xdr:from>
    <xdr:to>
      <xdr:col>71</xdr:col>
      <xdr:colOff>177800</xdr:colOff>
      <xdr:row>37</xdr:row>
      <xdr:rowOff>82731</xdr:rowOff>
    </xdr:to>
    <xdr:cxnSp macro="">
      <xdr:nvCxnSpPr>
        <xdr:cNvPr id="545" name="直線コネクタ 544"/>
        <xdr:cNvCxnSpPr/>
      </xdr:nvCxnSpPr>
      <xdr:spPr>
        <a:xfrm>
          <a:off x="12814300" y="639045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110870</xdr:rowOff>
    </xdr:from>
    <xdr:ext cx="405111" cy="259045"/>
    <xdr:sp macro="" textlink="">
      <xdr:nvSpPr>
        <xdr:cNvPr id="546" name="n_1aveValue【認定こども園・幼稚園・保育所】&#10;有形固定資産減価償却率"/>
        <xdr:cNvSpPr txBox="1"/>
      </xdr:nvSpPr>
      <xdr:spPr>
        <a:xfrm>
          <a:off x="152660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76580</xdr:rowOff>
    </xdr:from>
    <xdr:ext cx="405111" cy="259045"/>
    <xdr:sp macro="" textlink="">
      <xdr:nvSpPr>
        <xdr:cNvPr id="547" name="n_2aveValue【認定こども園・幼稚園・保育所】&#10;有形固定資産減価償却率"/>
        <xdr:cNvSpPr txBox="1"/>
      </xdr:nvSpPr>
      <xdr:spPr>
        <a:xfrm>
          <a:off x="14389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85470</xdr:rowOff>
    </xdr:from>
    <xdr:ext cx="405111" cy="259045"/>
    <xdr:sp macro="" textlink="">
      <xdr:nvSpPr>
        <xdr:cNvPr id="548" name="n_3aveValue【認定こども園・幼稚園・保育所】&#10;有形固定資産減価償却率"/>
        <xdr:cNvSpPr txBox="1"/>
      </xdr:nvSpPr>
      <xdr:spPr>
        <a:xfrm>
          <a:off x="13500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39750</xdr:rowOff>
    </xdr:from>
    <xdr:ext cx="405111" cy="259045"/>
    <xdr:sp macro="" textlink="">
      <xdr:nvSpPr>
        <xdr:cNvPr id="549" name="n_4aveValue【認定こども園・幼稚園・保育所】&#10;有形固定資産減価償却率"/>
        <xdr:cNvSpPr txBox="1"/>
      </xdr:nvSpPr>
      <xdr:spPr>
        <a:xfrm>
          <a:off x="12611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152417</xdr:rowOff>
    </xdr:from>
    <xdr:ext cx="405111" cy="259045"/>
    <xdr:sp macro="" textlink="">
      <xdr:nvSpPr>
        <xdr:cNvPr id="550" name="n_1mainValue【認定こども園・幼稚園・保育所】&#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118127</xdr:rowOff>
    </xdr:from>
    <xdr:ext cx="405111" cy="259045"/>
    <xdr:sp macro="" textlink="">
      <xdr:nvSpPr>
        <xdr:cNvPr id="551" name="n_2mainValue【認定こども園・幼稚園・保育所】&#10;有形固定資産減価償却率"/>
        <xdr:cNvSpPr txBox="1"/>
      </xdr:nvSpPr>
      <xdr:spPr>
        <a:xfrm>
          <a:off x="14389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552" name="n_3mainValue【認定こども園・幼稚園・保育所】&#10;有形固定資産減価償却率"/>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114135</xdr:rowOff>
    </xdr:from>
    <xdr:ext cx="405111" cy="259045"/>
    <xdr:sp macro="" textlink="">
      <xdr:nvSpPr>
        <xdr:cNvPr id="553" name="n_4mainValue【認定こども園・幼稚園・保育所】&#10;有形固定資産減価償却率"/>
        <xdr:cNvSpPr txBox="1"/>
      </xdr:nvSpPr>
      <xdr:spPr>
        <a:xfrm>
          <a:off x="12611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575" name="直線コネクタ 574"/>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76"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77" name="直線コネクタ 576"/>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578" name="【認定こども園・幼稚園・保育所】&#10;一人当たり面積最大値テキスト"/>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579" name="直線コネクタ 578"/>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580" name="【認定こども園・幼稚園・保育所】&#10;一人当たり面積平均値テキスト"/>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81" name="フローチャート: 判断 580"/>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9855</xdr:rowOff>
    </xdr:from>
    <xdr:to>
      <xdr:col>112</xdr:col>
      <xdr:colOff>38100</xdr:colOff>
      <xdr:row>40</xdr:row>
      <xdr:rowOff>111455</xdr:rowOff>
    </xdr:to>
    <xdr:sp macro="" textlink="">
      <xdr:nvSpPr>
        <xdr:cNvPr id="582" name="フローチャート: 判断 581"/>
        <xdr:cNvSpPr/>
      </xdr:nvSpPr>
      <xdr:spPr>
        <a:xfrm>
          <a:off x="21272500" y="686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12598</xdr:rowOff>
    </xdr:from>
    <xdr:to>
      <xdr:col>107</xdr:col>
      <xdr:colOff>101600</xdr:colOff>
      <xdr:row>40</xdr:row>
      <xdr:rowOff>114198</xdr:rowOff>
    </xdr:to>
    <xdr:sp macro="" textlink="">
      <xdr:nvSpPr>
        <xdr:cNvPr id="583" name="フローチャート: 判断 582"/>
        <xdr:cNvSpPr/>
      </xdr:nvSpPr>
      <xdr:spPr>
        <a:xfrm>
          <a:off x="20383500" y="68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20828</xdr:rowOff>
    </xdr:from>
    <xdr:to>
      <xdr:col>102</xdr:col>
      <xdr:colOff>165100</xdr:colOff>
      <xdr:row>40</xdr:row>
      <xdr:rowOff>122428</xdr:rowOff>
    </xdr:to>
    <xdr:sp macro="" textlink="">
      <xdr:nvSpPr>
        <xdr:cNvPr id="584" name="フローチャート: 判断 583"/>
        <xdr:cNvSpPr/>
      </xdr:nvSpPr>
      <xdr:spPr>
        <a:xfrm>
          <a:off x="19494500" y="687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30886</xdr:rowOff>
    </xdr:from>
    <xdr:to>
      <xdr:col>98</xdr:col>
      <xdr:colOff>38100</xdr:colOff>
      <xdr:row>40</xdr:row>
      <xdr:rowOff>132486</xdr:rowOff>
    </xdr:to>
    <xdr:sp macro="" textlink="">
      <xdr:nvSpPr>
        <xdr:cNvPr id="585" name="フローチャート: 判断 584"/>
        <xdr:cNvSpPr/>
      </xdr:nvSpPr>
      <xdr:spPr>
        <a:xfrm>
          <a:off x="18605500" y="688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126898</xdr:rowOff>
    </xdr:from>
    <xdr:to>
      <xdr:col>116</xdr:col>
      <xdr:colOff>114300</xdr:colOff>
      <xdr:row>41</xdr:row>
      <xdr:rowOff>57048</xdr:rowOff>
    </xdr:to>
    <xdr:sp macro="" textlink="">
      <xdr:nvSpPr>
        <xdr:cNvPr id="591" name="楕円 590"/>
        <xdr:cNvSpPr/>
      </xdr:nvSpPr>
      <xdr:spPr>
        <a:xfrm>
          <a:off x="22110700" y="698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41825</xdr:rowOff>
    </xdr:from>
    <xdr:ext cx="469744" cy="259045"/>
    <xdr:sp macro="" textlink="">
      <xdr:nvSpPr>
        <xdr:cNvPr id="592" name="【認定こども園・幼稚園・保育所】&#10;一人当たり面積該当値テキスト"/>
        <xdr:cNvSpPr txBox="1"/>
      </xdr:nvSpPr>
      <xdr:spPr>
        <a:xfrm>
          <a:off x="22199600" y="689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129642</xdr:rowOff>
    </xdr:from>
    <xdr:to>
      <xdr:col>112</xdr:col>
      <xdr:colOff>38100</xdr:colOff>
      <xdr:row>41</xdr:row>
      <xdr:rowOff>59792</xdr:rowOff>
    </xdr:to>
    <xdr:sp macro="" textlink="">
      <xdr:nvSpPr>
        <xdr:cNvPr id="593" name="楕円 592"/>
        <xdr:cNvSpPr/>
      </xdr:nvSpPr>
      <xdr:spPr>
        <a:xfrm>
          <a:off x="21272500" y="69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6248</xdr:rowOff>
    </xdr:from>
    <xdr:to>
      <xdr:col>116</xdr:col>
      <xdr:colOff>63500</xdr:colOff>
      <xdr:row>41</xdr:row>
      <xdr:rowOff>8992</xdr:rowOff>
    </xdr:to>
    <xdr:cxnSp macro="">
      <xdr:nvCxnSpPr>
        <xdr:cNvPr id="594" name="直線コネクタ 593"/>
        <xdr:cNvCxnSpPr/>
      </xdr:nvCxnSpPr>
      <xdr:spPr>
        <a:xfrm flipV="1">
          <a:off x="21323300" y="7035698"/>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131470</xdr:rowOff>
    </xdr:from>
    <xdr:to>
      <xdr:col>107</xdr:col>
      <xdr:colOff>101600</xdr:colOff>
      <xdr:row>41</xdr:row>
      <xdr:rowOff>61620</xdr:rowOff>
    </xdr:to>
    <xdr:sp macro="" textlink="">
      <xdr:nvSpPr>
        <xdr:cNvPr id="595" name="楕円 594"/>
        <xdr:cNvSpPr/>
      </xdr:nvSpPr>
      <xdr:spPr>
        <a:xfrm>
          <a:off x="20383500" y="698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8992</xdr:rowOff>
    </xdr:from>
    <xdr:to>
      <xdr:col>111</xdr:col>
      <xdr:colOff>177800</xdr:colOff>
      <xdr:row>41</xdr:row>
      <xdr:rowOff>10820</xdr:rowOff>
    </xdr:to>
    <xdr:cxnSp macro="">
      <xdr:nvCxnSpPr>
        <xdr:cNvPr id="596" name="直線コネクタ 595"/>
        <xdr:cNvCxnSpPr/>
      </xdr:nvCxnSpPr>
      <xdr:spPr>
        <a:xfrm flipV="1">
          <a:off x="20434300" y="703844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162560</xdr:rowOff>
    </xdr:from>
    <xdr:to>
      <xdr:col>102</xdr:col>
      <xdr:colOff>165100</xdr:colOff>
      <xdr:row>41</xdr:row>
      <xdr:rowOff>92710</xdr:rowOff>
    </xdr:to>
    <xdr:sp macro="" textlink="">
      <xdr:nvSpPr>
        <xdr:cNvPr id="597" name="楕円 596"/>
        <xdr:cNvSpPr/>
      </xdr:nvSpPr>
      <xdr:spPr>
        <a:xfrm>
          <a:off x="19494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10820</xdr:rowOff>
    </xdr:from>
    <xdr:to>
      <xdr:col>107</xdr:col>
      <xdr:colOff>50800</xdr:colOff>
      <xdr:row>41</xdr:row>
      <xdr:rowOff>41910</xdr:rowOff>
    </xdr:to>
    <xdr:cxnSp macro="">
      <xdr:nvCxnSpPr>
        <xdr:cNvPr id="598" name="直線コネクタ 597"/>
        <xdr:cNvCxnSpPr/>
      </xdr:nvCxnSpPr>
      <xdr:spPr>
        <a:xfrm flipV="1">
          <a:off x="19545300" y="7040270"/>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163475</xdr:rowOff>
    </xdr:from>
    <xdr:to>
      <xdr:col>98</xdr:col>
      <xdr:colOff>38100</xdr:colOff>
      <xdr:row>41</xdr:row>
      <xdr:rowOff>93625</xdr:rowOff>
    </xdr:to>
    <xdr:sp macro="" textlink="">
      <xdr:nvSpPr>
        <xdr:cNvPr id="599" name="楕円 598"/>
        <xdr:cNvSpPr/>
      </xdr:nvSpPr>
      <xdr:spPr>
        <a:xfrm>
          <a:off x="18605500" y="70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41910</xdr:rowOff>
    </xdr:from>
    <xdr:to>
      <xdr:col>102</xdr:col>
      <xdr:colOff>114300</xdr:colOff>
      <xdr:row>41</xdr:row>
      <xdr:rowOff>42825</xdr:rowOff>
    </xdr:to>
    <xdr:cxnSp macro="">
      <xdr:nvCxnSpPr>
        <xdr:cNvPr id="600" name="直線コネクタ 599"/>
        <xdr:cNvCxnSpPr/>
      </xdr:nvCxnSpPr>
      <xdr:spPr>
        <a:xfrm flipV="1">
          <a:off x="18656300" y="707136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127982</xdr:rowOff>
    </xdr:from>
    <xdr:ext cx="469744" cy="259045"/>
    <xdr:sp macro="" textlink="">
      <xdr:nvSpPr>
        <xdr:cNvPr id="601" name="n_1aveValue【認定こども園・幼稚園・保育所】&#10;一人当たり面積"/>
        <xdr:cNvSpPr txBox="1"/>
      </xdr:nvSpPr>
      <xdr:spPr>
        <a:xfrm>
          <a:off x="21075727" y="664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130725</xdr:rowOff>
    </xdr:from>
    <xdr:ext cx="469744" cy="259045"/>
    <xdr:sp macro="" textlink="">
      <xdr:nvSpPr>
        <xdr:cNvPr id="602" name="n_2aveValue【認定こども園・幼稚園・保育所】&#10;一人当たり面積"/>
        <xdr:cNvSpPr txBox="1"/>
      </xdr:nvSpPr>
      <xdr:spPr>
        <a:xfrm>
          <a:off x="20199427" y="664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138955</xdr:rowOff>
    </xdr:from>
    <xdr:ext cx="469744" cy="259045"/>
    <xdr:sp macro="" textlink="">
      <xdr:nvSpPr>
        <xdr:cNvPr id="603" name="n_3aveValue【認定こども園・幼稚園・保育所】&#10;一人当たり面積"/>
        <xdr:cNvSpPr txBox="1"/>
      </xdr:nvSpPr>
      <xdr:spPr>
        <a:xfrm>
          <a:off x="19310427" y="665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149013</xdr:rowOff>
    </xdr:from>
    <xdr:ext cx="469744" cy="259045"/>
    <xdr:sp macro="" textlink="">
      <xdr:nvSpPr>
        <xdr:cNvPr id="604" name="n_4aveValue【認定こども園・幼稚園・保育所】&#10;一人当たり面積"/>
        <xdr:cNvSpPr txBox="1"/>
      </xdr:nvSpPr>
      <xdr:spPr>
        <a:xfrm>
          <a:off x="18421427" y="66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50919</xdr:rowOff>
    </xdr:from>
    <xdr:ext cx="469744" cy="259045"/>
    <xdr:sp macro="" textlink="">
      <xdr:nvSpPr>
        <xdr:cNvPr id="605" name="n_1mainValue【認定こども園・幼稚園・保育所】&#10;一人当たり面積"/>
        <xdr:cNvSpPr txBox="1"/>
      </xdr:nvSpPr>
      <xdr:spPr>
        <a:xfrm>
          <a:off x="21075727" y="708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52747</xdr:rowOff>
    </xdr:from>
    <xdr:ext cx="469744" cy="259045"/>
    <xdr:sp macro="" textlink="">
      <xdr:nvSpPr>
        <xdr:cNvPr id="606" name="n_2mainValue【認定こども園・幼稚園・保育所】&#10;一人当たり面積"/>
        <xdr:cNvSpPr txBox="1"/>
      </xdr:nvSpPr>
      <xdr:spPr>
        <a:xfrm>
          <a:off x="20199427" y="708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83837</xdr:rowOff>
    </xdr:from>
    <xdr:ext cx="469744" cy="259045"/>
    <xdr:sp macro="" textlink="">
      <xdr:nvSpPr>
        <xdr:cNvPr id="607" name="n_3mainValue【認定こども園・幼稚園・保育所】&#10;一人当たり面積"/>
        <xdr:cNvSpPr txBox="1"/>
      </xdr:nvSpPr>
      <xdr:spPr>
        <a:xfrm>
          <a:off x="19310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84752</xdr:rowOff>
    </xdr:from>
    <xdr:ext cx="469744" cy="259045"/>
    <xdr:sp macro="" textlink="">
      <xdr:nvSpPr>
        <xdr:cNvPr id="608" name="n_4mainValue【認定こども園・幼稚園・保育所】&#10;一人当たり面積"/>
        <xdr:cNvSpPr txBox="1"/>
      </xdr:nvSpPr>
      <xdr:spPr>
        <a:xfrm>
          <a:off x="18421427" y="711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633" name="直線コネクタ 632"/>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634" name="【学校施設】&#10;有形固定資産減価償却率最小値テキスト"/>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635" name="直線コネクタ 634"/>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636" name="【学校施設】&#10;有形固定資産減価償却率最大値テキスト"/>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637" name="直線コネクタ 636"/>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638"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639" name="フローチャート: 判断 638"/>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34925</xdr:rowOff>
    </xdr:from>
    <xdr:to>
      <xdr:col>81</xdr:col>
      <xdr:colOff>101600</xdr:colOff>
      <xdr:row>60</xdr:row>
      <xdr:rowOff>136525</xdr:rowOff>
    </xdr:to>
    <xdr:sp macro="" textlink="">
      <xdr:nvSpPr>
        <xdr:cNvPr id="640" name="フローチャート: 判断 639"/>
        <xdr:cNvSpPr/>
      </xdr:nvSpPr>
      <xdr:spPr>
        <a:xfrm>
          <a:off x="15430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41" name="フローチャート: 判断 640"/>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31115</xdr:rowOff>
    </xdr:from>
    <xdr:to>
      <xdr:col>72</xdr:col>
      <xdr:colOff>38100</xdr:colOff>
      <xdr:row>60</xdr:row>
      <xdr:rowOff>132715</xdr:rowOff>
    </xdr:to>
    <xdr:sp macro="" textlink="">
      <xdr:nvSpPr>
        <xdr:cNvPr id="642" name="フローチャート: 判断 641"/>
        <xdr:cNvSpPr/>
      </xdr:nvSpPr>
      <xdr:spPr>
        <a:xfrm>
          <a:off x="13652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38735</xdr:rowOff>
    </xdr:from>
    <xdr:to>
      <xdr:col>67</xdr:col>
      <xdr:colOff>101600</xdr:colOff>
      <xdr:row>60</xdr:row>
      <xdr:rowOff>140335</xdr:rowOff>
    </xdr:to>
    <xdr:sp macro="" textlink="">
      <xdr:nvSpPr>
        <xdr:cNvPr id="643" name="フローチャート: 判断 642"/>
        <xdr:cNvSpPr/>
      </xdr:nvSpPr>
      <xdr:spPr>
        <a:xfrm>
          <a:off x="12763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164465</xdr:rowOff>
    </xdr:from>
    <xdr:to>
      <xdr:col>85</xdr:col>
      <xdr:colOff>177800</xdr:colOff>
      <xdr:row>61</xdr:row>
      <xdr:rowOff>94615</xdr:rowOff>
    </xdr:to>
    <xdr:sp macro="" textlink="">
      <xdr:nvSpPr>
        <xdr:cNvPr id="649" name="楕円 648"/>
        <xdr:cNvSpPr/>
      </xdr:nvSpPr>
      <xdr:spPr>
        <a:xfrm>
          <a:off x="162687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142892</xdr:rowOff>
    </xdr:from>
    <xdr:ext cx="405111" cy="259045"/>
    <xdr:sp macro="" textlink="">
      <xdr:nvSpPr>
        <xdr:cNvPr id="650" name="【学校施設】&#10;有形固定資産減価償却率該当値テキスト"/>
        <xdr:cNvSpPr txBox="1"/>
      </xdr:nvSpPr>
      <xdr:spPr>
        <a:xfrm>
          <a:off x="16357600"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145415</xdr:rowOff>
    </xdr:from>
    <xdr:to>
      <xdr:col>81</xdr:col>
      <xdr:colOff>101600</xdr:colOff>
      <xdr:row>61</xdr:row>
      <xdr:rowOff>75565</xdr:rowOff>
    </xdr:to>
    <xdr:sp macro="" textlink="">
      <xdr:nvSpPr>
        <xdr:cNvPr id="651" name="楕円 650"/>
        <xdr:cNvSpPr/>
      </xdr:nvSpPr>
      <xdr:spPr>
        <a:xfrm>
          <a:off x="15430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24765</xdr:rowOff>
    </xdr:from>
    <xdr:to>
      <xdr:col>85</xdr:col>
      <xdr:colOff>127000</xdr:colOff>
      <xdr:row>61</xdr:row>
      <xdr:rowOff>43815</xdr:rowOff>
    </xdr:to>
    <xdr:cxnSp macro="">
      <xdr:nvCxnSpPr>
        <xdr:cNvPr id="652" name="直線コネクタ 651"/>
        <xdr:cNvCxnSpPr/>
      </xdr:nvCxnSpPr>
      <xdr:spPr>
        <a:xfrm>
          <a:off x="15481300" y="1048321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76835</xdr:rowOff>
    </xdr:from>
    <xdr:to>
      <xdr:col>76</xdr:col>
      <xdr:colOff>165100</xdr:colOff>
      <xdr:row>62</xdr:row>
      <xdr:rowOff>6985</xdr:rowOff>
    </xdr:to>
    <xdr:sp macro="" textlink="">
      <xdr:nvSpPr>
        <xdr:cNvPr id="653" name="楕円 652"/>
        <xdr:cNvSpPr/>
      </xdr:nvSpPr>
      <xdr:spPr>
        <a:xfrm>
          <a:off x="14541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24765</xdr:rowOff>
    </xdr:from>
    <xdr:to>
      <xdr:col>81</xdr:col>
      <xdr:colOff>50800</xdr:colOff>
      <xdr:row>61</xdr:row>
      <xdr:rowOff>127635</xdr:rowOff>
    </xdr:to>
    <xdr:cxnSp macro="">
      <xdr:nvCxnSpPr>
        <xdr:cNvPr id="654" name="直線コネクタ 653"/>
        <xdr:cNvCxnSpPr/>
      </xdr:nvCxnSpPr>
      <xdr:spPr>
        <a:xfrm flipV="1">
          <a:off x="14592300" y="1048321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44450</xdr:rowOff>
    </xdr:from>
    <xdr:to>
      <xdr:col>72</xdr:col>
      <xdr:colOff>38100</xdr:colOff>
      <xdr:row>61</xdr:row>
      <xdr:rowOff>146050</xdr:rowOff>
    </xdr:to>
    <xdr:sp macro="" textlink="">
      <xdr:nvSpPr>
        <xdr:cNvPr id="655" name="楕円 654"/>
        <xdr:cNvSpPr/>
      </xdr:nvSpPr>
      <xdr:spPr>
        <a:xfrm>
          <a:off x="13652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95250</xdr:rowOff>
    </xdr:from>
    <xdr:to>
      <xdr:col>76</xdr:col>
      <xdr:colOff>114300</xdr:colOff>
      <xdr:row>61</xdr:row>
      <xdr:rowOff>127635</xdr:rowOff>
    </xdr:to>
    <xdr:cxnSp macro="">
      <xdr:nvCxnSpPr>
        <xdr:cNvPr id="656" name="直線コネクタ 655"/>
        <xdr:cNvCxnSpPr/>
      </xdr:nvCxnSpPr>
      <xdr:spPr>
        <a:xfrm>
          <a:off x="13703300" y="105537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15875</xdr:rowOff>
    </xdr:from>
    <xdr:to>
      <xdr:col>67</xdr:col>
      <xdr:colOff>101600</xdr:colOff>
      <xdr:row>61</xdr:row>
      <xdr:rowOff>117475</xdr:rowOff>
    </xdr:to>
    <xdr:sp macro="" textlink="">
      <xdr:nvSpPr>
        <xdr:cNvPr id="657" name="楕円 656"/>
        <xdr:cNvSpPr/>
      </xdr:nvSpPr>
      <xdr:spPr>
        <a:xfrm>
          <a:off x="12763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66675</xdr:rowOff>
    </xdr:from>
    <xdr:to>
      <xdr:col>71</xdr:col>
      <xdr:colOff>177800</xdr:colOff>
      <xdr:row>61</xdr:row>
      <xdr:rowOff>95250</xdr:rowOff>
    </xdr:to>
    <xdr:cxnSp macro="">
      <xdr:nvCxnSpPr>
        <xdr:cNvPr id="658" name="直線コネクタ 657"/>
        <xdr:cNvCxnSpPr/>
      </xdr:nvCxnSpPr>
      <xdr:spPr>
        <a:xfrm>
          <a:off x="12814300" y="105251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153052</xdr:rowOff>
    </xdr:from>
    <xdr:ext cx="405111" cy="259045"/>
    <xdr:sp macro="" textlink="">
      <xdr:nvSpPr>
        <xdr:cNvPr id="659" name="n_1aveValue【学校施設】&#10;有形固定資産減価償却率"/>
        <xdr:cNvSpPr txBox="1"/>
      </xdr:nvSpPr>
      <xdr:spPr>
        <a:xfrm>
          <a:off x="152660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660" name="n_2aveValue【学校施設】&#10;有形固定資産減価償却率"/>
        <xdr:cNvSpPr txBox="1"/>
      </xdr:nvSpPr>
      <xdr:spPr>
        <a:xfrm>
          <a:off x="14389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149242</xdr:rowOff>
    </xdr:from>
    <xdr:ext cx="405111" cy="259045"/>
    <xdr:sp macro="" textlink="">
      <xdr:nvSpPr>
        <xdr:cNvPr id="661" name="n_3aveValue【学校施設】&#10;有形固定資産減価償却率"/>
        <xdr:cNvSpPr txBox="1"/>
      </xdr:nvSpPr>
      <xdr:spPr>
        <a:xfrm>
          <a:off x="13500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156862</xdr:rowOff>
    </xdr:from>
    <xdr:ext cx="405111" cy="259045"/>
    <xdr:sp macro="" textlink="">
      <xdr:nvSpPr>
        <xdr:cNvPr id="662" name="n_4aveValue【学校施設】&#10;有形固定資産減価償却率"/>
        <xdr:cNvSpPr txBox="1"/>
      </xdr:nvSpPr>
      <xdr:spPr>
        <a:xfrm>
          <a:off x="12611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66692</xdr:rowOff>
    </xdr:from>
    <xdr:ext cx="405111" cy="259045"/>
    <xdr:sp macro="" textlink="">
      <xdr:nvSpPr>
        <xdr:cNvPr id="663" name="n_1mainValue【学校施設】&#10;有形固定資産減価償却率"/>
        <xdr:cNvSpPr txBox="1"/>
      </xdr:nvSpPr>
      <xdr:spPr>
        <a:xfrm>
          <a:off x="15266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169562</xdr:rowOff>
    </xdr:from>
    <xdr:ext cx="405111" cy="259045"/>
    <xdr:sp macro="" textlink="">
      <xdr:nvSpPr>
        <xdr:cNvPr id="664" name="n_2mainValue【学校施設】&#10;有形固定資産減価償却率"/>
        <xdr:cNvSpPr txBox="1"/>
      </xdr:nvSpPr>
      <xdr:spPr>
        <a:xfrm>
          <a:off x="14389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137177</xdr:rowOff>
    </xdr:from>
    <xdr:ext cx="405111" cy="259045"/>
    <xdr:sp macro="" textlink="">
      <xdr:nvSpPr>
        <xdr:cNvPr id="665" name="n_3mainValue【学校施設】&#10;有形固定資産減価償却率"/>
        <xdr:cNvSpPr txBox="1"/>
      </xdr:nvSpPr>
      <xdr:spPr>
        <a:xfrm>
          <a:off x="13500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108602</xdr:rowOff>
    </xdr:from>
    <xdr:ext cx="405111" cy="259045"/>
    <xdr:sp macro="" textlink="">
      <xdr:nvSpPr>
        <xdr:cNvPr id="666" name="n_4mainValue【学校施設】&#10;有形固定資産減価償却率"/>
        <xdr:cNvSpPr txBox="1"/>
      </xdr:nvSpPr>
      <xdr:spPr>
        <a:xfrm>
          <a:off x="12611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2" name="テキスト ボックス 68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4" name="テキスト ボックス 683"/>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6" name="テキスト ボックス 68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690" name="直線コネクタ 689"/>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691" name="【学校施設】&#10;一人当たり面積最小値テキスト"/>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692" name="直線コネクタ 691"/>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693" name="【学校施設】&#10;一人当たり面積最大値テキスト"/>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694" name="直線コネクタ 693"/>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95953</xdr:rowOff>
    </xdr:from>
    <xdr:ext cx="469744" cy="259045"/>
    <xdr:sp macro="" textlink="">
      <xdr:nvSpPr>
        <xdr:cNvPr id="695" name="【学校施設】&#10;一人当たり面積平均値テキスト"/>
        <xdr:cNvSpPr txBox="1"/>
      </xdr:nvSpPr>
      <xdr:spPr>
        <a:xfrm>
          <a:off x="22199600" y="10725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696" name="フローチャート: 判断 695"/>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148768</xdr:rowOff>
    </xdr:from>
    <xdr:to>
      <xdr:col>112</xdr:col>
      <xdr:colOff>38100</xdr:colOff>
      <xdr:row>63</xdr:row>
      <xdr:rowOff>78918</xdr:rowOff>
    </xdr:to>
    <xdr:sp macro="" textlink="">
      <xdr:nvSpPr>
        <xdr:cNvPr id="697" name="フローチャート: 判断 696"/>
        <xdr:cNvSpPr/>
      </xdr:nvSpPr>
      <xdr:spPr>
        <a:xfrm>
          <a:off x="21272500" y="1077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153797</xdr:rowOff>
    </xdr:from>
    <xdr:to>
      <xdr:col>107</xdr:col>
      <xdr:colOff>101600</xdr:colOff>
      <xdr:row>63</xdr:row>
      <xdr:rowOff>83947</xdr:rowOff>
    </xdr:to>
    <xdr:sp macro="" textlink="">
      <xdr:nvSpPr>
        <xdr:cNvPr id="698" name="フローチャート: 判断 697"/>
        <xdr:cNvSpPr/>
      </xdr:nvSpPr>
      <xdr:spPr>
        <a:xfrm>
          <a:off x="20383500" y="1078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148082</xdr:rowOff>
    </xdr:from>
    <xdr:to>
      <xdr:col>102</xdr:col>
      <xdr:colOff>165100</xdr:colOff>
      <xdr:row>63</xdr:row>
      <xdr:rowOff>78232</xdr:rowOff>
    </xdr:to>
    <xdr:sp macro="" textlink="">
      <xdr:nvSpPr>
        <xdr:cNvPr id="699" name="フローチャート: 判断 698"/>
        <xdr:cNvSpPr/>
      </xdr:nvSpPr>
      <xdr:spPr>
        <a:xfrm>
          <a:off x="194945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156845</xdr:rowOff>
    </xdr:from>
    <xdr:to>
      <xdr:col>98</xdr:col>
      <xdr:colOff>38100</xdr:colOff>
      <xdr:row>63</xdr:row>
      <xdr:rowOff>86995</xdr:rowOff>
    </xdr:to>
    <xdr:sp macro="" textlink="">
      <xdr:nvSpPr>
        <xdr:cNvPr id="700" name="フローチャート: 判断 699"/>
        <xdr:cNvSpPr/>
      </xdr:nvSpPr>
      <xdr:spPr>
        <a:xfrm>
          <a:off x="186055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87199</xdr:rowOff>
    </xdr:from>
    <xdr:to>
      <xdr:col>116</xdr:col>
      <xdr:colOff>114300</xdr:colOff>
      <xdr:row>63</xdr:row>
      <xdr:rowOff>17349</xdr:rowOff>
    </xdr:to>
    <xdr:sp macro="" textlink="">
      <xdr:nvSpPr>
        <xdr:cNvPr id="706" name="楕円 705"/>
        <xdr:cNvSpPr/>
      </xdr:nvSpPr>
      <xdr:spPr>
        <a:xfrm>
          <a:off x="22110700" y="1071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110076</xdr:rowOff>
    </xdr:from>
    <xdr:ext cx="469744" cy="259045"/>
    <xdr:sp macro="" textlink="">
      <xdr:nvSpPr>
        <xdr:cNvPr id="707" name="【学校施設】&#10;一人当たり面積該当値テキスト"/>
        <xdr:cNvSpPr txBox="1"/>
      </xdr:nvSpPr>
      <xdr:spPr>
        <a:xfrm>
          <a:off x="22199600" y="1056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91694</xdr:rowOff>
    </xdr:from>
    <xdr:to>
      <xdr:col>112</xdr:col>
      <xdr:colOff>38100</xdr:colOff>
      <xdr:row>63</xdr:row>
      <xdr:rowOff>21844</xdr:rowOff>
    </xdr:to>
    <xdr:sp macro="" textlink="">
      <xdr:nvSpPr>
        <xdr:cNvPr id="708" name="楕円 707"/>
        <xdr:cNvSpPr/>
      </xdr:nvSpPr>
      <xdr:spPr>
        <a:xfrm>
          <a:off x="21272500" y="107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137999</xdr:rowOff>
    </xdr:from>
    <xdr:to>
      <xdr:col>116</xdr:col>
      <xdr:colOff>63500</xdr:colOff>
      <xdr:row>62</xdr:row>
      <xdr:rowOff>142494</xdr:rowOff>
    </xdr:to>
    <xdr:cxnSp macro="">
      <xdr:nvCxnSpPr>
        <xdr:cNvPr id="709" name="直線コネクタ 708"/>
        <xdr:cNvCxnSpPr/>
      </xdr:nvCxnSpPr>
      <xdr:spPr>
        <a:xfrm flipV="1">
          <a:off x="21323300" y="10767899"/>
          <a:ext cx="8382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95504</xdr:rowOff>
    </xdr:from>
    <xdr:to>
      <xdr:col>107</xdr:col>
      <xdr:colOff>101600</xdr:colOff>
      <xdr:row>63</xdr:row>
      <xdr:rowOff>25654</xdr:rowOff>
    </xdr:to>
    <xdr:sp macro="" textlink="">
      <xdr:nvSpPr>
        <xdr:cNvPr id="710" name="楕円 709"/>
        <xdr:cNvSpPr/>
      </xdr:nvSpPr>
      <xdr:spPr>
        <a:xfrm>
          <a:off x="20383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142494</xdr:rowOff>
    </xdr:from>
    <xdr:to>
      <xdr:col>111</xdr:col>
      <xdr:colOff>177800</xdr:colOff>
      <xdr:row>62</xdr:row>
      <xdr:rowOff>146304</xdr:rowOff>
    </xdr:to>
    <xdr:cxnSp macro="">
      <xdr:nvCxnSpPr>
        <xdr:cNvPr id="711" name="直線コネクタ 710"/>
        <xdr:cNvCxnSpPr/>
      </xdr:nvCxnSpPr>
      <xdr:spPr>
        <a:xfrm flipV="1">
          <a:off x="20434300" y="1077239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90246</xdr:rowOff>
    </xdr:from>
    <xdr:to>
      <xdr:col>102</xdr:col>
      <xdr:colOff>165100</xdr:colOff>
      <xdr:row>63</xdr:row>
      <xdr:rowOff>20396</xdr:rowOff>
    </xdr:to>
    <xdr:sp macro="" textlink="">
      <xdr:nvSpPr>
        <xdr:cNvPr id="712" name="楕円 711"/>
        <xdr:cNvSpPr/>
      </xdr:nvSpPr>
      <xdr:spPr>
        <a:xfrm>
          <a:off x="19494500" y="1072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141046</xdr:rowOff>
    </xdr:from>
    <xdr:to>
      <xdr:col>107</xdr:col>
      <xdr:colOff>50800</xdr:colOff>
      <xdr:row>62</xdr:row>
      <xdr:rowOff>146304</xdr:rowOff>
    </xdr:to>
    <xdr:cxnSp macro="">
      <xdr:nvCxnSpPr>
        <xdr:cNvPr id="713" name="直線コネクタ 712"/>
        <xdr:cNvCxnSpPr/>
      </xdr:nvCxnSpPr>
      <xdr:spPr>
        <a:xfrm>
          <a:off x="19545300" y="10770946"/>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82550</xdr:rowOff>
    </xdr:from>
    <xdr:to>
      <xdr:col>98</xdr:col>
      <xdr:colOff>38100</xdr:colOff>
      <xdr:row>63</xdr:row>
      <xdr:rowOff>12700</xdr:rowOff>
    </xdr:to>
    <xdr:sp macro="" textlink="">
      <xdr:nvSpPr>
        <xdr:cNvPr id="714" name="楕円 713"/>
        <xdr:cNvSpPr/>
      </xdr:nvSpPr>
      <xdr:spPr>
        <a:xfrm>
          <a:off x="18605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133350</xdr:rowOff>
    </xdr:from>
    <xdr:to>
      <xdr:col>102</xdr:col>
      <xdr:colOff>114300</xdr:colOff>
      <xdr:row>62</xdr:row>
      <xdr:rowOff>141046</xdr:rowOff>
    </xdr:to>
    <xdr:cxnSp macro="">
      <xdr:nvCxnSpPr>
        <xdr:cNvPr id="715" name="直線コネクタ 714"/>
        <xdr:cNvCxnSpPr/>
      </xdr:nvCxnSpPr>
      <xdr:spPr>
        <a:xfrm>
          <a:off x="18656300" y="10763250"/>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70045</xdr:rowOff>
    </xdr:from>
    <xdr:ext cx="469744" cy="259045"/>
    <xdr:sp macro="" textlink="">
      <xdr:nvSpPr>
        <xdr:cNvPr id="716" name="n_1aveValue【学校施設】&#10;一人当たり面積"/>
        <xdr:cNvSpPr txBox="1"/>
      </xdr:nvSpPr>
      <xdr:spPr>
        <a:xfrm>
          <a:off x="21075727" y="1087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75074</xdr:rowOff>
    </xdr:from>
    <xdr:ext cx="469744" cy="259045"/>
    <xdr:sp macro="" textlink="">
      <xdr:nvSpPr>
        <xdr:cNvPr id="717" name="n_2aveValue【学校施設】&#10;一人当たり面積"/>
        <xdr:cNvSpPr txBox="1"/>
      </xdr:nvSpPr>
      <xdr:spPr>
        <a:xfrm>
          <a:off x="20199427" y="1087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69359</xdr:rowOff>
    </xdr:from>
    <xdr:ext cx="469744" cy="259045"/>
    <xdr:sp macro="" textlink="">
      <xdr:nvSpPr>
        <xdr:cNvPr id="718" name="n_3aveValue【学校施設】&#10;一人当たり面積"/>
        <xdr:cNvSpPr txBox="1"/>
      </xdr:nvSpPr>
      <xdr:spPr>
        <a:xfrm>
          <a:off x="193104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78122</xdr:rowOff>
    </xdr:from>
    <xdr:ext cx="469744" cy="259045"/>
    <xdr:sp macro="" textlink="">
      <xdr:nvSpPr>
        <xdr:cNvPr id="719" name="n_4aveValue【学校施設】&#10;一人当たり面積"/>
        <xdr:cNvSpPr txBox="1"/>
      </xdr:nvSpPr>
      <xdr:spPr>
        <a:xfrm>
          <a:off x="18421427"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38371</xdr:rowOff>
    </xdr:from>
    <xdr:ext cx="469744" cy="259045"/>
    <xdr:sp macro="" textlink="">
      <xdr:nvSpPr>
        <xdr:cNvPr id="720" name="n_1mainValue【学校施設】&#10;一人当たり面積"/>
        <xdr:cNvSpPr txBox="1"/>
      </xdr:nvSpPr>
      <xdr:spPr>
        <a:xfrm>
          <a:off x="21075727" y="1049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42181</xdr:rowOff>
    </xdr:from>
    <xdr:ext cx="469744" cy="259045"/>
    <xdr:sp macro="" textlink="">
      <xdr:nvSpPr>
        <xdr:cNvPr id="721" name="n_2mainValue【学校施設】&#10;一人当たり面積"/>
        <xdr:cNvSpPr txBox="1"/>
      </xdr:nvSpPr>
      <xdr:spPr>
        <a:xfrm>
          <a:off x="20199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36923</xdr:rowOff>
    </xdr:from>
    <xdr:ext cx="469744" cy="259045"/>
    <xdr:sp macro="" textlink="">
      <xdr:nvSpPr>
        <xdr:cNvPr id="722" name="n_3mainValue【学校施設】&#10;一人当たり面積"/>
        <xdr:cNvSpPr txBox="1"/>
      </xdr:nvSpPr>
      <xdr:spPr>
        <a:xfrm>
          <a:off x="19310427" y="1049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723" name="n_4mainValue【学校施設】&#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4" name="テキスト ボックス 743"/>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58420</xdr:rowOff>
    </xdr:from>
    <xdr:to>
      <xdr:col>85</xdr:col>
      <xdr:colOff>126364</xdr:colOff>
      <xdr:row>85</xdr:row>
      <xdr:rowOff>31750</xdr:rowOff>
    </xdr:to>
    <xdr:cxnSp macro="">
      <xdr:nvCxnSpPr>
        <xdr:cNvPr id="747" name="直線コネクタ 746"/>
        <xdr:cNvCxnSpPr/>
      </xdr:nvCxnSpPr>
      <xdr:spPr>
        <a:xfrm flipV="1">
          <a:off x="16318864" y="134315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8"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9" name="直線コネクタ 748"/>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5097</xdr:rowOff>
    </xdr:from>
    <xdr:ext cx="340478" cy="259045"/>
    <xdr:sp macro="" textlink="">
      <xdr:nvSpPr>
        <xdr:cNvPr id="750" name="【児童館】&#10;有形固定資産減価償却率最大値テキスト"/>
        <xdr:cNvSpPr txBox="1"/>
      </xdr:nvSpPr>
      <xdr:spPr>
        <a:xfrm>
          <a:off x="16357600" y="132067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58420</xdr:rowOff>
    </xdr:from>
    <xdr:to>
      <xdr:col>86</xdr:col>
      <xdr:colOff>25400</xdr:colOff>
      <xdr:row>78</xdr:row>
      <xdr:rowOff>58420</xdr:rowOff>
    </xdr:to>
    <xdr:cxnSp macro="">
      <xdr:nvCxnSpPr>
        <xdr:cNvPr id="751" name="直線コネクタ 750"/>
        <xdr:cNvCxnSpPr/>
      </xdr:nvCxnSpPr>
      <xdr:spPr>
        <a:xfrm>
          <a:off x="16230600" y="1343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97807</xdr:rowOff>
    </xdr:from>
    <xdr:ext cx="405111" cy="259045"/>
    <xdr:sp macro="" textlink="">
      <xdr:nvSpPr>
        <xdr:cNvPr id="752" name="【児童館】&#10;有形固定資産減価償却率平均値テキスト"/>
        <xdr:cNvSpPr txBox="1"/>
      </xdr:nvSpPr>
      <xdr:spPr>
        <a:xfrm>
          <a:off x="16357600" y="14156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119380</xdr:rowOff>
    </xdr:from>
    <xdr:to>
      <xdr:col>85</xdr:col>
      <xdr:colOff>177800</xdr:colOff>
      <xdr:row>83</xdr:row>
      <xdr:rowOff>49530</xdr:rowOff>
    </xdr:to>
    <xdr:sp macro="" textlink="">
      <xdr:nvSpPr>
        <xdr:cNvPr id="753" name="フローチャート: 判断 752"/>
        <xdr:cNvSpPr/>
      </xdr:nvSpPr>
      <xdr:spPr>
        <a:xfrm>
          <a:off x="16268700" y="1417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73661</xdr:rowOff>
    </xdr:from>
    <xdr:to>
      <xdr:col>81</xdr:col>
      <xdr:colOff>101600</xdr:colOff>
      <xdr:row>82</xdr:row>
      <xdr:rowOff>3811</xdr:rowOff>
    </xdr:to>
    <xdr:sp macro="" textlink="">
      <xdr:nvSpPr>
        <xdr:cNvPr id="754" name="フローチャート: 判断 753"/>
        <xdr:cNvSpPr/>
      </xdr:nvSpPr>
      <xdr:spPr>
        <a:xfrm>
          <a:off x="15430500" y="13961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64770</xdr:rowOff>
    </xdr:from>
    <xdr:to>
      <xdr:col>76</xdr:col>
      <xdr:colOff>165100</xdr:colOff>
      <xdr:row>81</xdr:row>
      <xdr:rowOff>166370</xdr:rowOff>
    </xdr:to>
    <xdr:sp macro="" textlink="">
      <xdr:nvSpPr>
        <xdr:cNvPr id="755" name="フローチャート: 判断 754"/>
        <xdr:cNvSpPr/>
      </xdr:nvSpPr>
      <xdr:spPr>
        <a:xfrm>
          <a:off x="14541500" y="1395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121920</xdr:rowOff>
    </xdr:from>
    <xdr:to>
      <xdr:col>72</xdr:col>
      <xdr:colOff>38100</xdr:colOff>
      <xdr:row>83</xdr:row>
      <xdr:rowOff>52070</xdr:rowOff>
    </xdr:to>
    <xdr:sp macro="" textlink="">
      <xdr:nvSpPr>
        <xdr:cNvPr id="756" name="フローチャート: 判断 755"/>
        <xdr:cNvSpPr/>
      </xdr:nvSpPr>
      <xdr:spPr>
        <a:xfrm>
          <a:off x="13652500" y="1418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11430</xdr:rowOff>
    </xdr:from>
    <xdr:to>
      <xdr:col>67</xdr:col>
      <xdr:colOff>101600</xdr:colOff>
      <xdr:row>83</xdr:row>
      <xdr:rowOff>113030</xdr:rowOff>
    </xdr:to>
    <xdr:sp macro="" textlink="">
      <xdr:nvSpPr>
        <xdr:cNvPr id="757" name="フローチャート: 判断 756"/>
        <xdr:cNvSpPr/>
      </xdr:nvSpPr>
      <xdr:spPr>
        <a:xfrm>
          <a:off x="12763500" y="1424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7620</xdr:rowOff>
    </xdr:from>
    <xdr:to>
      <xdr:col>85</xdr:col>
      <xdr:colOff>177800</xdr:colOff>
      <xdr:row>78</xdr:row>
      <xdr:rowOff>109220</xdr:rowOff>
    </xdr:to>
    <xdr:sp macro="" textlink="">
      <xdr:nvSpPr>
        <xdr:cNvPr id="763" name="楕円 762"/>
        <xdr:cNvSpPr/>
      </xdr:nvSpPr>
      <xdr:spPr>
        <a:xfrm>
          <a:off x="162687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132097</xdr:rowOff>
    </xdr:from>
    <xdr:ext cx="340478" cy="259045"/>
    <xdr:sp macro="" textlink="">
      <xdr:nvSpPr>
        <xdr:cNvPr id="764" name="【児童館】&#10;有形固定資産減価償却率該当値テキスト"/>
        <xdr:cNvSpPr txBox="1"/>
      </xdr:nvSpPr>
      <xdr:spPr>
        <a:xfrm>
          <a:off x="16357600" y="133337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130811</xdr:rowOff>
    </xdr:from>
    <xdr:to>
      <xdr:col>81</xdr:col>
      <xdr:colOff>101600</xdr:colOff>
      <xdr:row>78</xdr:row>
      <xdr:rowOff>60961</xdr:rowOff>
    </xdr:to>
    <xdr:sp macro="" textlink="">
      <xdr:nvSpPr>
        <xdr:cNvPr id="765" name="楕円 764"/>
        <xdr:cNvSpPr/>
      </xdr:nvSpPr>
      <xdr:spPr>
        <a:xfrm>
          <a:off x="15430500" y="133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10161</xdr:rowOff>
    </xdr:from>
    <xdr:to>
      <xdr:col>85</xdr:col>
      <xdr:colOff>127000</xdr:colOff>
      <xdr:row>78</xdr:row>
      <xdr:rowOff>58420</xdr:rowOff>
    </xdr:to>
    <xdr:cxnSp macro="">
      <xdr:nvCxnSpPr>
        <xdr:cNvPr id="766" name="直線コネクタ 765"/>
        <xdr:cNvCxnSpPr/>
      </xdr:nvCxnSpPr>
      <xdr:spPr>
        <a:xfrm>
          <a:off x="15481300" y="13383261"/>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767" name="楕円 766"/>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78</xdr:row>
      <xdr:rowOff>10161</xdr:rowOff>
    </xdr:to>
    <xdr:cxnSp macro="">
      <xdr:nvCxnSpPr>
        <xdr:cNvPr id="768" name="直線コネクタ 767"/>
        <xdr:cNvCxnSpPr/>
      </xdr:nvCxnSpPr>
      <xdr:spPr>
        <a:xfrm>
          <a:off x="14592300" y="133350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166388</xdr:rowOff>
    </xdr:from>
    <xdr:ext cx="405111" cy="259045"/>
    <xdr:sp macro="" textlink="">
      <xdr:nvSpPr>
        <xdr:cNvPr id="769" name="n_1aveValue【児童館】&#10;有形固定資産減価償却率"/>
        <xdr:cNvSpPr txBox="1"/>
      </xdr:nvSpPr>
      <xdr:spPr>
        <a:xfrm>
          <a:off x="152660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157497</xdr:rowOff>
    </xdr:from>
    <xdr:ext cx="405111" cy="259045"/>
    <xdr:sp macro="" textlink="">
      <xdr:nvSpPr>
        <xdr:cNvPr id="770" name="n_2aveValue【児童館】&#10;有形固定資産減価償却率"/>
        <xdr:cNvSpPr txBox="1"/>
      </xdr:nvSpPr>
      <xdr:spPr>
        <a:xfrm>
          <a:off x="14389744" y="1404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68597</xdr:rowOff>
    </xdr:from>
    <xdr:ext cx="405111" cy="259045"/>
    <xdr:sp macro="" textlink="">
      <xdr:nvSpPr>
        <xdr:cNvPr id="771" name="n_3aveValue【児童館】&#10;有形固定資産減価償却率"/>
        <xdr:cNvSpPr txBox="1"/>
      </xdr:nvSpPr>
      <xdr:spPr>
        <a:xfrm>
          <a:off x="13500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129557</xdr:rowOff>
    </xdr:from>
    <xdr:ext cx="405111" cy="259045"/>
    <xdr:sp macro="" textlink="">
      <xdr:nvSpPr>
        <xdr:cNvPr id="772" name="n_4aveValue【児童館】&#10;有形固定資産減価償却率"/>
        <xdr:cNvSpPr txBox="1"/>
      </xdr:nvSpPr>
      <xdr:spPr>
        <a:xfrm>
          <a:off x="12611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77488</xdr:rowOff>
    </xdr:from>
    <xdr:ext cx="340478" cy="259045"/>
    <xdr:sp macro="" textlink="">
      <xdr:nvSpPr>
        <xdr:cNvPr id="773" name="n_1mainValue【児童館】&#10;有形固定資産減価償却率"/>
        <xdr:cNvSpPr txBox="1"/>
      </xdr:nvSpPr>
      <xdr:spPr>
        <a:xfrm>
          <a:off x="15298361" y="131076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29227</xdr:rowOff>
    </xdr:from>
    <xdr:ext cx="340478" cy="259045"/>
    <xdr:sp macro="" textlink="">
      <xdr:nvSpPr>
        <xdr:cNvPr id="774" name="n_2mainValue【児童館】&#10;有形固定資産減価償却率"/>
        <xdr:cNvSpPr txBox="1"/>
      </xdr:nvSpPr>
      <xdr:spPr>
        <a:xfrm>
          <a:off x="144220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10668</xdr:rowOff>
    </xdr:to>
    <xdr:cxnSp macro="">
      <xdr:nvCxnSpPr>
        <xdr:cNvPr id="796" name="直線コネクタ 795"/>
        <xdr:cNvCxnSpPr/>
      </xdr:nvCxnSpPr>
      <xdr:spPr>
        <a:xfrm flipV="1">
          <a:off x="22160864" y="13626085"/>
          <a:ext cx="0" cy="112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97" name="【児童館】&#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98" name="直線コネクタ 79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799" name="【児童館】&#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800" name="直線コネクタ 799"/>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801" name="【児童館】&#10;一人当たり面積平均値テキスト"/>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802" name="フローチャート: 判断 801"/>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110744</xdr:rowOff>
    </xdr:from>
    <xdr:to>
      <xdr:col>112</xdr:col>
      <xdr:colOff>38100</xdr:colOff>
      <xdr:row>85</xdr:row>
      <xdr:rowOff>40894</xdr:rowOff>
    </xdr:to>
    <xdr:sp macro="" textlink="">
      <xdr:nvSpPr>
        <xdr:cNvPr id="803" name="フローチャート: 判断 802"/>
        <xdr:cNvSpPr/>
      </xdr:nvSpPr>
      <xdr:spPr>
        <a:xfrm>
          <a:off x="21272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124461</xdr:rowOff>
    </xdr:from>
    <xdr:to>
      <xdr:col>107</xdr:col>
      <xdr:colOff>101600</xdr:colOff>
      <xdr:row>85</xdr:row>
      <xdr:rowOff>54611</xdr:rowOff>
    </xdr:to>
    <xdr:sp macro="" textlink="">
      <xdr:nvSpPr>
        <xdr:cNvPr id="804" name="フローチャート: 判断 803"/>
        <xdr:cNvSpPr/>
      </xdr:nvSpPr>
      <xdr:spPr>
        <a:xfrm>
          <a:off x="20383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133604</xdr:rowOff>
    </xdr:from>
    <xdr:to>
      <xdr:col>102</xdr:col>
      <xdr:colOff>165100</xdr:colOff>
      <xdr:row>85</xdr:row>
      <xdr:rowOff>63754</xdr:rowOff>
    </xdr:to>
    <xdr:sp macro="" textlink="">
      <xdr:nvSpPr>
        <xdr:cNvPr id="805" name="フローチャート: 判断 804"/>
        <xdr:cNvSpPr/>
      </xdr:nvSpPr>
      <xdr:spPr>
        <a:xfrm>
          <a:off x="194945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133604</xdr:rowOff>
    </xdr:from>
    <xdr:to>
      <xdr:col>98</xdr:col>
      <xdr:colOff>38100</xdr:colOff>
      <xdr:row>85</xdr:row>
      <xdr:rowOff>63754</xdr:rowOff>
    </xdr:to>
    <xdr:sp macro="" textlink="">
      <xdr:nvSpPr>
        <xdr:cNvPr id="806" name="フローチャート: 判断 805"/>
        <xdr:cNvSpPr/>
      </xdr:nvSpPr>
      <xdr:spPr>
        <a:xfrm>
          <a:off x="186055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812" name="楕円 811"/>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813" name="【児童館】&#10;一人当たり面積該当値テキスト"/>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814" name="楕円 813"/>
        <xdr:cNvSpPr/>
      </xdr:nvSpPr>
      <xdr:spPr>
        <a:xfrm>
          <a:off x="21272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10668</xdr:rowOff>
    </xdr:to>
    <xdr:cxnSp macro="">
      <xdr:nvCxnSpPr>
        <xdr:cNvPr id="815" name="直線コネクタ 814"/>
        <xdr:cNvCxnSpPr/>
      </xdr:nvCxnSpPr>
      <xdr:spPr>
        <a:xfrm>
          <a:off x="21323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131318</xdr:rowOff>
    </xdr:from>
    <xdr:to>
      <xdr:col>107</xdr:col>
      <xdr:colOff>101600</xdr:colOff>
      <xdr:row>86</xdr:row>
      <xdr:rowOff>61468</xdr:rowOff>
    </xdr:to>
    <xdr:sp macro="" textlink="">
      <xdr:nvSpPr>
        <xdr:cNvPr id="816" name="楕円 815"/>
        <xdr:cNvSpPr/>
      </xdr:nvSpPr>
      <xdr:spPr>
        <a:xfrm>
          <a:off x="20383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10668</xdr:rowOff>
    </xdr:to>
    <xdr:cxnSp macro="">
      <xdr:nvCxnSpPr>
        <xdr:cNvPr id="817" name="直線コネクタ 816"/>
        <xdr:cNvCxnSpPr/>
      </xdr:nvCxnSpPr>
      <xdr:spPr>
        <a:xfrm>
          <a:off x="20434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57421</xdr:rowOff>
    </xdr:from>
    <xdr:ext cx="469744" cy="259045"/>
    <xdr:sp macro="" textlink="">
      <xdr:nvSpPr>
        <xdr:cNvPr id="818" name="n_1aveValue【児童館】&#10;一人当たり面積"/>
        <xdr:cNvSpPr txBox="1"/>
      </xdr:nvSpPr>
      <xdr:spPr>
        <a:xfrm>
          <a:off x="210757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71138</xdr:rowOff>
    </xdr:from>
    <xdr:ext cx="469744" cy="259045"/>
    <xdr:sp macro="" textlink="">
      <xdr:nvSpPr>
        <xdr:cNvPr id="819" name="n_2aveValue【児童館】&#10;一人当たり面積"/>
        <xdr:cNvSpPr txBox="1"/>
      </xdr:nvSpPr>
      <xdr:spPr>
        <a:xfrm>
          <a:off x="20199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80281</xdr:rowOff>
    </xdr:from>
    <xdr:ext cx="469744" cy="259045"/>
    <xdr:sp macro="" textlink="">
      <xdr:nvSpPr>
        <xdr:cNvPr id="820" name="n_3aveValue【児童館】&#10;一人当たり面積"/>
        <xdr:cNvSpPr txBox="1"/>
      </xdr:nvSpPr>
      <xdr:spPr>
        <a:xfrm>
          <a:off x="19310427" y="1431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80281</xdr:rowOff>
    </xdr:from>
    <xdr:ext cx="469744" cy="259045"/>
    <xdr:sp macro="" textlink="">
      <xdr:nvSpPr>
        <xdr:cNvPr id="821" name="n_4aveValue【児童館】&#10;一人当たり面積"/>
        <xdr:cNvSpPr txBox="1"/>
      </xdr:nvSpPr>
      <xdr:spPr>
        <a:xfrm>
          <a:off x="18421427" y="1431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822" name="n_1mainValue【児童館】&#10;一人当たり面積"/>
        <xdr:cNvSpPr txBox="1"/>
      </xdr:nvSpPr>
      <xdr:spPr>
        <a:xfrm>
          <a:off x="21075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52595</xdr:rowOff>
    </xdr:from>
    <xdr:ext cx="469744" cy="259045"/>
    <xdr:sp macro="" textlink="">
      <xdr:nvSpPr>
        <xdr:cNvPr id="823" name="n_2mainValue【児童館】&#10;一人当たり面積"/>
        <xdr:cNvSpPr txBox="1"/>
      </xdr:nvSpPr>
      <xdr:spPr>
        <a:xfrm>
          <a:off x="20199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4" name="正方形/長方形 8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5" name="正方形/長方形 8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6" name="正方形/長方形 8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7" name="正方形/長方形 8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8" name="正方形/長方形 8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9" name="正方形/長方形 8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0" name="正方形/長方形 8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正方形/長方形 8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2" name="テキスト ボックス 8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3" name="直線コネクタ 8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4" name="テキスト ボックス 83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5" name="直線コネクタ 8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6" name="テキスト ボックス 83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7" name="直線コネクタ 8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8" name="テキスト ボックス 8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9" name="直線コネクタ 8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0" name="テキスト ボックス 8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1" name="直線コネクタ 8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2" name="テキスト ボックス 8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3" name="直線コネクタ 8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4" name="テキスト ボックス 84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5" name="直線コネクタ 8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47" name="直線コネクタ 846"/>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48"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49" name="直線コネクタ 848"/>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50"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51" name="直線コネクタ 85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852" name="【公民館】&#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853" name="フローチャート: 判断 852"/>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97789</xdr:rowOff>
    </xdr:from>
    <xdr:to>
      <xdr:col>81</xdr:col>
      <xdr:colOff>101600</xdr:colOff>
      <xdr:row>105</xdr:row>
      <xdr:rowOff>27939</xdr:rowOff>
    </xdr:to>
    <xdr:sp macro="" textlink="">
      <xdr:nvSpPr>
        <xdr:cNvPr id="854" name="フローチャート: 判断 853"/>
        <xdr:cNvSpPr/>
      </xdr:nvSpPr>
      <xdr:spPr>
        <a:xfrm>
          <a:off x="15430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80011</xdr:rowOff>
    </xdr:from>
    <xdr:to>
      <xdr:col>76</xdr:col>
      <xdr:colOff>165100</xdr:colOff>
      <xdr:row>105</xdr:row>
      <xdr:rowOff>10161</xdr:rowOff>
    </xdr:to>
    <xdr:sp macro="" textlink="">
      <xdr:nvSpPr>
        <xdr:cNvPr id="855" name="フローチャート: 判断 854"/>
        <xdr:cNvSpPr/>
      </xdr:nvSpPr>
      <xdr:spPr>
        <a:xfrm>
          <a:off x="14541500" y="1791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74930</xdr:rowOff>
    </xdr:from>
    <xdr:to>
      <xdr:col>72</xdr:col>
      <xdr:colOff>38100</xdr:colOff>
      <xdr:row>105</xdr:row>
      <xdr:rowOff>5080</xdr:rowOff>
    </xdr:to>
    <xdr:sp macro="" textlink="">
      <xdr:nvSpPr>
        <xdr:cNvPr id="856" name="フローチャート: 判断 855"/>
        <xdr:cNvSpPr/>
      </xdr:nvSpPr>
      <xdr:spPr>
        <a:xfrm>
          <a:off x="13652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38100</xdr:rowOff>
    </xdr:from>
    <xdr:to>
      <xdr:col>67</xdr:col>
      <xdr:colOff>101600</xdr:colOff>
      <xdr:row>104</xdr:row>
      <xdr:rowOff>139700</xdr:rowOff>
    </xdr:to>
    <xdr:sp macro="" textlink="">
      <xdr:nvSpPr>
        <xdr:cNvPr id="857" name="フローチャート: 判断 856"/>
        <xdr:cNvSpPr/>
      </xdr:nvSpPr>
      <xdr:spPr>
        <a:xfrm>
          <a:off x="12763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8" name="テキスト ボックス 8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9" name="テキスト ボックス 8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0" name="テキスト ボックス 8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1" name="テキスト ボックス 8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2" name="テキスト ボックス 8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xdr:rowOff>
    </xdr:from>
    <xdr:to>
      <xdr:col>85</xdr:col>
      <xdr:colOff>177800</xdr:colOff>
      <xdr:row>105</xdr:row>
      <xdr:rowOff>115570</xdr:rowOff>
    </xdr:to>
    <xdr:sp macro="" textlink="">
      <xdr:nvSpPr>
        <xdr:cNvPr id="863" name="楕円 862"/>
        <xdr:cNvSpPr/>
      </xdr:nvSpPr>
      <xdr:spPr>
        <a:xfrm>
          <a:off x="16268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163847</xdr:rowOff>
    </xdr:from>
    <xdr:ext cx="405111" cy="259045"/>
    <xdr:sp macro="" textlink="">
      <xdr:nvSpPr>
        <xdr:cNvPr id="864" name="【公民館】&#10;有形固定資産減価償却率該当値テキスト"/>
        <xdr:cNvSpPr txBox="1"/>
      </xdr:nvSpPr>
      <xdr:spPr>
        <a:xfrm>
          <a:off x="16357600"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161289</xdr:rowOff>
    </xdr:from>
    <xdr:to>
      <xdr:col>81</xdr:col>
      <xdr:colOff>101600</xdr:colOff>
      <xdr:row>105</xdr:row>
      <xdr:rowOff>91439</xdr:rowOff>
    </xdr:to>
    <xdr:sp macro="" textlink="">
      <xdr:nvSpPr>
        <xdr:cNvPr id="865" name="楕円 864"/>
        <xdr:cNvSpPr/>
      </xdr:nvSpPr>
      <xdr:spPr>
        <a:xfrm>
          <a:off x="15430500" y="179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40639</xdr:rowOff>
    </xdr:from>
    <xdr:to>
      <xdr:col>85</xdr:col>
      <xdr:colOff>127000</xdr:colOff>
      <xdr:row>105</xdr:row>
      <xdr:rowOff>64770</xdr:rowOff>
    </xdr:to>
    <xdr:cxnSp macro="">
      <xdr:nvCxnSpPr>
        <xdr:cNvPr id="866" name="直線コネクタ 865"/>
        <xdr:cNvCxnSpPr/>
      </xdr:nvCxnSpPr>
      <xdr:spPr>
        <a:xfrm>
          <a:off x="15481300" y="180428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146050</xdr:rowOff>
    </xdr:from>
    <xdr:to>
      <xdr:col>76</xdr:col>
      <xdr:colOff>165100</xdr:colOff>
      <xdr:row>105</xdr:row>
      <xdr:rowOff>76200</xdr:rowOff>
    </xdr:to>
    <xdr:sp macro="" textlink="">
      <xdr:nvSpPr>
        <xdr:cNvPr id="867" name="楕円 866"/>
        <xdr:cNvSpPr/>
      </xdr:nvSpPr>
      <xdr:spPr>
        <a:xfrm>
          <a:off x="14541500" y="179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25400</xdr:rowOff>
    </xdr:from>
    <xdr:to>
      <xdr:col>81</xdr:col>
      <xdr:colOff>50800</xdr:colOff>
      <xdr:row>105</xdr:row>
      <xdr:rowOff>40639</xdr:rowOff>
    </xdr:to>
    <xdr:cxnSp macro="">
      <xdr:nvCxnSpPr>
        <xdr:cNvPr id="868" name="直線コネクタ 867"/>
        <xdr:cNvCxnSpPr/>
      </xdr:nvCxnSpPr>
      <xdr:spPr>
        <a:xfrm>
          <a:off x="14592300" y="180276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125730</xdr:rowOff>
    </xdr:from>
    <xdr:to>
      <xdr:col>72</xdr:col>
      <xdr:colOff>38100</xdr:colOff>
      <xdr:row>105</xdr:row>
      <xdr:rowOff>55880</xdr:rowOff>
    </xdr:to>
    <xdr:sp macro="" textlink="">
      <xdr:nvSpPr>
        <xdr:cNvPr id="869" name="楕円 868"/>
        <xdr:cNvSpPr/>
      </xdr:nvSpPr>
      <xdr:spPr>
        <a:xfrm>
          <a:off x="13652500" y="1795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5080</xdr:rowOff>
    </xdr:from>
    <xdr:to>
      <xdr:col>76</xdr:col>
      <xdr:colOff>114300</xdr:colOff>
      <xdr:row>105</xdr:row>
      <xdr:rowOff>25400</xdr:rowOff>
    </xdr:to>
    <xdr:cxnSp macro="">
      <xdr:nvCxnSpPr>
        <xdr:cNvPr id="870" name="直線コネクタ 869"/>
        <xdr:cNvCxnSpPr/>
      </xdr:nvCxnSpPr>
      <xdr:spPr>
        <a:xfrm>
          <a:off x="13703300" y="1800733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104139</xdr:rowOff>
    </xdr:from>
    <xdr:to>
      <xdr:col>67</xdr:col>
      <xdr:colOff>101600</xdr:colOff>
      <xdr:row>105</xdr:row>
      <xdr:rowOff>34289</xdr:rowOff>
    </xdr:to>
    <xdr:sp macro="" textlink="">
      <xdr:nvSpPr>
        <xdr:cNvPr id="871" name="楕円 870"/>
        <xdr:cNvSpPr/>
      </xdr:nvSpPr>
      <xdr:spPr>
        <a:xfrm>
          <a:off x="12763500" y="1793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154939</xdr:rowOff>
    </xdr:from>
    <xdr:to>
      <xdr:col>71</xdr:col>
      <xdr:colOff>177800</xdr:colOff>
      <xdr:row>105</xdr:row>
      <xdr:rowOff>5080</xdr:rowOff>
    </xdr:to>
    <xdr:cxnSp macro="">
      <xdr:nvCxnSpPr>
        <xdr:cNvPr id="872" name="直線コネクタ 871"/>
        <xdr:cNvCxnSpPr/>
      </xdr:nvCxnSpPr>
      <xdr:spPr>
        <a:xfrm>
          <a:off x="12814300" y="1798573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44466</xdr:rowOff>
    </xdr:from>
    <xdr:ext cx="405111" cy="259045"/>
    <xdr:sp macro="" textlink="">
      <xdr:nvSpPr>
        <xdr:cNvPr id="873" name="n_1aveValue【公民館】&#10;有形固定資産減価償却率"/>
        <xdr:cNvSpPr txBox="1"/>
      </xdr:nvSpPr>
      <xdr:spPr>
        <a:xfrm>
          <a:off x="152660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26688</xdr:rowOff>
    </xdr:from>
    <xdr:ext cx="405111" cy="259045"/>
    <xdr:sp macro="" textlink="">
      <xdr:nvSpPr>
        <xdr:cNvPr id="874" name="n_2aveValue【公民館】&#10;有形固定資産減価償却率"/>
        <xdr:cNvSpPr txBox="1"/>
      </xdr:nvSpPr>
      <xdr:spPr>
        <a:xfrm>
          <a:off x="143897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21607</xdr:rowOff>
    </xdr:from>
    <xdr:ext cx="405111" cy="259045"/>
    <xdr:sp macro="" textlink="">
      <xdr:nvSpPr>
        <xdr:cNvPr id="875" name="n_3aveValue【公民館】&#10;有形固定資産減価償却率"/>
        <xdr:cNvSpPr txBox="1"/>
      </xdr:nvSpPr>
      <xdr:spPr>
        <a:xfrm>
          <a:off x="13500744"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156227</xdr:rowOff>
    </xdr:from>
    <xdr:ext cx="405111" cy="259045"/>
    <xdr:sp macro="" textlink="">
      <xdr:nvSpPr>
        <xdr:cNvPr id="876" name="n_4aveValue【公民館】&#10;有形固定資産減価償却率"/>
        <xdr:cNvSpPr txBox="1"/>
      </xdr:nvSpPr>
      <xdr:spPr>
        <a:xfrm>
          <a:off x="12611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82566</xdr:rowOff>
    </xdr:from>
    <xdr:ext cx="405111" cy="259045"/>
    <xdr:sp macro="" textlink="">
      <xdr:nvSpPr>
        <xdr:cNvPr id="877" name="n_1mainValue【公民館】&#10;有形固定資産減価償却率"/>
        <xdr:cNvSpPr txBox="1"/>
      </xdr:nvSpPr>
      <xdr:spPr>
        <a:xfrm>
          <a:off x="15266044" y="1808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67327</xdr:rowOff>
    </xdr:from>
    <xdr:ext cx="405111" cy="259045"/>
    <xdr:sp macro="" textlink="">
      <xdr:nvSpPr>
        <xdr:cNvPr id="878" name="n_2mainValue【公民館】&#10;有形固定資産減価償却率"/>
        <xdr:cNvSpPr txBox="1"/>
      </xdr:nvSpPr>
      <xdr:spPr>
        <a:xfrm>
          <a:off x="14389744" y="180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47007</xdr:rowOff>
    </xdr:from>
    <xdr:ext cx="405111" cy="259045"/>
    <xdr:sp macro="" textlink="">
      <xdr:nvSpPr>
        <xdr:cNvPr id="879" name="n_3mainValue【公民館】&#10;有形固定資産減価償却率"/>
        <xdr:cNvSpPr txBox="1"/>
      </xdr:nvSpPr>
      <xdr:spPr>
        <a:xfrm>
          <a:off x="13500744" y="1804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25416</xdr:rowOff>
    </xdr:from>
    <xdr:ext cx="405111" cy="259045"/>
    <xdr:sp macro="" textlink="">
      <xdr:nvSpPr>
        <xdr:cNvPr id="880" name="n_4mainValue【公民館】&#10;有形固定資産減価償却率"/>
        <xdr:cNvSpPr txBox="1"/>
      </xdr:nvSpPr>
      <xdr:spPr>
        <a:xfrm>
          <a:off x="12611744" y="1802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1" name="正方形/長方形 8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2" name="正方形/長方形 8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3" name="正方形/長方形 8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4" name="正方形/長方形 8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5" name="正方形/長方形 8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6" name="正方形/長方形 8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7" name="正方形/長方形 8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8" name="正方形/長方形 8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9" name="テキスト ボックス 8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0" name="直線コネクタ 8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1" name="直線コネクタ 89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2" name="テキスト ボックス 89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3" name="直線コネクタ 89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4" name="テキスト ボックス 89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5" name="直線コネクタ 8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6" name="テキスト ボックス 8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7" name="直線コネクタ 89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8" name="テキスト ボックス 89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9" name="直線コネクタ 89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0" name="テキスト ボックス 89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1" name="直線コネクタ 9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2" name="テキスト ボックス 9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904" name="直線コネクタ 903"/>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905"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906" name="直線コネクタ 905"/>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907" name="【公民館】&#10;一人当たり面積最大値テキスト"/>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908" name="直線コネクタ 907"/>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909" name="【公民館】&#10;一人当たり面積平均値テキスト"/>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910" name="フローチャート: 判断 909"/>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12446</xdr:rowOff>
    </xdr:from>
    <xdr:to>
      <xdr:col>112</xdr:col>
      <xdr:colOff>38100</xdr:colOff>
      <xdr:row>107</xdr:row>
      <xdr:rowOff>114046</xdr:rowOff>
    </xdr:to>
    <xdr:sp macro="" textlink="">
      <xdr:nvSpPr>
        <xdr:cNvPr id="911" name="フローチャート: 判断 910"/>
        <xdr:cNvSpPr/>
      </xdr:nvSpPr>
      <xdr:spPr>
        <a:xfrm>
          <a:off x="21272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15494</xdr:rowOff>
    </xdr:from>
    <xdr:to>
      <xdr:col>107</xdr:col>
      <xdr:colOff>101600</xdr:colOff>
      <xdr:row>107</xdr:row>
      <xdr:rowOff>117094</xdr:rowOff>
    </xdr:to>
    <xdr:sp macro="" textlink="">
      <xdr:nvSpPr>
        <xdr:cNvPr id="912" name="フローチャート: 判断 911"/>
        <xdr:cNvSpPr/>
      </xdr:nvSpPr>
      <xdr:spPr>
        <a:xfrm>
          <a:off x="20383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24637</xdr:rowOff>
    </xdr:from>
    <xdr:to>
      <xdr:col>102</xdr:col>
      <xdr:colOff>165100</xdr:colOff>
      <xdr:row>107</xdr:row>
      <xdr:rowOff>126237</xdr:rowOff>
    </xdr:to>
    <xdr:sp macro="" textlink="">
      <xdr:nvSpPr>
        <xdr:cNvPr id="913" name="フローチャート: 判断 912"/>
        <xdr:cNvSpPr/>
      </xdr:nvSpPr>
      <xdr:spPr>
        <a:xfrm>
          <a:off x="19494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33782</xdr:rowOff>
    </xdr:from>
    <xdr:to>
      <xdr:col>98</xdr:col>
      <xdr:colOff>38100</xdr:colOff>
      <xdr:row>107</xdr:row>
      <xdr:rowOff>135382</xdr:rowOff>
    </xdr:to>
    <xdr:sp macro="" textlink="">
      <xdr:nvSpPr>
        <xdr:cNvPr id="914" name="フローチャート: 判断 913"/>
        <xdr:cNvSpPr/>
      </xdr:nvSpPr>
      <xdr:spPr>
        <a:xfrm>
          <a:off x="18605500" y="1837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5" name="テキスト ボックス 9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6" name="テキスト ボックス 9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7" name="テキスト ボックス 9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8" name="テキスト ボックス 9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9" name="テキスト ボックス 9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117602</xdr:rowOff>
    </xdr:from>
    <xdr:to>
      <xdr:col>116</xdr:col>
      <xdr:colOff>114300</xdr:colOff>
      <xdr:row>107</xdr:row>
      <xdr:rowOff>47752</xdr:rowOff>
    </xdr:to>
    <xdr:sp macro="" textlink="">
      <xdr:nvSpPr>
        <xdr:cNvPr id="920" name="楕円 919"/>
        <xdr:cNvSpPr/>
      </xdr:nvSpPr>
      <xdr:spPr>
        <a:xfrm>
          <a:off x="22110700" y="1829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96029</xdr:rowOff>
    </xdr:from>
    <xdr:ext cx="469744" cy="259045"/>
    <xdr:sp macro="" textlink="">
      <xdr:nvSpPr>
        <xdr:cNvPr id="921" name="【公民館】&#10;一人当たり面積該当値テキスト"/>
        <xdr:cNvSpPr txBox="1"/>
      </xdr:nvSpPr>
      <xdr:spPr>
        <a:xfrm>
          <a:off x="22199600" y="1826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106172</xdr:rowOff>
    </xdr:from>
    <xdr:to>
      <xdr:col>112</xdr:col>
      <xdr:colOff>38100</xdr:colOff>
      <xdr:row>107</xdr:row>
      <xdr:rowOff>36322</xdr:rowOff>
    </xdr:to>
    <xdr:sp macro="" textlink="">
      <xdr:nvSpPr>
        <xdr:cNvPr id="922" name="楕円 921"/>
        <xdr:cNvSpPr/>
      </xdr:nvSpPr>
      <xdr:spPr>
        <a:xfrm>
          <a:off x="21272500" y="182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156972</xdr:rowOff>
    </xdr:from>
    <xdr:to>
      <xdr:col>116</xdr:col>
      <xdr:colOff>63500</xdr:colOff>
      <xdr:row>106</xdr:row>
      <xdr:rowOff>168402</xdr:rowOff>
    </xdr:to>
    <xdr:cxnSp macro="">
      <xdr:nvCxnSpPr>
        <xdr:cNvPr id="923" name="直線コネクタ 922"/>
        <xdr:cNvCxnSpPr/>
      </xdr:nvCxnSpPr>
      <xdr:spPr>
        <a:xfrm>
          <a:off x="21323300" y="1833067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110744</xdr:rowOff>
    </xdr:from>
    <xdr:to>
      <xdr:col>107</xdr:col>
      <xdr:colOff>101600</xdr:colOff>
      <xdr:row>107</xdr:row>
      <xdr:rowOff>40894</xdr:rowOff>
    </xdr:to>
    <xdr:sp macro="" textlink="">
      <xdr:nvSpPr>
        <xdr:cNvPr id="924" name="楕円 923"/>
        <xdr:cNvSpPr/>
      </xdr:nvSpPr>
      <xdr:spPr>
        <a:xfrm>
          <a:off x="20383500" y="182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156972</xdr:rowOff>
    </xdr:from>
    <xdr:to>
      <xdr:col>111</xdr:col>
      <xdr:colOff>177800</xdr:colOff>
      <xdr:row>106</xdr:row>
      <xdr:rowOff>161544</xdr:rowOff>
    </xdr:to>
    <xdr:cxnSp macro="">
      <xdr:nvCxnSpPr>
        <xdr:cNvPr id="925" name="直線コネクタ 924"/>
        <xdr:cNvCxnSpPr/>
      </xdr:nvCxnSpPr>
      <xdr:spPr>
        <a:xfrm flipV="1">
          <a:off x="20434300" y="183306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113792</xdr:rowOff>
    </xdr:from>
    <xdr:to>
      <xdr:col>102</xdr:col>
      <xdr:colOff>165100</xdr:colOff>
      <xdr:row>107</xdr:row>
      <xdr:rowOff>43942</xdr:rowOff>
    </xdr:to>
    <xdr:sp macro="" textlink="">
      <xdr:nvSpPr>
        <xdr:cNvPr id="926" name="楕円 925"/>
        <xdr:cNvSpPr/>
      </xdr:nvSpPr>
      <xdr:spPr>
        <a:xfrm>
          <a:off x="19494500" y="1828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161544</xdr:rowOff>
    </xdr:from>
    <xdr:to>
      <xdr:col>107</xdr:col>
      <xdr:colOff>50800</xdr:colOff>
      <xdr:row>106</xdr:row>
      <xdr:rowOff>164592</xdr:rowOff>
    </xdr:to>
    <xdr:cxnSp macro="">
      <xdr:nvCxnSpPr>
        <xdr:cNvPr id="927" name="直線コネクタ 926"/>
        <xdr:cNvCxnSpPr/>
      </xdr:nvCxnSpPr>
      <xdr:spPr>
        <a:xfrm flipV="1">
          <a:off x="19545300" y="1833524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119126</xdr:rowOff>
    </xdr:from>
    <xdr:to>
      <xdr:col>98</xdr:col>
      <xdr:colOff>38100</xdr:colOff>
      <xdr:row>107</xdr:row>
      <xdr:rowOff>49276</xdr:rowOff>
    </xdr:to>
    <xdr:sp macro="" textlink="">
      <xdr:nvSpPr>
        <xdr:cNvPr id="928" name="楕円 927"/>
        <xdr:cNvSpPr/>
      </xdr:nvSpPr>
      <xdr:spPr>
        <a:xfrm>
          <a:off x="18605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164592</xdr:rowOff>
    </xdr:from>
    <xdr:to>
      <xdr:col>102</xdr:col>
      <xdr:colOff>114300</xdr:colOff>
      <xdr:row>106</xdr:row>
      <xdr:rowOff>169926</xdr:rowOff>
    </xdr:to>
    <xdr:cxnSp macro="">
      <xdr:nvCxnSpPr>
        <xdr:cNvPr id="929" name="直線コネクタ 928"/>
        <xdr:cNvCxnSpPr/>
      </xdr:nvCxnSpPr>
      <xdr:spPr>
        <a:xfrm flipV="1">
          <a:off x="18656300" y="1833829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105173</xdr:rowOff>
    </xdr:from>
    <xdr:ext cx="469744" cy="259045"/>
    <xdr:sp macro="" textlink="">
      <xdr:nvSpPr>
        <xdr:cNvPr id="930" name="n_1aveValue【公民館】&#10;一人当たり面積"/>
        <xdr:cNvSpPr txBox="1"/>
      </xdr:nvSpPr>
      <xdr:spPr>
        <a:xfrm>
          <a:off x="21075727" y="18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108221</xdr:rowOff>
    </xdr:from>
    <xdr:ext cx="469744" cy="259045"/>
    <xdr:sp macro="" textlink="">
      <xdr:nvSpPr>
        <xdr:cNvPr id="931" name="n_2aveValue【公民館】&#10;一人当たり面積"/>
        <xdr:cNvSpPr txBox="1"/>
      </xdr:nvSpPr>
      <xdr:spPr>
        <a:xfrm>
          <a:off x="20199427" y="184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117364</xdr:rowOff>
    </xdr:from>
    <xdr:ext cx="469744" cy="259045"/>
    <xdr:sp macro="" textlink="">
      <xdr:nvSpPr>
        <xdr:cNvPr id="932" name="n_3aveValue【公民館】&#10;一人当たり面積"/>
        <xdr:cNvSpPr txBox="1"/>
      </xdr:nvSpPr>
      <xdr:spPr>
        <a:xfrm>
          <a:off x="19310427" y="1846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126509</xdr:rowOff>
    </xdr:from>
    <xdr:ext cx="469744" cy="259045"/>
    <xdr:sp macro="" textlink="">
      <xdr:nvSpPr>
        <xdr:cNvPr id="933" name="n_4aveValue【公民館】&#10;一人当たり面積"/>
        <xdr:cNvSpPr txBox="1"/>
      </xdr:nvSpPr>
      <xdr:spPr>
        <a:xfrm>
          <a:off x="18421427" y="1847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52849</xdr:rowOff>
    </xdr:from>
    <xdr:ext cx="469744" cy="259045"/>
    <xdr:sp macro="" textlink="">
      <xdr:nvSpPr>
        <xdr:cNvPr id="934" name="n_1mainValue【公民館】&#10;一人当たり面積"/>
        <xdr:cNvSpPr txBox="1"/>
      </xdr:nvSpPr>
      <xdr:spPr>
        <a:xfrm>
          <a:off x="21075727" y="1805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57421</xdr:rowOff>
    </xdr:from>
    <xdr:ext cx="469744" cy="259045"/>
    <xdr:sp macro="" textlink="">
      <xdr:nvSpPr>
        <xdr:cNvPr id="935" name="n_2mainValue【公民館】&#10;一人当たり面積"/>
        <xdr:cNvSpPr txBox="1"/>
      </xdr:nvSpPr>
      <xdr:spPr>
        <a:xfrm>
          <a:off x="20199427" y="180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60469</xdr:rowOff>
    </xdr:from>
    <xdr:ext cx="469744" cy="259045"/>
    <xdr:sp macro="" textlink="">
      <xdr:nvSpPr>
        <xdr:cNvPr id="936" name="n_3mainValue【公民館】&#10;一人当たり面積"/>
        <xdr:cNvSpPr txBox="1"/>
      </xdr:nvSpPr>
      <xdr:spPr>
        <a:xfrm>
          <a:off x="19310427" y="1806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65803</xdr:rowOff>
    </xdr:from>
    <xdr:ext cx="469744" cy="259045"/>
    <xdr:sp macro="" textlink="">
      <xdr:nvSpPr>
        <xdr:cNvPr id="937" name="n_4mainValue【公民館】&#10;一人当たり面積"/>
        <xdr:cNvSpPr txBox="1"/>
      </xdr:nvSpPr>
      <xdr:spPr>
        <a:xfrm>
          <a:off x="18421427" y="1806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8" name="正方形/長方形 9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9" name="正方形/長方形 9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0" name="テキスト ボックス 9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類似団体と比較して有形固定資産減価償却率が特に高くなっているのが公営住宅，道路である。</a:t>
          </a:r>
          <a:endParaRPr lang="ja-JP" altLang="ja-JP" sz="1400">
            <a:effectLst/>
          </a:endParaRPr>
        </a:p>
        <a:p>
          <a:r>
            <a:rPr kumimoji="1" lang="ja-JP" altLang="ja-JP" sz="1100">
              <a:solidFill>
                <a:schemeClr val="dk1"/>
              </a:solidFill>
              <a:effectLst/>
              <a:latin typeface="+mn-lt"/>
              <a:ea typeface="+mn-ea"/>
              <a:cs typeface="+mn-cs"/>
            </a:rPr>
            <a:t>　公営住宅については，公共施設等総合管理計画及び公営住宅等長寿命化計画に基づき，適正な管理を図っていく。</a:t>
          </a:r>
          <a:endParaRPr lang="ja-JP" altLang="ja-JP" sz="1400">
            <a:effectLst/>
          </a:endParaRPr>
        </a:p>
        <a:p>
          <a:r>
            <a:rPr kumimoji="1" lang="ja-JP" altLang="ja-JP" sz="1100">
              <a:solidFill>
                <a:schemeClr val="dk1"/>
              </a:solidFill>
              <a:effectLst/>
              <a:latin typeface="+mn-lt"/>
              <a:ea typeface="+mn-ea"/>
              <a:cs typeface="+mn-cs"/>
            </a:rPr>
            <a:t>　学校施設は老朽化が進んでいるため，公共施設等管理計画に基づき，施設の長寿命化を図っていく。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10,219
10,135
116.19
14,292,697
13,651,038
537,072
5,650,571
16,672,490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1"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111760</xdr:rowOff>
    </xdr:from>
    <xdr:to>
      <xdr:col>20</xdr:col>
      <xdr:colOff>38100</xdr:colOff>
      <xdr:row>37</xdr:row>
      <xdr:rowOff>41910</xdr:rowOff>
    </xdr:to>
    <xdr:sp macro="" textlink="">
      <xdr:nvSpPr>
        <xdr:cNvPr id="63" name="フローチャート: 判断 62"/>
        <xdr:cNvSpPr/>
      </xdr:nvSpPr>
      <xdr:spPr>
        <a:xfrm>
          <a:off x="3746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91440</xdr:rowOff>
    </xdr:from>
    <xdr:to>
      <xdr:col>15</xdr:col>
      <xdr:colOff>101600</xdr:colOff>
      <xdr:row>37</xdr:row>
      <xdr:rowOff>21590</xdr:rowOff>
    </xdr:to>
    <xdr:sp macro="" textlink="">
      <xdr:nvSpPr>
        <xdr:cNvPr id="64" name="フローチャート: 判断 63"/>
        <xdr:cNvSpPr/>
      </xdr:nvSpPr>
      <xdr:spPr>
        <a:xfrm>
          <a:off x="28575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90170</xdr:rowOff>
    </xdr:from>
    <xdr:to>
      <xdr:col>10</xdr:col>
      <xdr:colOff>165100</xdr:colOff>
      <xdr:row>37</xdr:row>
      <xdr:rowOff>20320</xdr:rowOff>
    </xdr:to>
    <xdr:sp macro="" textlink="">
      <xdr:nvSpPr>
        <xdr:cNvPr id="65" name="フローチャート: 判断 64"/>
        <xdr:cNvSpPr/>
      </xdr:nvSpPr>
      <xdr:spPr>
        <a:xfrm>
          <a:off x="1968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71120</xdr:rowOff>
    </xdr:from>
    <xdr:to>
      <xdr:col>6</xdr:col>
      <xdr:colOff>38100</xdr:colOff>
      <xdr:row>37</xdr:row>
      <xdr:rowOff>1270</xdr:rowOff>
    </xdr:to>
    <xdr:sp macro="" textlink="">
      <xdr:nvSpPr>
        <xdr:cNvPr id="66" name="フローチャート: 判断 65"/>
        <xdr:cNvSpPr/>
      </xdr:nvSpPr>
      <xdr:spPr>
        <a:xfrm>
          <a:off x="1079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165100</xdr:rowOff>
    </xdr:from>
    <xdr:to>
      <xdr:col>24</xdr:col>
      <xdr:colOff>114300</xdr:colOff>
      <xdr:row>39</xdr:row>
      <xdr:rowOff>95250</xdr:rowOff>
    </xdr:to>
    <xdr:sp macro="" textlink="">
      <xdr:nvSpPr>
        <xdr:cNvPr id="72" name="楕円 71"/>
        <xdr:cNvSpPr/>
      </xdr:nvSpPr>
      <xdr:spPr>
        <a:xfrm>
          <a:off x="4584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143527</xdr:rowOff>
    </xdr:from>
    <xdr:ext cx="405111" cy="259045"/>
    <xdr:sp macro="" textlink="">
      <xdr:nvSpPr>
        <xdr:cNvPr id="73" name="【図書館】&#10;有形固定資産減価償却率該当値テキスト"/>
        <xdr:cNvSpPr txBox="1"/>
      </xdr:nvSpPr>
      <xdr:spPr>
        <a:xfrm>
          <a:off x="4673600" y="665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4" name="楕円 73"/>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44450</xdr:rowOff>
    </xdr:to>
    <xdr:cxnSp macro="">
      <xdr:nvCxnSpPr>
        <xdr:cNvPr id="75" name="直線コネクタ 74"/>
        <xdr:cNvCxnSpPr/>
      </xdr:nvCxnSpPr>
      <xdr:spPr>
        <a:xfrm>
          <a:off x="3797300" y="6705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114300</xdr:rowOff>
    </xdr:from>
    <xdr:to>
      <xdr:col>15</xdr:col>
      <xdr:colOff>101600</xdr:colOff>
      <xdr:row>39</xdr:row>
      <xdr:rowOff>44450</xdr:rowOff>
    </xdr:to>
    <xdr:sp macro="" textlink="">
      <xdr:nvSpPr>
        <xdr:cNvPr id="76" name="楕円 75"/>
        <xdr:cNvSpPr/>
      </xdr:nvSpPr>
      <xdr:spPr>
        <a:xfrm>
          <a:off x="2857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165100</xdr:rowOff>
    </xdr:from>
    <xdr:to>
      <xdr:col>19</xdr:col>
      <xdr:colOff>177800</xdr:colOff>
      <xdr:row>39</xdr:row>
      <xdr:rowOff>19050</xdr:rowOff>
    </xdr:to>
    <xdr:cxnSp macro="">
      <xdr:nvCxnSpPr>
        <xdr:cNvPr id="77" name="直線コネクタ 76"/>
        <xdr:cNvCxnSpPr/>
      </xdr:nvCxnSpPr>
      <xdr:spPr>
        <a:xfrm>
          <a:off x="2908300" y="6680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88900</xdr:rowOff>
    </xdr:from>
    <xdr:to>
      <xdr:col>10</xdr:col>
      <xdr:colOff>165100</xdr:colOff>
      <xdr:row>39</xdr:row>
      <xdr:rowOff>19050</xdr:rowOff>
    </xdr:to>
    <xdr:sp macro="" textlink="">
      <xdr:nvSpPr>
        <xdr:cNvPr id="78" name="楕円 77"/>
        <xdr:cNvSpPr/>
      </xdr:nvSpPr>
      <xdr:spPr>
        <a:xfrm>
          <a:off x="196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139700</xdr:rowOff>
    </xdr:from>
    <xdr:to>
      <xdr:col>15</xdr:col>
      <xdr:colOff>50800</xdr:colOff>
      <xdr:row>38</xdr:row>
      <xdr:rowOff>165100</xdr:rowOff>
    </xdr:to>
    <xdr:cxnSp macro="">
      <xdr:nvCxnSpPr>
        <xdr:cNvPr id="79" name="直線コネクタ 78"/>
        <xdr:cNvCxnSpPr/>
      </xdr:nvCxnSpPr>
      <xdr:spPr>
        <a:xfrm>
          <a:off x="2019300" y="665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63500</xdr:rowOff>
    </xdr:from>
    <xdr:to>
      <xdr:col>6</xdr:col>
      <xdr:colOff>38100</xdr:colOff>
      <xdr:row>38</xdr:row>
      <xdr:rowOff>165100</xdr:rowOff>
    </xdr:to>
    <xdr:sp macro="" textlink="">
      <xdr:nvSpPr>
        <xdr:cNvPr id="80" name="楕円 79"/>
        <xdr:cNvSpPr/>
      </xdr:nvSpPr>
      <xdr:spPr>
        <a:xfrm>
          <a:off x="1079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114300</xdr:rowOff>
    </xdr:from>
    <xdr:to>
      <xdr:col>10</xdr:col>
      <xdr:colOff>114300</xdr:colOff>
      <xdr:row>38</xdr:row>
      <xdr:rowOff>139700</xdr:rowOff>
    </xdr:to>
    <xdr:cxnSp macro="">
      <xdr:nvCxnSpPr>
        <xdr:cNvPr id="81" name="直線コネクタ 80"/>
        <xdr:cNvCxnSpPr/>
      </xdr:nvCxnSpPr>
      <xdr:spPr>
        <a:xfrm>
          <a:off x="1130300" y="662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58437</xdr:rowOff>
    </xdr:from>
    <xdr:ext cx="405111" cy="259045"/>
    <xdr:sp macro="" textlink="">
      <xdr:nvSpPr>
        <xdr:cNvPr id="82" name="n_1aveValue【図書館】&#10;有形固定資産減価償却率"/>
        <xdr:cNvSpPr txBox="1"/>
      </xdr:nvSpPr>
      <xdr:spPr>
        <a:xfrm>
          <a:off x="35820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38117</xdr:rowOff>
    </xdr:from>
    <xdr:ext cx="405111" cy="259045"/>
    <xdr:sp macro="" textlink="">
      <xdr:nvSpPr>
        <xdr:cNvPr id="83" name="n_2aveValue【図書館】&#10;有形固定資産減価償却率"/>
        <xdr:cNvSpPr txBox="1"/>
      </xdr:nvSpPr>
      <xdr:spPr>
        <a:xfrm>
          <a:off x="2705744" y="603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36847</xdr:rowOff>
    </xdr:from>
    <xdr:ext cx="405111" cy="259045"/>
    <xdr:sp macro="" textlink="">
      <xdr:nvSpPr>
        <xdr:cNvPr id="84" name="n_3aveValue【図書館】&#10;有形固定資産減価償却率"/>
        <xdr:cNvSpPr txBox="1"/>
      </xdr:nvSpPr>
      <xdr:spPr>
        <a:xfrm>
          <a:off x="18167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85" name="n_4aveValue【図書館】&#10;有形固定資産減価償却率"/>
        <xdr:cNvSpPr txBox="1"/>
      </xdr:nvSpPr>
      <xdr:spPr>
        <a:xfrm>
          <a:off x="927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6" name="n_1mainValue【図書館】&#10;有形固定資産減価償却率"/>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35577</xdr:rowOff>
    </xdr:from>
    <xdr:ext cx="405111" cy="259045"/>
    <xdr:sp macro="" textlink="">
      <xdr:nvSpPr>
        <xdr:cNvPr id="87" name="n_2mainValue【図書館】&#10;有形固定資産減価償却率"/>
        <xdr:cNvSpPr txBox="1"/>
      </xdr:nvSpPr>
      <xdr:spPr>
        <a:xfrm>
          <a:off x="2705744" y="672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10177</xdr:rowOff>
    </xdr:from>
    <xdr:ext cx="405111" cy="259045"/>
    <xdr:sp macro="" textlink="">
      <xdr:nvSpPr>
        <xdr:cNvPr id="88" name="n_3mainValue【図書館】&#10;有形固定資産減価償却率"/>
        <xdr:cNvSpPr txBox="1"/>
      </xdr:nvSpPr>
      <xdr:spPr>
        <a:xfrm>
          <a:off x="1816744" y="669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156227</xdr:rowOff>
    </xdr:from>
    <xdr:ext cx="405111" cy="259045"/>
    <xdr:sp macro="" textlink="">
      <xdr:nvSpPr>
        <xdr:cNvPr id="89" name="n_4mainValue【図書館】&#10;有形固定資産減価償却率"/>
        <xdr:cNvSpPr txBox="1"/>
      </xdr:nvSpPr>
      <xdr:spPr>
        <a:xfrm>
          <a:off x="9277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xdr:cNvCxnSpPr/>
      </xdr:nvCxnSpPr>
      <xdr:spPr>
        <a:xfrm flipV="1">
          <a:off x="10476865" y="58045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xdr:cNvSpPr txBox="1"/>
      </xdr:nvSpPr>
      <xdr:spPr>
        <a:xfrm>
          <a:off x="10515600"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xdr:cNvCxnSpPr/>
      </xdr:nvCxnSpPr>
      <xdr:spPr>
        <a:xfrm>
          <a:off x="10388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xdr:cNvSpPr txBox="1"/>
      </xdr:nvSpPr>
      <xdr:spPr>
        <a:xfrm>
          <a:off x="1051560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xdr:cNvCxnSpPr/>
      </xdr:nvCxnSpPr>
      <xdr:spPr>
        <a:xfrm>
          <a:off x="10388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78757</xdr:rowOff>
    </xdr:from>
    <xdr:ext cx="469744" cy="259045"/>
    <xdr:sp macro="" textlink="">
      <xdr:nvSpPr>
        <xdr:cNvPr id="118" name="【図書館】&#10;一人当たり面積平均値テキスト"/>
        <xdr:cNvSpPr txBox="1"/>
      </xdr:nvSpPr>
      <xdr:spPr>
        <a:xfrm>
          <a:off x="10515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xdr:cNvSpPr/>
      </xdr:nvSpPr>
      <xdr:spPr>
        <a:xfrm>
          <a:off x="10426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137795</xdr:rowOff>
    </xdr:from>
    <xdr:to>
      <xdr:col>50</xdr:col>
      <xdr:colOff>165100</xdr:colOff>
      <xdr:row>41</xdr:row>
      <xdr:rowOff>67945</xdr:rowOff>
    </xdr:to>
    <xdr:sp macro="" textlink="">
      <xdr:nvSpPr>
        <xdr:cNvPr id="120" name="フローチャート: 判断 119"/>
        <xdr:cNvSpPr/>
      </xdr:nvSpPr>
      <xdr:spPr>
        <a:xfrm>
          <a:off x="9588500" y="69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143510</xdr:rowOff>
    </xdr:from>
    <xdr:to>
      <xdr:col>46</xdr:col>
      <xdr:colOff>38100</xdr:colOff>
      <xdr:row>41</xdr:row>
      <xdr:rowOff>73660</xdr:rowOff>
    </xdr:to>
    <xdr:sp macro="" textlink="">
      <xdr:nvSpPr>
        <xdr:cNvPr id="121" name="フローチャート: 判断 120"/>
        <xdr:cNvSpPr/>
      </xdr:nvSpPr>
      <xdr:spPr>
        <a:xfrm>
          <a:off x="86995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151130</xdr:rowOff>
    </xdr:from>
    <xdr:to>
      <xdr:col>41</xdr:col>
      <xdr:colOff>101600</xdr:colOff>
      <xdr:row>41</xdr:row>
      <xdr:rowOff>81280</xdr:rowOff>
    </xdr:to>
    <xdr:sp macro="" textlink="">
      <xdr:nvSpPr>
        <xdr:cNvPr id="122" name="フローチャート: 判断 121"/>
        <xdr:cNvSpPr/>
      </xdr:nvSpPr>
      <xdr:spPr>
        <a:xfrm>
          <a:off x="7810500" y="700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137795</xdr:rowOff>
    </xdr:from>
    <xdr:to>
      <xdr:col>36</xdr:col>
      <xdr:colOff>165100</xdr:colOff>
      <xdr:row>41</xdr:row>
      <xdr:rowOff>67945</xdr:rowOff>
    </xdr:to>
    <xdr:sp macro="" textlink="">
      <xdr:nvSpPr>
        <xdr:cNvPr id="123" name="フローチャート: 判断 122"/>
        <xdr:cNvSpPr/>
      </xdr:nvSpPr>
      <xdr:spPr>
        <a:xfrm>
          <a:off x="6921500" y="69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57785</xdr:rowOff>
    </xdr:from>
    <xdr:to>
      <xdr:col>55</xdr:col>
      <xdr:colOff>50800</xdr:colOff>
      <xdr:row>41</xdr:row>
      <xdr:rowOff>159385</xdr:rowOff>
    </xdr:to>
    <xdr:sp macro="" textlink="">
      <xdr:nvSpPr>
        <xdr:cNvPr id="129" name="楕円 128"/>
        <xdr:cNvSpPr/>
      </xdr:nvSpPr>
      <xdr:spPr>
        <a:xfrm>
          <a:off x="104267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144162</xdr:rowOff>
    </xdr:from>
    <xdr:ext cx="469744" cy="259045"/>
    <xdr:sp macro="" textlink="">
      <xdr:nvSpPr>
        <xdr:cNvPr id="130" name="【図書館】&#10;一人当たり面積該当値テキスト"/>
        <xdr:cNvSpPr txBox="1"/>
      </xdr:nvSpPr>
      <xdr:spPr>
        <a:xfrm>
          <a:off x="10515600" y="700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59690</xdr:rowOff>
    </xdr:from>
    <xdr:to>
      <xdr:col>50</xdr:col>
      <xdr:colOff>165100</xdr:colOff>
      <xdr:row>41</xdr:row>
      <xdr:rowOff>161290</xdr:rowOff>
    </xdr:to>
    <xdr:sp macro="" textlink="">
      <xdr:nvSpPr>
        <xdr:cNvPr id="131" name="楕円 130"/>
        <xdr:cNvSpPr/>
      </xdr:nvSpPr>
      <xdr:spPr>
        <a:xfrm>
          <a:off x="9588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108585</xdr:rowOff>
    </xdr:from>
    <xdr:to>
      <xdr:col>55</xdr:col>
      <xdr:colOff>0</xdr:colOff>
      <xdr:row>41</xdr:row>
      <xdr:rowOff>110490</xdr:rowOff>
    </xdr:to>
    <xdr:cxnSp macro="">
      <xdr:nvCxnSpPr>
        <xdr:cNvPr id="132" name="直線コネクタ 131"/>
        <xdr:cNvCxnSpPr/>
      </xdr:nvCxnSpPr>
      <xdr:spPr>
        <a:xfrm flipV="1">
          <a:off x="9639300" y="713803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61595</xdr:rowOff>
    </xdr:from>
    <xdr:to>
      <xdr:col>46</xdr:col>
      <xdr:colOff>38100</xdr:colOff>
      <xdr:row>41</xdr:row>
      <xdr:rowOff>163195</xdr:rowOff>
    </xdr:to>
    <xdr:sp macro="" textlink="">
      <xdr:nvSpPr>
        <xdr:cNvPr id="133" name="楕円 132"/>
        <xdr:cNvSpPr/>
      </xdr:nvSpPr>
      <xdr:spPr>
        <a:xfrm>
          <a:off x="86995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110490</xdr:rowOff>
    </xdr:from>
    <xdr:to>
      <xdr:col>50</xdr:col>
      <xdr:colOff>114300</xdr:colOff>
      <xdr:row>41</xdr:row>
      <xdr:rowOff>112395</xdr:rowOff>
    </xdr:to>
    <xdr:cxnSp macro="">
      <xdr:nvCxnSpPr>
        <xdr:cNvPr id="134" name="直線コネクタ 133"/>
        <xdr:cNvCxnSpPr/>
      </xdr:nvCxnSpPr>
      <xdr:spPr>
        <a:xfrm flipV="1">
          <a:off x="8750300" y="71399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61595</xdr:rowOff>
    </xdr:from>
    <xdr:to>
      <xdr:col>41</xdr:col>
      <xdr:colOff>101600</xdr:colOff>
      <xdr:row>41</xdr:row>
      <xdr:rowOff>163195</xdr:rowOff>
    </xdr:to>
    <xdr:sp macro="" textlink="">
      <xdr:nvSpPr>
        <xdr:cNvPr id="135" name="楕円 134"/>
        <xdr:cNvSpPr/>
      </xdr:nvSpPr>
      <xdr:spPr>
        <a:xfrm>
          <a:off x="78105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112395</xdr:rowOff>
    </xdr:from>
    <xdr:to>
      <xdr:col>45</xdr:col>
      <xdr:colOff>177800</xdr:colOff>
      <xdr:row>41</xdr:row>
      <xdr:rowOff>112395</xdr:rowOff>
    </xdr:to>
    <xdr:cxnSp macro="">
      <xdr:nvCxnSpPr>
        <xdr:cNvPr id="136" name="直線コネクタ 135"/>
        <xdr:cNvCxnSpPr/>
      </xdr:nvCxnSpPr>
      <xdr:spPr>
        <a:xfrm>
          <a:off x="7861300" y="7141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63500</xdr:rowOff>
    </xdr:from>
    <xdr:to>
      <xdr:col>36</xdr:col>
      <xdr:colOff>165100</xdr:colOff>
      <xdr:row>41</xdr:row>
      <xdr:rowOff>165100</xdr:rowOff>
    </xdr:to>
    <xdr:sp macro="" textlink="">
      <xdr:nvSpPr>
        <xdr:cNvPr id="137" name="楕円 136"/>
        <xdr:cNvSpPr/>
      </xdr:nvSpPr>
      <xdr:spPr>
        <a:xfrm>
          <a:off x="6921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112395</xdr:rowOff>
    </xdr:from>
    <xdr:to>
      <xdr:col>41</xdr:col>
      <xdr:colOff>50800</xdr:colOff>
      <xdr:row>41</xdr:row>
      <xdr:rowOff>114300</xdr:rowOff>
    </xdr:to>
    <xdr:cxnSp macro="">
      <xdr:nvCxnSpPr>
        <xdr:cNvPr id="138" name="直線コネクタ 137"/>
        <xdr:cNvCxnSpPr/>
      </xdr:nvCxnSpPr>
      <xdr:spPr>
        <a:xfrm flipV="1">
          <a:off x="6972300" y="71418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84472</xdr:rowOff>
    </xdr:from>
    <xdr:ext cx="469744" cy="259045"/>
    <xdr:sp macro="" textlink="">
      <xdr:nvSpPr>
        <xdr:cNvPr id="139" name="n_1aveValue【図書館】&#10;一人当たり面積"/>
        <xdr:cNvSpPr txBox="1"/>
      </xdr:nvSpPr>
      <xdr:spPr>
        <a:xfrm>
          <a:off x="9391727" y="677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90187</xdr:rowOff>
    </xdr:from>
    <xdr:ext cx="469744" cy="259045"/>
    <xdr:sp macro="" textlink="">
      <xdr:nvSpPr>
        <xdr:cNvPr id="140" name="n_2aveValue【図書館】&#10;一人当たり面積"/>
        <xdr:cNvSpPr txBox="1"/>
      </xdr:nvSpPr>
      <xdr:spPr>
        <a:xfrm>
          <a:off x="8515427" y="677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97807</xdr:rowOff>
    </xdr:from>
    <xdr:ext cx="469744" cy="259045"/>
    <xdr:sp macro="" textlink="">
      <xdr:nvSpPr>
        <xdr:cNvPr id="141" name="n_3aveValue【図書館】&#10;一人当たり面積"/>
        <xdr:cNvSpPr txBox="1"/>
      </xdr:nvSpPr>
      <xdr:spPr>
        <a:xfrm>
          <a:off x="7626427" y="678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84472</xdr:rowOff>
    </xdr:from>
    <xdr:ext cx="469744" cy="259045"/>
    <xdr:sp macro="" textlink="">
      <xdr:nvSpPr>
        <xdr:cNvPr id="142" name="n_4aveValue【図書館】&#10;一人当たり面積"/>
        <xdr:cNvSpPr txBox="1"/>
      </xdr:nvSpPr>
      <xdr:spPr>
        <a:xfrm>
          <a:off x="6737427" y="677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152417</xdr:rowOff>
    </xdr:from>
    <xdr:ext cx="469744" cy="259045"/>
    <xdr:sp macro="" textlink="">
      <xdr:nvSpPr>
        <xdr:cNvPr id="143" name="n_1mainValue【図書館】&#10;一人当たり面積"/>
        <xdr:cNvSpPr txBox="1"/>
      </xdr:nvSpPr>
      <xdr:spPr>
        <a:xfrm>
          <a:off x="93917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154322</xdr:rowOff>
    </xdr:from>
    <xdr:ext cx="469744" cy="259045"/>
    <xdr:sp macro="" textlink="">
      <xdr:nvSpPr>
        <xdr:cNvPr id="144" name="n_2mainValue【図書館】&#10;一人当たり面積"/>
        <xdr:cNvSpPr txBox="1"/>
      </xdr:nvSpPr>
      <xdr:spPr>
        <a:xfrm>
          <a:off x="8515427" y="718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154322</xdr:rowOff>
    </xdr:from>
    <xdr:ext cx="469744" cy="259045"/>
    <xdr:sp macro="" textlink="">
      <xdr:nvSpPr>
        <xdr:cNvPr id="145" name="n_3mainValue【図書館】&#10;一人当たり面積"/>
        <xdr:cNvSpPr txBox="1"/>
      </xdr:nvSpPr>
      <xdr:spPr>
        <a:xfrm>
          <a:off x="7626427" y="718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156227</xdr:rowOff>
    </xdr:from>
    <xdr:ext cx="469744" cy="259045"/>
    <xdr:sp macro="" textlink="">
      <xdr:nvSpPr>
        <xdr:cNvPr id="146" name="n_4mainValue【図書館】&#10;一人当たり面積"/>
        <xdr:cNvSpPr txBox="1"/>
      </xdr:nvSpPr>
      <xdr:spPr>
        <a:xfrm>
          <a:off x="67374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7" name="【体育館・プール】&#10;有形固定資産減価償却率平均値テキスト"/>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79" name="フローチャート: 判断 178"/>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52070</xdr:rowOff>
    </xdr:from>
    <xdr:to>
      <xdr:col>15</xdr:col>
      <xdr:colOff>101600</xdr:colOff>
      <xdr:row>61</xdr:row>
      <xdr:rowOff>153670</xdr:rowOff>
    </xdr:to>
    <xdr:sp macro="" textlink="">
      <xdr:nvSpPr>
        <xdr:cNvPr id="180" name="フローチャート: 判断 179"/>
        <xdr:cNvSpPr/>
      </xdr:nvSpPr>
      <xdr:spPr>
        <a:xfrm>
          <a:off x="2857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127181</xdr:rowOff>
    </xdr:from>
    <xdr:to>
      <xdr:col>10</xdr:col>
      <xdr:colOff>165100</xdr:colOff>
      <xdr:row>62</xdr:row>
      <xdr:rowOff>57331</xdr:rowOff>
    </xdr:to>
    <xdr:sp macro="" textlink="">
      <xdr:nvSpPr>
        <xdr:cNvPr id="181" name="フローチャート: 判断 180"/>
        <xdr:cNvSpPr/>
      </xdr:nvSpPr>
      <xdr:spPr>
        <a:xfrm>
          <a:off x="1968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109220</xdr:rowOff>
    </xdr:from>
    <xdr:to>
      <xdr:col>6</xdr:col>
      <xdr:colOff>38100</xdr:colOff>
      <xdr:row>62</xdr:row>
      <xdr:rowOff>39370</xdr:rowOff>
    </xdr:to>
    <xdr:sp macro="" textlink="">
      <xdr:nvSpPr>
        <xdr:cNvPr id="182" name="フローチャート: 判断 181"/>
        <xdr:cNvSpPr/>
      </xdr:nvSpPr>
      <xdr:spPr>
        <a:xfrm>
          <a:off x="1079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120650</xdr:rowOff>
    </xdr:from>
    <xdr:to>
      <xdr:col>24</xdr:col>
      <xdr:colOff>114300</xdr:colOff>
      <xdr:row>63</xdr:row>
      <xdr:rowOff>50800</xdr:rowOff>
    </xdr:to>
    <xdr:sp macro="" textlink="">
      <xdr:nvSpPr>
        <xdr:cNvPr id="188" name="楕円 187"/>
        <xdr:cNvSpPr/>
      </xdr:nvSpPr>
      <xdr:spPr>
        <a:xfrm>
          <a:off x="4584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99077</xdr:rowOff>
    </xdr:from>
    <xdr:ext cx="405111" cy="259045"/>
    <xdr:sp macro="" textlink="">
      <xdr:nvSpPr>
        <xdr:cNvPr id="189" name="【体育館・プール】&#10;有形固定資産減価償却率該当値テキスト"/>
        <xdr:cNvSpPr txBox="1"/>
      </xdr:nvSpPr>
      <xdr:spPr>
        <a:xfrm>
          <a:off x="467360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87993</xdr:rowOff>
    </xdr:from>
    <xdr:to>
      <xdr:col>20</xdr:col>
      <xdr:colOff>38100</xdr:colOff>
      <xdr:row>63</xdr:row>
      <xdr:rowOff>18143</xdr:rowOff>
    </xdr:to>
    <xdr:sp macro="" textlink="">
      <xdr:nvSpPr>
        <xdr:cNvPr id="190" name="楕円 189"/>
        <xdr:cNvSpPr/>
      </xdr:nvSpPr>
      <xdr:spPr>
        <a:xfrm>
          <a:off x="3746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138793</xdr:rowOff>
    </xdr:from>
    <xdr:to>
      <xdr:col>24</xdr:col>
      <xdr:colOff>63500</xdr:colOff>
      <xdr:row>63</xdr:row>
      <xdr:rowOff>0</xdr:rowOff>
    </xdr:to>
    <xdr:cxnSp macro="">
      <xdr:nvCxnSpPr>
        <xdr:cNvPr id="191" name="直線コネクタ 190"/>
        <xdr:cNvCxnSpPr/>
      </xdr:nvCxnSpPr>
      <xdr:spPr>
        <a:xfrm>
          <a:off x="3797300" y="107686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55335</xdr:rowOff>
    </xdr:from>
    <xdr:to>
      <xdr:col>15</xdr:col>
      <xdr:colOff>101600</xdr:colOff>
      <xdr:row>62</xdr:row>
      <xdr:rowOff>156935</xdr:rowOff>
    </xdr:to>
    <xdr:sp macro="" textlink="">
      <xdr:nvSpPr>
        <xdr:cNvPr id="192" name="楕円 191"/>
        <xdr:cNvSpPr/>
      </xdr:nvSpPr>
      <xdr:spPr>
        <a:xfrm>
          <a:off x="2857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106135</xdr:rowOff>
    </xdr:from>
    <xdr:to>
      <xdr:col>19</xdr:col>
      <xdr:colOff>177800</xdr:colOff>
      <xdr:row>62</xdr:row>
      <xdr:rowOff>138793</xdr:rowOff>
    </xdr:to>
    <xdr:cxnSp macro="">
      <xdr:nvCxnSpPr>
        <xdr:cNvPr id="193" name="直線コネクタ 192"/>
        <xdr:cNvCxnSpPr/>
      </xdr:nvCxnSpPr>
      <xdr:spPr>
        <a:xfrm>
          <a:off x="2908300" y="107360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22678</xdr:rowOff>
    </xdr:from>
    <xdr:to>
      <xdr:col>10</xdr:col>
      <xdr:colOff>165100</xdr:colOff>
      <xdr:row>62</xdr:row>
      <xdr:rowOff>124278</xdr:rowOff>
    </xdr:to>
    <xdr:sp macro="" textlink="">
      <xdr:nvSpPr>
        <xdr:cNvPr id="194" name="楕円 193"/>
        <xdr:cNvSpPr/>
      </xdr:nvSpPr>
      <xdr:spPr>
        <a:xfrm>
          <a:off x="19685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73478</xdr:rowOff>
    </xdr:from>
    <xdr:to>
      <xdr:col>15</xdr:col>
      <xdr:colOff>50800</xdr:colOff>
      <xdr:row>62</xdr:row>
      <xdr:rowOff>106135</xdr:rowOff>
    </xdr:to>
    <xdr:cxnSp macro="">
      <xdr:nvCxnSpPr>
        <xdr:cNvPr id="195" name="直線コネクタ 194"/>
        <xdr:cNvCxnSpPr/>
      </xdr:nvCxnSpPr>
      <xdr:spPr>
        <a:xfrm>
          <a:off x="2019300" y="107033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161472</xdr:rowOff>
    </xdr:from>
    <xdr:to>
      <xdr:col>6</xdr:col>
      <xdr:colOff>38100</xdr:colOff>
      <xdr:row>62</xdr:row>
      <xdr:rowOff>91622</xdr:rowOff>
    </xdr:to>
    <xdr:sp macro="" textlink="">
      <xdr:nvSpPr>
        <xdr:cNvPr id="196" name="楕円 195"/>
        <xdr:cNvSpPr/>
      </xdr:nvSpPr>
      <xdr:spPr>
        <a:xfrm>
          <a:off x="1079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40822</xdr:rowOff>
    </xdr:from>
    <xdr:to>
      <xdr:col>10</xdr:col>
      <xdr:colOff>114300</xdr:colOff>
      <xdr:row>62</xdr:row>
      <xdr:rowOff>73478</xdr:rowOff>
    </xdr:to>
    <xdr:cxnSp macro="">
      <xdr:nvCxnSpPr>
        <xdr:cNvPr id="197" name="直線コネクタ 196"/>
        <xdr:cNvCxnSpPr/>
      </xdr:nvCxnSpPr>
      <xdr:spPr>
        <a:xfrm>
          <a:off x="1130300" y="106707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34670</xdr:rowOff>
    </xdr:from>
    <xdr:ext cx="405111" cy="259045"/>
    <xdr:sp macro="" textlink="">
      <xdr:nvSpPr>
        <xdr:cNvPr id="198" name="n_1aveValue【体育館・プール】&#10;有形固定資産減価償却率"/>
        <xdr:cNvSpPr txBox="1"/>
      </xdr:nvSpPr>
      <xdr:spPr>
        <a:xfrm>
          <a:off x="35820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170197</xdr:rowOff>
    </xdr:from>
    <xdr:ext cx="405111" cy="259045"/>
    <xdr:sp macro="" textlink="">
      <xdr:nvSpPr>
        <xdr:cNvPr id="199" name="n_2aveValue【体育館・プール】&#10;有形固定資産減価償却率"/>
        <xdr:cNvSpPr txBox="1"/>
      </xdr:nvSpPr>
      <xdr:spPr>
        <a:xfrm>
          <a:off x="27057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73858</xdr:rowOff>
    </xdr:from>
    <xdr:ext cx="405111" cy="259045"/>
    <xdr:sp macro="" textlink="">
      <xdr:nvSpPr>
        <xdr:cNvPr id="200" name="n_3aveValue【体育館・プール】&#10;有形固定資産減価償却率"/>
        <xdr:cNvSpPr txBox="1"/>
      </xdr:nvSpPr>
      <xdr:spPr>
        <a:xfrm>
          <a:off x="1816744" y="1036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55897</xdr:rowOff>
    </xdr:from>
    <xdr:ext cx="405111" cy="259045"/>
    <xdr:sp macro="" textlink="">
      <xdr:nvSpPr>
        <xdr:cNvPr id="201" name="n_4aveValue【体育館・プール】&#10;有形固定資産減価償却率"/>
        <xdr:cNvSpPr txBox="1"/>
      </xdr:nvSpPr>
      <xdr:spPr>
        <a:xfrm>
          <a:off x="927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9270</xdr:rowOff>
    </xdr:from>
    <xdr:ext cx="405111" cy="259045"/>
    <xdr:sp macro="" textlink="">
      <xdr:nvSpPr>
        <xdr:cNvPr id="202" name="n_1mainValue【体育館・プール】&#10;有形固定資産減価償却率"/>
        <xdr:cNvSpPr txBox="1"/>
      </xdr:nvSpPr>
      <xdr:spPr>
        <a:xfrm>
          <a:off x="3582044" y="1081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148062</xdr:rowOff>
    </xdr:from>
    <xdr:ext cx="405111" cy="259045"/>
    <xdr:sp macro="" textlink="">
      <xdr:nvSpPr>
        <xdr:cNvPr id="203" name="n_2mainValue【体育館・プール】&#10;有形固定資産減価償却率"/>
        <xdr:cNvSpPr txBox="1"/>
      </xdr:nvSpPr>
      <xdr:spPr>
        <a:xfrm>
          <a:off x="27057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115405</xdr:rowOff>
    </xdr:from>
    <xdr:ext cx="405111" cy="259045"/>
    <xdr:sp macro="" textlink="">
      <xdr:nvSpPr>
        <xdr:cNvPr id="204" name="n_3mainValue【体育館・プール】&#10;有形固定資産減価償却率"/>
        <xdr:cNvSpPr txBox="1"/>
      </xdr:nvSpPr>
      <xdr:spPr>
        <a:xfrm>
          <a:off x="1816744"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82749</xdr:rowOff>
    </xdr:from>
    <xdr:ext cx="405111" cy="259045"/>
    <xdr:sp macro="" textlink="">
      <xdr:nvSpPr>
        <xdr:cNvPr id="205" name="n_4mainValue【体育館・プール】&#10;有形固定資産減価償却率"/>
        <xdr:cNvSpPr txBox="1"/>
      </xdr:nvSpPr>
      <xdr:spPr>
        <a:xfrm>
          <a:off x="9277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236" name="【体育館・プール】&#10;一人当たり面積平均値テキスト"/>
        <xdr:cNvSpPr txBox="1"/>
      </xdr:nvSpPr>
      <xdr:spPr>
        <a:xfrm>
          <a:off x="10515600"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61214</xdr:rowOff>
    </xdr:from>
    <xdr:to>
      <xdr:col>50</xdr:col>
      <xdr:colOff>165100</xdr:colOff>
      <xdr:row>63</xdr:row>
      <xdr:rowOff>162814</xdr:rowOff>
    </xdr:to>
    <xdr:sp macro="" textlink="">
      <xdr:nvSpPr>
        <xdr:cNvPr id="238" name="フローチャート: 判断 237"/>
        <xdr:cNvSpPr/>
      </xdr:nvSpPr>
      <xdr:spPr>
        <a:xfrm>
          <a:off x="9588500" y="108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81788</xdr:rowOff>
    </xdr:from>
    <xdr:to>
      <xdr:col>46</xdr:col>
      <xdr:colOff>38100</xdr:colOff>
      <xdr:row>64</xdr:row>
      <xdr:rowOff>11938</xdr:rowOff>
    </xdr:to>
    <xdr:sp macro="" textlink="">
      <xdr:nvSpPr>
        <xdr:cNvPr id="239" name="フローチャート: 判断 238"/>
        <xdr:cNvSpPr/>
      </xdr:nvSpPr>
      <xdr:spPr>
        <a:xfrm>
          <a:off x="8699500" y="1088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95504</xdr:rowOff>
    </xdr:from>
    <xdr:to>
      <xdr:col>41</xdr:col>
      <xdr:colOff>101600</xdr:colOff>
      <xdr:row>64</xdr:row>
      <xdr:rowOff>25654</xdr:rowOff>
    </xdr:to>
    <xdr:sp macro="" textlink="">
      <xdr:nvSpPr>
        <xdr:cNvPr id="240" name="フローチャート: 判断 239"/>
        <xdr:cNvSpPr/>
      </xdr:nvSpPr>
      <xdr:spPr>
        <a:xfrm>
          <a:off x="7810500" y="1089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103995</xdr:rowOff>
    </xdr:from>
    <xdr:to>
      <xdr:col>36</xdr:col>
      <xdr:colOff>165100</xdr:colOff>
      <xdr:row>64</xdr:row>
      <xdr:rowOff>34145</xdr:rowOff>
    </xdr:to>
    <xdr:sp macro="" textlink="">
      <xdr:nvSpPr>
        <xdr:cNvPr id="241" name="フローチャート: 判断 240"/>
        <xdr:cNvSpPr/>
      </xdr:nvSpPr>
      <xdr:spPr>
        <a:xfrm>
          <a:off x="6921500" y="1090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38027</xdr:rowOff>
    </xdr:from>
    <xdr:to>
      <xdr:col>55</xdr:col>
      <xdr:colOff>50800</xdr:colOff>
      <xdr:row>63</xdr:row>
      <xdr:rowOff>139627</xdr:rowOff>
    </xdr:to>
    <xdr:sp macro="" textlink="">
      <xdr:nvSpPr>
        <xdr:cNvPr id="247" name="楕円 246"/>
        <xdr:cNvSpPr/>
      </xdr:nvSpPr>
      <xdr:spPr>
        <a:xfrm>
          <a:off x="10426700" y="1083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16454</xdr:rowOff>
    </xdr:from>
    <xdr:ext cx="469744" cy="259045"/>
    <xdr:sp macro="" textlink="">
      <xdr:nvSpPr>
        <xdr:cNvPr id="248" name="【体育館・プール】&#10;一人当たり面積該当値テキスト"/>
        <xdr:cNvSpPr txBox="1"/>
      </xdr:nvSpPr>
      <xdr:spPr>
        <a:xfrm>
          <a:off x="10515600" y="108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41620</xdr:rowOff>
    </xdr:from>
    <xdr:to>
      <xdr:col>50</xdr:col>
      <xdr:colOff>165100</xdr:colOff>
      <xdr:row>63</xdr:row>
      <xdr:rowOff>143220</xdr:rowOff>
    </xdr:to>
    <xdr:sp macro="" textlink="">
      <xdr:nvSpPr>
        <xdr:cNvPr id="249" name="楕円 248"/>
        <xdr:cNvSpPr/>
      </xdr:nvSpPr>
      <xdr:spPr>
        <a:xfrm>
          <a:off x="9588500" y="1084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88827</xdr:rowOff>
    </xdr:from>
    <xdr:to>
      <xdr:col>55</xdr:col>
      <xdr:colOff>0</xdr:colOff>
      <xdr:row>63</xdr:row>
      <xdr:rowOff>92420</xdr:rowOff>
    </xdr:to>
    <xdr:cxnSp macro="">
      <xdr:nvCxnSpPr>
        <xdr:cNvPr id="250" name="直線コネクタ 249"/>
        <xdr:cNvCxnSpPr/>
      </xdr:nvCxnSpPr>
      <xdr:spPr>
        <a:xfrm flipV="1">
          <a:off x="9639300" y="10890177"/>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44232</xdr:rowOff>
    </xdr:from>
    <xdr:to>
      <xdr:col>46</xdr:col>
      <xdr:colOff>38100</xdr:colOff>
      <xdr:row>63</xdr:row>
      <xdr:rowOff>145832</xdr:rowOff>
    </xdr:to>
    <xdr:sp macro="" textlink="">
      <xdr:nvSpPr>
        <xdr:cNvPr id="251" name="楕円 250"/>
        <xdr:cNvSpPr/>
      </xdr:nvSpPr>
      <xdr:spPr>
        <a:xfrm>
          <a:off x="8699500" y="108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92420</xdr:rowOff>
    </xdr:from>
    <xdr:to>
      <xdr:col>50</xdr:col>
      <xdr:colOff>114300</xdr:colOff>
      <xdr:row>63</xdr:row>
      <xdr:rowOff>95032</xdr:rowOff>
    </xdr:to>
    <xdr:cxnSp macro="">
      <xdr:nvCxnSpPr>
        <xdr:cNvPr id="252" name="直線コネクタ 251"/>
        <xdr:cNvCxnSpPr/>
      </xdr:nvCxnSpPr>
      <xdr:spPr>
        <a:xfrm flipV="1">
          <a:off x="8750300" y="10893770"/>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46192</xdr:rowOff>
    </xdr:from>
    <xdr:to>
      <xdr:col>41</xdr:col>
      <xdr:colOff>101600</xdr:colOff>
      <xdr:row>63</xdr:row>
      <xdr:rowOff>147792</xdr:rowOff>
    </xdr:to>
    <xdr:sp macro="" textlink="">
      <xdr:nvSpPr>
        <xdr:cNvPr id="253" name="楕円 252"/>
        <xdr:cNvSpPr/>
      </xdr:nvSpPr>
      <xdr:spPr>
        <a:xfrm>
          <a:off x="7810500" y="108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95032</xdr:rowOff>
    </xdr:from>
    <xdr:to>
      <xdr:col>45</xdr:col>
      <xdr:colOff>177800</xdr:colOff>
      <xdr:row>63</xdr:row>
      <xdr:rowOff>96992</xdr:rowOff>
    </xdr:to>
    <xdr:cxnSp macro="">
      <xdr:nvCxnSpPr>
        <xdr:cNvPr id="254" name="直線コネクタ 253"/>
        <xdr:cNvCxnSpPr/>
      </xdr:nvCxnSpPr>
      <xdr:spPr>
        <a:xfrm flipV="1">
          <a:off x="7861300" y="10896382"/>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49457</xdr:rowOff>
    </xdr:from>
    <xdr:to>
      <xdr:col>36</xdr:col>
      <xdr:colOff>165100</xdr:colOff>
      <xdr:row>63</xdr:row>
      <xdr:rowOff>151057</xdr:rowOff>
    </xdr:to>
    <xdr:sp macro="" textlink="">
      <xdr:nvSpPr>
        <xdr:cNvPr id="255" name="楕円 254"/>
        <xdr:cNvSpPr/>
      </xdr:nvSpPr>
      <xdr:spPr>
        <a:xfrm>
          <a:off x="6921500" y="108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96992</xdr:rowOff>
    </xdr:from>
    <xdr:to>
      <xdr:col>41</xdr:col>
      <xdr:colOff>50800</xdr:colOff>
      <xdr:row>63</xdr:row>
      <xdr:rowOff>100257</xdr:rowOff>
    </xdr:to>
    <xdr:cxnSp macro="">
      <xdr:nvCxnSpPr>
        <xdr:cNvPr id="256" name="直線コネクタ 255"/>
        <xdr:cNvCxnSpPr/>
      </xdr:nvCxnSpPr>
      <xdr:spPr>
        <a:xfrm flipV="1">
          <a:off x="6972300" y="1089834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153941</xdr:rowOff>
    </xdr:from>
    <xdr:ext cx="469744" cy="259045"/>
    <xdr:sp macro="" textlink="">
      <xdr:nvSpPr>
        <xdr:cNvPr id="257" name="n_1aveValue【体育館・プール】&#10;一人当たり面積"/>
        <xdr:cNvSpPr txBox="1"/>
      </xdr:nvSpPr>
      <xdr:spPr>
        <a:xfrm>
          <a:off x="93917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3065</xdr:rowOff>
    </xdr:from>
    <xdr:ext cx="469744" cy="259045"/>
    <xdr:sp macro="" textlink="">
      <xdr:nvSpPr>
        <xdr:cNvPr id="258" name="n_2aveValue【体育館・プール】&#10;一人当たり面積"/>
        <xdr:cNvSpPr txBox="1"/>
      </xdr:nvSpPr>
      <xdr:spPr>
        <a:xfrm>
          <a:off x="8515427" y="1097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16781</xdr:rowOff>
    </xdr:from>
    <xdr:ext cx="469744" cy="259045"/>
    <xdr:sp macro="" textlink="">
      <xdr:nvSpPr>
        <xdr:cNvPr id="259" name="n_3aveValue【体育館・プール】&#10;一人当たり面積"/>
        <xdr:cNvSpPr txBox="1"/>
      </xdr:nvSpPr>
      <xdr:spPr>
        <a:xfrm>
          <a:off x="7626427" y="1098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25272</xdr:rowOff>
    </xdr:from>
    <xdr:ext cx="469744" cy="259045"/>
    <xdr:sp macro="" textlink="">
      <xdr:nvSpPr>
        <xdr:cNvPr id="260" name="n_4aveValue【体育館・プール】&#10;一人当たり面積"/>
        <xdr:cNvSpPr txBox="1"/>
      </xdr:nvSpPr>
      <xdr:spPr>
        <a:xfrm>
          <a:off x="6737427" y="1099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159747</xdr:rowOff>
    </xdr:from>
    <xdr:ext cx="469744" cy="259045"/>
    <xdr:sp macro="" textlink="">
      <xdr:nvSpPr>
        <xdr:cNvPr id="261" name="n_1mainValue【体育館・プール】&#10;一人当たり面積"/>
        <xdr:cNvSpPr txBox="1"/>
      </xdr:nvSpPr>
      <xdr:spPr>
        <a:xfrm>
          <a:off x="9391727" y="1061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162359</xdr:rowOff>
    </xdr:from>
    <xdr:ext cx="469744" cy="259045"/>
    <xdr:sp macro="" textlink="">
      <xdr:nvSpPr>
        <xdr:cNvPr id="262" name="n_2mainValue【体育館・プール】&#10;一人当たり面積"/>
        <xdr:cNvSpPr txBox="1"/>
      </xdr:nvSpPr>
      <xdr:spPr>
        <a:xfrm>
          <a:off x="8515427" y="106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164319</xdr:rowOff>
    </xdr:from>
    <xdr:ext cx="469744" cy="259045"/>
    <xdr:sp macro="" textlink="">
      <xdr:nvSpPr>
        <xdr:cNvPr id="263" name="n_3mainValue【体育館・プール】&#10;一人当たり面積"/>
        <xdr:cNvSpPr txBox="1"/>
      </xdr:nvSpPr>
      <xdr:spPr>
        <a:xfrm>
          <a:off x="7626427" y="1062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167584</xdr:rowOff>
    </xdr:from>
    <xdr:ext cx="469744" cy="259045"/>
    <xdr:sp macro="" textlink="">
      <xdr:nvSpPr>
        <xdr:cNvPr id="264" name="n_4mainValue【体育館・プール】&#10;一人当たり面積"/>
        <xdr:cNvSpPr txBox="1"/>
      </xdr:nvSpPr>
      <xdr:spPr>
        <a:xfrm>
          <a:off x="6737427" y="1062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289" name="直線コネクタ 288"/>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292" name="【福祉施設】&#10;有形固定資産減価償却率最大値テキスト"/>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293" name="直線コネクタ 292"/>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94" name="【福祉施設】&#10;有形固定資産減価償却率平均値テキスト"/>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95" name="フローチャート: 判断 294"/>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296" name="フローチャート: 判断 295"/>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98" name="フローチャート: 判断 297"/>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42545</xdr:rowOff>
    </xdr:from>
    <xdr:to>
      <xdr:col>6</xdr:col>
      <xdr:colOff>38100</xdr:colOff>
      <xdr:row>81</xdr:row>
      <xdr:rowOff>144145</xdr:rowOff>
    </xdr:to>
    <xdr:sp macro="" textlink="">
      <xdr:nvSpPr>
        <xdr:cNvPr id="299" name="フローチャート: 判断 298"/>
        <xdr:cNvSpPr/>
      </xdr:nvSpPr>
      <xdr:spPr>
        <a:xfrm>
          <a:off x="1079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76836</xdr:rowOff>
    </xdr:from>
    <xdr:to>
      <xdr:col>24</xdr:col>
      <xdr:colOff>114300</xdr:colOff>
      <xdr:row>82</xdr:row>
      <xdr:rowOff>6986</xdr:rowOff>
    </xdr:to>
    <xdr:sp macro="" textlink="">
      <xdr:nvSpPr>
        <xdr:cNvPr id="305" name="楕円 304"/>
        <xdr:cNvSpPr/>
      </xdr:nvSpPr>
      <xdr:spPr>
        <a:xfrm>
          <a:off x="45847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55263</xdr:rowOff>
    </xdr:from>
    <xdr:ext cx="405111" cy="259045"/>
    <xdr:sp macro="" textlink="">
      <xdr:nvSpPr>
        <xdr:cNvPr id="306" name="【福祉施設】&#10;有形固定資産減価償却率該当値テキスト"/>
        <xdr:cNvSpPr txBox="1"/>
      </xdr:nvSpPr>
      <xdr:spPr>
        <a:xfrm>
          <a:off x="4673600"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38736</xdr:rowOff>
    </xdr:from>
    <xdr:to>
      <xdr:col>20</xdr:col>
      <xdr:colOff>38100</xdr:colOff>
      <xdr:row>81</xdr:row>
      <xdr:rowOff>140336</xdr:rowOff>
    </xdr:to>
    <xdr:sp macro="" textlink="">
      <xdr:nvSpPr>
        <xdr:cNvPr id="307" name="楕円 306"/>
        <xdr:cNvSpPr/>
      </xdr:nvSpPr>
      <xdr:spPr>
        <a:xfrm>
          <a:off x="3746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89536</xdr:rowOff>
    </xdr:from>
    <xdr:to>
      <xdr:col>24</xdr:col>
      <xdr:colOff>63500</xdr:colOff>
      <xdr:row>81</xdr:row>
      <xdr:rowOff>127636</xdr:rowOff>
    </xdr:to>
    <xdr:cxnSp macro="">
      <xdr:nvCxnSpPr>
        <xdr:cNvPr id="308" name="直線コネクタ 307"/>
        <xdr:cNvCxnSpPr/>
      </xdr:nvCxnSpPr>
      <xdr:spPr>
        <a:xfrm>
          <a:off x="3797300" y="139769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29211</xdr:rowOff>
    </xdr:from>
    <xdr:to>
      <xdr:col>15</xdr:col>
      <xdr:colOff>101600</xdr:colOff>
      <xdr:row>81</xdr:row>
      <xdr:rowOff>130811</xdr:rowOff>
    </xdr:to>
    <xdr:sp macro="" textlink="">
      <xdr:nvSpPr>
        <xdr:cNvPr id="309" name="楕円 308"/>
        <xdr:cNvSpPr/>
      </xdr:nvSpPr>
      <xdr:spPr>
        <a:xfrm>
          <a:off x="2857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80011</xdr:rowOff>
    </xdr:from>
    <xdr:to>
      <xdr:col>19</xdr:col>
      <xdr:colOff>177800</xdr:colOff>
      <xdr:row>81</xdr:row>
      <xdr:rowOff>89536</xdr:rowOff>
    </xdr:to>
    <xdr:cxnSp macro="">
      <xdr:nvCxnSpPr>
        <xdr:cNvPr id="310" name="直線コネクタ 309"/>
        <xdr:cNvCxnSpPr/>
      </xdr:nvCxnSpPr>
      <xdr:spPr>
        <a:xfrm>
          <a:off x="2908300" y="139674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166370</xdr:rowOff>
    </xdr:from>
    <xdr:to>
      <xdr:col>10</xdr:col>
      <xdr:colOff>165100</xdr:colOff>
      <xdr:row>81</xdr:row>
      <xdr:rowOff>96520</xdr:rowOff>
    </xdr:to>
    <xdr:sp macro="" textlink="">
      <xdr:nvSpPr>
        <xdr:cNvPr id="311" name="楕円 310"/>
        <xdr:cNvSpPr/>
      </xdr:nvSpPr>
      <xdr:spPr>
        <a:xfrm>
          <a:off x="1968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45720</xdr:rowOff>
    </xdr:from>
    <xdr:to>
      <xdr:col>15</xdr:col>
      <xdr:colOff>50800</xdr:colOff>
      <xdr:row>81</xdr:row>
      <xdr:rowOff>80011</xdr:rowOff>
    </xdr:to>
    <xdr:cxnSp macro="">
      <xdr:nvCxnSpPr>
        <xdr:cNvPr id="312" name="直線コネクタ 311"/>
        <xdr:cNvCxnSpPr/>
      </xdr:nvCxnSpPr>
      <xdr:spPr>
        <a:xfrm>
          <a:off x="2019300" y="139331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130175</xdr:rowOff>
    </xdr:from>
    <xdr:to>
      <xdr:col>6</xdr:col>
      <xdr:colOff>38100</xdr:colOff>
      <xdr:row>81</xdr:row>
      <xdr:rowOff>60325</xdr:rowOff>
    </xdr:to>
    <xdr:sp macro="" textlink="">
      <xdr:nvSpPr>
        <xdr:cNvPr id="313" name="楕円 312"/>
        <xdr:cNvSpPr/>
      </xdr:nvSpPr>
      <xdr:spPr>
        <a:xfrm>
          <a:off x="1079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9525</xdr:rowOff>
    </xdr:from>
    <xdr:to>
      <xdr:col>10</xdr:col>
      <xdr:colOff>114300</xdr:colOff>
      <xdr:row>81</xdr:row>
      <xdr:rowOff>45720</xdr:rowOff>
    </xdr:to>
    <xdr:cxnSp macro="">
      <xdr:nvCxnSpPr>
        <xdr:cNvPr id="314" name="直線コネクタ 313"/>
        <xdr:cNvCxnSpPr/>
      </xdr:nvCxnSpPr>
      <xdr:spPr>
        <a:xfrm>
          <a:off x="1130300" y="138969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139082</xdr:rowOff>
    </xdr:from>
    <xdr:ext cx="405111" cy="259045"/>
    <xdr:sp macro="" textlink="">
      <xdr:nvSpPr>
        <xdr:cNvPr id="315" name="n_1aveValue【福祉施設】&#10;有形固定資産減価償却率"/>
        <xdr:cNvSpPr txBox="1"/>
      </xdr:nvSpPr>
      <xdr:spPr>
        <a:xfrm>
          <a:off x="3582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99077</xdr:rowOff>
    </xdr:from>
    <xdr:ext cx="405111" cy="259045"/>
    <xdr:sp macro="" textlink="">
      <xdr:nvSpPr>
        <xdr:cNvPr id="316" name="n_2aveValue【福祉施設】&#10;有形固定資産減価償却率"/>
        <xdr:cNvSpPr txBox="1"/>
      </xdr:nvSpPr>
      <xdr:spPr>
        <a:xfrm>
          <a:off x="2705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317" name="n_3aveValue【福祉施設】&#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135272</xdr:rowOff>
    </xdr:from>
    <xdr:ext cx="405111" cy="259045"/>
    <xdr:sp macro="" textlink="">
      <xdr:nvSpPr>
        <xdr:cNvPr id="318" name="n_4aveValue【福祉施設】&#10;有形固定資産減価償却率"/>
        <xdr:cNvSpPr txBox="1"/>
      </xdr:nvSpPr>
      <xdr:spPr>
        <a:xfrm>
          <a:off x="9277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156863</xdr:rowOff>
    </xdr:from>
    <xdr:ext cx="405111" cy="259045"/>
    <xdr:sp macro="" textlink="">
      <xdr:nvSpPr>
        <xdr:cNvPr id="319" name="n_1mainValue【福祉施設】&#10;有形固定資産減価償却率"/>
        <xdr:cNvSpPr txBox="1"/>
      </xdr:nvSpPr>
      <xdr:spPr>
        <a:xfrm>
          <a:off x="35820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147338</xdr:rowOff>
    </xdr:from>
    <xdr:ext cx="405111" cy="259045"/>
    <xdr:sp macro="" textlink="">
      <xdr:nvSpPr>
        <xdr:cNvPr id="320" name="n_2mainValue【福祉施設】&#10;有形固定資産減価償却率"/>
        <xdr:cNvSpPr txBox="1"/>
      </xdr:nvSpPr>
      <xdr:spPr>
        <a:xfrm>
          <a:off x="2705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21" name="n_3mainValue【福祉施設】&#10;有形固定資産減価償却率"/>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76852</xdr:rowOff>
    </xdr:from>
    <xdr:ext cx="405111" cy="259045"/>
    <xdr:sp macro="" textlink="">
      <xdr:nvSpPr>
        <xdr:cNvPr id="322" name="n_4mainValue【福祉施設】&#10;有形固定資産減価償却率"/>
        <xdr:cNvSpPr txBox="1"/>
      </xdr:nvSpPr>
      <xdr:spPr>
        <a:xfrm>
          <a:off x="927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344" name="直線コネクタ 343"/>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5"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6" name="直線コネクタ 345"/>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347" name="【福祉施設】&#10;一人当たり面積最大値テキスト"/>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348" name="直線コネクタ 347"/>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349" name="【福祉施設】&#10;一人当たり面積平均値テキスト"/>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350" name="フローチャート: 判断 349"/>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22504</xdr:rowOff>
    </xdr:from>
    <xdr:to>
      <xdr:col>50</xdr:col>
      <xdr:colOff>165100</xdr:colOff>
      <xdr:row>85</xdr:row>
      <xdr:rowOff>124104</xdr:rowOff>
    </xdr:to>
    <xdr:sp macro="" textlink="">
      <xdr:nvSpPr>
        <xdr:cNvPr id="351" name="フローチャート: 判断 350"/>
        <xdr:cNvSpPr/>
      </xdr:nvSpPr>
      <xdr:spPr>
        <a:xfrm>
          <a:off x="9588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34392</xdr:rowOff>
    </xdr:from>
    <xdr:to>
      <xdr:col>46</xdr:col>
      <xdr:colOff>38100</xdr:colOff>
      <xdr:row>85</xdr:row>
      <xdr:rowOff>135992</xdr:rowOff>
    </xdr:to>
    <xdr:sp macro="" textlink="">
      <xdr:nvSpPr>
        <xdr:cNvPr id="352" name="フローチャート: 判断 351"/>
        <xdr:cNvSpPr/>
      </xdr:nvSpPr>
      <xdr:spPr>
        <a:xfrm>
          <a:off x="8699500" y="1460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28905</xdr:rowOff>
    </xdr:from>
    <xdr:to>
      <xdr:col>41</xdr:col>
      <xdr:colOff>101600</xdr:colOff>
      <xdr:row>85</xdr:row>
      <xdr:rowOff>130505</xdr:rowOff>
    </xdr:to>
    <xdr:sp macro="" textlink="">
      <xdr:nvSpPr>
        <xdr:cNvPr id="353" name="フローチャート: 判断 352"/>
        <xdr:cNvSpPr/>
      </xdr:nvSpPr>
      <xdr:spPr>
        <a:xfrm>
          <a:off x="7810500" y="1460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33020</xdr:rowOff>
    </xdr:from>
    <xdr:to>
      <xdr:col>36</xdr:col>
      <xdr:colOff>165100</xdr:colOff>
      <xdr:row>85</xdr:row>
      <xdr:rowOff>134620</xdr:rowOff>
    </xdr:to>
    <xdr:sp macro="" textlink="">
      <xdr:nvSpPr>
        <xdr:cNvPr id="354" name="フローチャート: 判断 353"/>
        <xdr:cNvSpPr/>
      </xdr:nvSpPr>
      <xdr:spPr>
        <a:xfrm>
          <a:off x="6921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17475</xdr:rowOff>
    </xdr:from>
    <xdr:to>
      <xdr:col>55</xdr:col>
      <xdr:colOff>50800</xdr:colOff>
      <xdr:row>85</xdr:row>
      <xdr:rowOff>119075</xdr:rowOff>
    </xdr:to>
    <xdr:sp macro="" textlink="">
      <xdr:nvSpPr>
        <xdr:cNvPr id="360" name="楕円 359"/>
        <xdr:cNvSpPr/>
      </xdr:nvSpPr>
      <xdr:spPr>
        <a:xfrm>
          <a:off x="10426700" y="145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167352</xdr:rowOff>
    </xdr:from>
    <xdr:ext cx="469744" cy="259045"/>
    <xdr:sp macro="" textlink="">
      <xdr:nvSpPr>
        <xdr:cNvPr id="361" name="【福祉施設】&#10;一人当たり面積該当値テキスト"/>
        <xdr:cNvSpPr txBox="1"/>
      </xdr:nvSpPr>
      <xdr:spPr>
        <a:xfrm>
          <a:off x="10515600" y="1456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19762</xdr:rowOff>
    </xdr:from>
    <xdr:to>
      <xdr:col>50</xdr:col>
      <xdr:colOff>165100</xdr:colOff>
      <xdr:row>85</xdr:row>
      <xdr:rowOff>121362</xdr:rowOff>
    </xdr:to>
    <xdr:sp macro="" textlink="">
      <xdr:nvSpPr>
        <xdr:cNvPr id="362" name="楕円 361"/>
        <xdr:cNvSpPr/>
      </xdr:nvSpPr>
      <xdr:spPr>
        <a:xfrm>
          <a:off x="9588500" y="1459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68275</xdr:rowOff>
    </xdr:from>
    <xdr:to>
      <xdr:col>55</xdr:col>
      <xdr:colOff>0</xdr:colOff>
      <xdr:row>85</xdr:row>
      <xdr:rowOff>70562</xdr:rowOff>
    </xdr:to>
    <xdr:cxnSp macro="">
      <xdr:nvCxnSpPr>
        <xdr:cNvPr id="363" name="直線コネクタ 362"/>
        <xdr:cNvCxnSpPr/>
      </xdr:nvCxnSpPr>
      <xdr:spPr>
        <a:xfrm flipV="1">
          <a:off x="9639300" y="1464152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16103</xdr:rowOff>
    </xdr:from>
    <xdr:to>
      <xdr:col>46</xdr:col>
      <xdr:colOff>38100</xdr:colOff>
      <xdr:row>85</xdr:row>
      <xdr:rowOff>117703</xdr:rowOff>
    </xdr:to>
    <xdr:sp macro="" textlink="">
      <xdr:nvSpPr>
        <xdr:cNvPr id="364" name="楕円 363"/>
        <xdr:cNvSpPr/>
      </xdr:nvSpPr>
      <xdr:spPr>
        <a:xfrm>
          <a:off x="8699500" y="1458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66903</xdr:rowOff>
    </xdr:from>
    <xdr:to>
      <xdr:col>50</xdr:col>
      <xdr:colOff>114300</xdr:colOff>
      <xdr:row>85</xdr:row>
      <xdr:rowOff>70562</xdr:rowOff>
    </xdr:to>
    <xdr:cxnSp macro="">
      <xdr:nvCxnSpPr>
        <xdr:cNvPr id="365" name="直線コネクタ 364"/>
        <xdr:cNvCxnSpPr/>
      </xdr:nvCxnSpPr>
      <xdr:spPr>
        <a:xfrm>
          <a:off x="8750300" y="14640153"/>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17475</xdr:rowOff>
    </xdr:from>
    <xdr:to>
      <xdr:col>41</xdr:col>
      <xdr:colOff>101600</xdr:colOff>
      <xdr:row>85</xdr:row>
      <xdr:rowOff>119075</xdr:rowOff>
    </xdr:to>
    <xdr:sp macro="" textlink="">
      <xdr:nvSpPr>
        <xdr:cNvPr id="366" name="楕円 365"/>
        <xdr:cNvSpPr/>
      </xdr:nvSpPr>
      <xdr:spPr>
        <a:xfrm>
          <a:off x="7810500" y="145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66903</xdr:rowOff>
    </xdr:from>
    <xdr:to>
      <xdr:col>45</xdr:col>
      <xdr:colOff>177800</xdr:colOff>
      <xdr:row>85</xdr:row>
      <xdr:rowOff>68275</xdr:rowOff>
    </xdr:to>
    <xdr:cxnSp macro="">
      <xdr:nvCxnSpPr>
        <xdr:cNvPr id="367" name="直線コネクタ 366"/>
        <xdr:cNvCxnSpPr/>
      </xdr:nvCxnSpPr>
      <xdr:spPr>
        <a:xfrm flipV="1">
          <a:off x="7861300" y="1464015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19304</xdr:rowOff>
    </xdr:from>
    <xdr:to>
      <xdr:col>36</xdr:col>
      <xdr:colOff>165100</xdr:colOff>
      <xdr:row>85</xdr:row>
      <xdr:rowOff>120904</xdr:rowOff>
    </xdr:to>
    <xdr:sp macro="" textlink="">
      <xdr:nvSpPr>
        <xdr:cNvPr id="368" name="楕円 367"/>
        <xdr:cNvSpPr/>
      </xdr:nvSpPr>
      <xdr:spPr>
        <a:xfrm>
          <a:off x="6921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68275</xdr:rowOff>
    </xdr:from>
    <xdr:to>
      <xdr:col>41</xdr:col>
      <xdr:colOff>50800</xdr:colOff>
      <xdr:row>85</xdr:row>
      <xdr:rowOff>70104</xdr:rowOff>
    </xdr:to>
    <xdr:cxnSp macro="">
      <xdr:nvCxnSpPr>
        <xdr:cNvPr id="369" name="直線コネクタ 368"/>
        <xdr:cNvCxnSpPr/>
      </xdr:nvCxnSpPr>
      <xdr:spPr>
        <a:xfrm flipV="1">
          <a:off x="6972300" y="1464152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115231</xdr:rowOff>
    </xdr:from>
    <xdr:ext cx="469744" cy="259045"/>
    <xdr:sp macro="" textlink="">
      <xdr:nvSpPr>
        <xdr:cNvPr id="370" name="n_1aveValue【福祉施設】&#10;一人当たり面積"/>
        <xdr:cNvSpPr txBox="1"/>
      </xdr:nvSpPr>
      <xdr:spPr>
        <a:xfrm>
          <a:off x="93917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127119</xdr:rowOff>
    </xdr:from>
    <xdr:ext cx="469744" cy="259045"/>
    <xdr:sp macro="" textlink="">
      <xdr:nvSpPr>
        <xdr:cNvPr id="371" name="n_2aveValue【福祉施設】&#10;一人当たり面積"/>
        <xdr:cNvSpPr txBox="1"/>
      </xdr:nvSpPr>
      <xdr:spPr>
        <a:xfrm>
          <a:off x="8515427" y="1470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121632</xdr:rowOff>
    </xdr:from>
    <xdr:ext cx="469744" cy="259045"/>
    <xdr:sp macro="" textlink="">
      <xdr:nvSpPr>
        <xdr:cNvPr id="372" name="n_3aveValue【福祉施設】&#10;一人当たり面積"/>
        <xdr:cNvSpPr txBox="1"/>
      </xdr:nvSpPr>
      <xdr:spPr>
        <a:xfrm>
          <a:off x="7626427" y="1469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125747</xdr:rowOff>
    </xdr:from>
    <xdr:ext cx="469744" cy="259045"/>
    <xdr:sp macro="" textlink="">
      <xdr:nvSpPr>
        <xdr:cNvPr id="373" name="n_4aveValue【福祉施設】&#10;一人当たり面積"/>
        <xdr:cNvSpPr txBox="1"/>
      </xdr:nvSpPr>
      <xdr:spPr>
        <a:xfrm>
          <a:off x="6737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137889</xdr:rowOff>
    </xdr:from>
    <xdr:ext cx="469744" cy="259045"/>
    <xdr:sp macro="" textlink="">
      <xdr:nvSpPr>
        <xdr:cNvPr id="374" name="n_1mainValue【福祉施設】&#10;一人当たり面積"/>
        <xdr:cNvSpPr txBox="1"/>
      </xdr:nvSpPr>
      <xdr:spPr>
        <a:xfrm>
          <a:off x="9391727" y="1436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134230</xdr:rowOff>
    </xdr:from>
    <xdr:ext cx="469744" cy="259045"/>
    <xdr:sp macro="" textlink="">
      <xdr:nvSpPr>
        <xdr:cNvPr id="375" name="n_2mainValue【福祉施設】&#10;一人当たり面積"/>
        <xdr:cNvSpPr txBox="1"/>
      </xdr:nvSpPr>
      <xdr:spPr>
        <a:xfrm>
          <a:off x="8515427" y="1436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76" name="n_3mainValue【福祉施設】&#10;一人当たり面積"/>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137431</xdr:rowOff>
    </xdr:from>
    <xdr:ext cx="469744" cy="259045"/>
    <xdr:sp macro="" textlink="">
      <xdr:nvSpPr>
        <xdr:cNvPr id="377" name="n_4mainValue【福祉施設】&#10;一人当たり面積"/>
        <xdr:cNvSpPr txBox="1"/>
      </xdr:nvSpPr>
      <xdr:spPr>
        <a:xfrm>
          <a:off x="6737427" y="1436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1088</xdr:rowOff>
    </xdr:from>
    <xdr:to>
      <xdr:col>24</xdr:col>
      <xdr:colOff>62865</xdr:colOff>
      <xdr:row>109</xdr:row>
      <xdr:rowOff>35379</xdr:rowOff>
    </xdr:to>
    <xdr:cxnSp macro="">
      <xdr:nvCxnSpPr>
        <xdr:cNvPr id="403" name="直線コネクタ 402"/>
        <xdr:cNvCxnSpPr/>
      </xdr:nvCxnSpPr>
      <xdr:spPr>
        <a:xfrm flipV="1">
          <a:off x="4634865" y="17317538"/>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4"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5" name="直線コネクタ 404"/>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119215</xdr:rowOff>
    </xdr:from>
    <xdr:ext cx="405111" cy="259045"/>
    <xdr:sp macro="" textlink="">
      <xdr:nvSpPr>
        <xdr:cNvPr id="406" name="【市民会館】&#10;有形固定資産減価償却率最大値テキスト"/>
        <xdr:cNvSpPr txBox="1"/>
      </xdr:nvSpPr>
      <xdr:spPr>
        <a:xfrm>
          <a:off x="4673600" y="1709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1088</xdr:rowOff>
    </xdr:from>
    <xdr:to>
      <xdr:col>24</xdr:col>
      <xdr:colOff>152400</xdr:colOff>
      <xdr:row>101</xdr:row>
      <xdr:rowOff>1088</xdr:rowOff>
    </xdr:to>
    <xdr:cxnSp macro="">
      <xdr:nvCxnSpPr>
        <xdr:cNvPr id="407" name="直線コネクタ 406"/>
        <xdr:cNvCxnSpPr/>
      </xdr:nvCxnSpPr>
      <xdr:spPr>
        <a:xfrm>
          <a:off x="4546600" y="173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84200</xdr:rowOff>
    </xdr:from>
    <xdr:ext cx="405111" cy="259045"/>
    <xdr:sp macro="" textlink="">
      <xdr:nvSpPr>
        <xdr:cNvPr id="408" name="【市民会館】&#10;有形固定資産減価償却率平均値テキスト"/>
        <xdr:cNvSpPr txBox="1"/>
      </xdr:nvSpPr>
      <xdr:spPr>
        <a:xfrm>
          <a:off x="4673600" y="1791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409" name="フローチャート: 判断 408"/>
        <xdr:cNvSpPr/>
      </xdr:nvSpPr>
      <xdr:spPr>
        <a:xfrm>
          <a:off x="4584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20501</xdr:rowOff>
    </xdr:from>
    <xdr:to>
      <xdr:col>20</xdr:col>
      <xdr:colOff>38100</xdr:colOff>
      <xdr:row>105</xdr:row>
      <xdr:rowOff>122101</xdr:rowOff>
    </xdr:to>
    <xdr:sp macro="" textlink="">
      <xdr:nvSpPr>
        <xdr:cNvPr id="410" name="フローチャート: 判断 409"/>
        <xdr:cNvSpPr/>
      </xdr:nvSpPr>
      <xdr:spPr>
        <a:xfrm>
          <a:off x="3746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27032</xdr:rowOff>
    </xdr:from>
    <xdr:to>
      <xdr:col>15</xdr:col>
      <xdr:colOff>101600</xdr:colOff>
      <xdr:row>105</xdr:row>
      <xdr:rowOff>128632</xdr:rowOff>
    </xdr:to>
    <xdr:sp macro="" textlink="">
      <xdr:nvSpPr>
        <xdr:cNvPr id="411" name="フローチャート: 判断 410"/>
        <xdr:cNvSpPr/>
      </xdr:nvSpPr>
      <xdr:spPr>
        <a:xfrm>
          <a:off x="2857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15602</xdr:rowOff>
    </xdr:from>
    <xdr:to>
      <xdr:col>10</xdr:col>
      <xdr:colOff>165100</xdr:colOff>
      <xdr:row>105</xdr:row>
      <xdr:rowOff>117202</xdr:rowOff>
    </xdr:to>
    <xdr:sp macro="" textlink="">
      <xdr:nvSpPr>
        <xdr:cNvPr id="412" name="フローチャート: 判断 411"/>
        <xdr:cNvSpPr/>
      </xdr:nvSpPr>
      <xdr:spPr>
        <a:xfrm>
          <a:off x="1968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110308</xdr:rowOff>
    </xdr:from>
    <xdr:to>
      <xdr:col>6</xdr:col>
      <xdr:colOff>38100</xdr:colOff>
      <xdr:row>105</xdr:row>
      <xdr:rowOff>40458</xdr:rowOff>
    </xdr:to>
    <xdr:sp macro="" textlink="">
      <xdr:nvSpPr>
        <xdr:cNvPr id="413" name="フローチャート: 判断 412"/>
        <xdr:cNvSpPr/>
      </xdr:nvSpPr>
      <xdr:spPr>
        <a:xfrm>
          <a:off x="1079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72752</xdr:rowOff>
    </xdr:from>
    <xdr:to>
      <xdr:col>24</xdr:col>
      <xdr:colOff>114300</xdr:colOff>
      <xdr:row>107</xdr:row>
      <xdr:rowOff>2902</xdr:rowOff>
    </xdr:to>
    <xdr:sp macro="" textlink="">
      <xdr:nvSpPr>
        <xdr:cNvPr id="419" name="楕円 418"/>
        <xdr:cNvSpPr/>
      </xdr:nvSpPr>
      <xdr:spPr>
        <a:xfrm>
          <a:off x="45847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51179</xdr:rowOff>
    </xdr:from>
    <xdr:ext cx="405111" cy="259045"/>
    <xdr:sp macro="" textlink="">
      <xdr:nvSpPr>
        <xdr:cNvPr id="420" name="【市民会館】&#10;有形固定資産減価償却率該当値テキスト"/>
        <xdr:cNvSpPr txBox="1"/>
      </xdr:nvSpPr>
      <xdr:spPr>
        <a:xfrm>
          <a:off x="4673600"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40095</xdr:rowOff>
    </xdr:from>
    <xdr:to>
      <xdr:col>20</xdr:col>
      <xdr:colOff>38100</xdr:colOff>
      <xdr:row>106</xdr:row>
      <xdr:rowOff>141695</xdr:rowOff>
    </xdr:to>
    <xdr:sp macro="" textlink="">
      <xdr:nvSpPr>
        <xdr:cNvPr id="421" name="楕円 420"/>
        <xdr:cNvSpPr/>
      </xdr:nvSpPr>
      <xdr:spPr>
        <a:xfrm>
          <a:off x="3746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90895</xdr:rowOff>
    </xdr:from>
    <xdr:to>
      <xdr:col>24</xdr:col>
      <xdr:colOff>63500</xdr:colOff>
      <xdr:row>106</xdr:row>
      <xdr:rowOff>123552</xdr:rowOff>
    </xdr:to>
    <xdr:cxnSp macro="">
      <xdr:nvCxnSpPr>
        <xdr:cNvPr id="422" name="直線コネクタ 421"/>
        <xdr:cNvCxnSpPr/>
      </xdr:nvCxnSpPr>
      <xdr:spPr>
        <a:xfrm>
          <a:off x="3797300" y="1826459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7438</xdr:rowOff>
    </xdr:from>
    <xdr:to>
      <xdr:col>15</xdr:col>
      <xdr:colOff>101600</xdr:colOff>
      <xdr:row>106</xdr:row>
      <xdr:rowOff>109038</xdr:rowOff>
    </xdr:to>
    <xdr:sp macro="" textlink="">
      <xdr:nvSpPr>
        <xdr:cNvPr id="423" name="楕円 422"/>
        <xdr:cNvSpPr/>
      </xdr:nvSpPr>
      <xdr:spPr>
        <a:xfrm>
          <a:off x="2857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58238</xdr:rowOff>
    </xdr:from>
    <xdr:to>
      <xdr:col>19</xdr:col>
      <xdr:colOff>177800</xdr:colOff>
      <xdr:row>106</xdr:row>
      <xdr:rowOff>90895</xdr:rowOff>
    </xdr:to>
    <xdr:cxnSp macro="">
      <xdr:nvCxnSpPr>
        <xdr:cNvPr id="424" name="直線コネクタ 423"/>
        <xdr:cNvCxnSpPr/>
      </xdr:nvCxnSpPr>
      <xdr:spPr>
        <a:xfrm>
          <a:off x="2908300" y="182319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147864</xdr:rowOff>
    </xdr:from>
    <xdr:to>
      <xdr:col>10</xdr:col>
      <xdr:colOff>165100</xdr:colOff>
      <xdr:row>106</xdr:row>
      <xdr:rowOff>78014</xdr:rowOff>
    </xdr:to>
    <xdr:sp macro="" textlink="">
      <xdr:nvSpPr>
        <xdr:cNvPr id="425" name="楕円 424"/>
        <xdr:cNvSpPr/>
      </xdr:nvSpPr>
      <xdr:spPr>
        <a:xfrm>
          <a:off x="1968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27214</xdr:rowOff>
    </xdr:from>
    <xdr:to>
      <xdr:col>15</xdr:col>
      <xdr:colOff>50800</xdr:colOff>
      <xdr:row>106</xdr:row>
      <xdr:rowOff>58238</xdr:rowOff>
    </xdr:to>
    <xdr:cxnSp macro="">
      <xdr:nvCxnSpPr>
        <xdr:cNvPr id="426" name="直線コネクタ 425"/>
        <xdr:cNvCxnSpPr/>
      </xdr:nvCxnSpPr>
      <xdr:spPr>
        <a:xfrm>
          <a:off x="2019300" y="1820091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116839</xdr:rowOff>
    </xdr:from>
    <xdr:to>
      <xdr:col>6</xdr:col>
      <xdr:colOff>38100</xdr:colOff>
      <xdr:row>106</xdr:row>
      <xdr:rowOff>46989</xdr:rowOff>
    </xdr:to>
    <xdr:sp macro="" textlink="">
      <xdr:nvSpPr>
        <xdr:cNvPr id="427" name="楕円 426"/>
        <xdr:cNvSpPr/>
      </xdr:nvSpPr>
      <xdr:spPr>
        <a:xfrm>
          <a:off x="1079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167639</xdr:rowOff>
    </xdr:from>
    <xdr:to>
      <xdr:col>10</xdr:col>
      <xdr:colOff>114300</xdr:colOff>
      <xdr:row>106</xdr:row>
      <xdr:rowOff>27214</xdr:rowOff>
    </xdr:to>
    <xdr:cxnSp macro="">
      <xdr:nvCxnSpPr>
        <xdr:cNvPr id="428" name="直線コネクタ 427"/>
        <xdr:cNvCxnSpPr/>
      </xdr:nvCxnSpPr>
      <xdr:spPr>
        <a:xfrm>
          <a:off x="1130300" y="181698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138628</xdr:rowOff>
    </xdr:from>
    <xdr:ext cx="405111" cy="259045"/>
    <xdr:sp macro="" textlink="">
      <xdr:nvSpPr>
        <xdr:cNvPr id="429" name="n_1aveValue【市民会館】&#10;有形固定資産減価償却率"/>
        <xdr:cNvSpPr txBox="1"/>
      </xdr:nvSpPr>
      <xdr:spPr>
        <a:xfrm>
          <a:off x="3582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145159</xdr:rowOff>
    </xdr:from>
    <xdr:ext cx="405111" cy="259045"/>
    <xdr:sp macro="" textlink="">
      <xdr:nvSpPr>
        <xdr:cNvPr id="430" name="n_2aveValue【市民会館】&#10;有形固定資産減価償却率"/>
        <xdr:cNvSpPr txBox="1"/>
      </xdr:nvSpPr>
      <xdr:spPr>
        <a:xfrm>
          <a:off x="2705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133729</xdr:rowOff>
    </xdr:from>
    <xdr:ext cx="405111" cy="259045"/>
    <xdr:sp macro="" textlink="">
      <xdr:nvSpPr>
        <xdr:cNvPr id="431" name="n_3aveValue【市民会館】&#10;有形固定資産減価償却率"/>
        <xdr:cNvSpPr txBox="1"/>
      </xdr:nvSpPr>
      <xdr:spPr>
        <a:xfrm>
          <a:off x="1816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56985</xdr:rowOff>
    </xdr:from>
    <xdr:ext cx="405111" cy="259045"/>
    <xdr:sp macro="" textlink="">
      <xdr:nvSpPr>
        <xdr:cNvPr id="432" name="n_4aveValue【市民会館】&#10;有形固定資産減価償却率"/>
        <xdr:cNvSpPr txBox="1"/>
      </xdr:nvSpPr>
      <xdr:spPr>
        <a:xfrm>
          <a:off x="927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132822</xdr:rowOff>
    </xdr:from>
    <xdr:ext cx="405111" cy="259045"/>
    <xdr:sp macro="" textlink="">
      <xdr:nvSpPr>
        <xdr:cNvPr id="433" name="n_1mainValue【市民会館】&#10;有形固定資産減価償却率"/>
        <xdr:cNvSpPr txBox="1"/>
      </xdr:nvSpPr>
      <xdr:spPr>
        <a:xfrm>
          <a:off x="3582044"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100165</xdr:rowOff>
    </xdr:from>
    <xdr:ext cx="405111" cy="259045"/>
    <xdr:sp macro="" textlink="">
      <xdr:nvSpPr>
        <xdr:cNvPr id="434" name="n_2mainValue【市民会館】&#10;有形固定資産減価償却率"/>
        <xdr:cNvSpPr txBox="1"/>
      </xdr:nvSpPr>
      <xdr:spPr>
        <a:xfrm>
          <a:off x="2705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69141</xdr:rowOff>
    </xdr:from>
    <xdr:ext cx="405111" cy="259045"/>
    <xdr:sp macro="" textlink="">
      <xdr:nvSpPr>
        <xdr:cNvPr id="435" name="n_3mainValue【市民会館】&#10;有形固定資産減価償却率"/>
        <xdr:cNvSpPr txBox="1"/>
      </xdr:nvSpPr>
      <xdr:spPr>
        <a:xfrm>
          <a:off x="1816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38116</xdr:rowOff>
    </xdr:from>
    <xdr:ext cx="405111" cy="259045"/>
    <xdr:sp macro="" textlink="">
      <xdr:nvSpPr>
        <xdr:cNvPr id="436" name="n_4mainValue【市民会館】&#10;有形固定資産減価償却率"/>
        <xdr:cNvSpPr txBox="1"/>
      </xdr:nvSpPr>
      <xdr:spPr>
        <a:xfrm>
          <a:off x="927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8" name="テキスト ボックス 44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0" name="テキスト ボックス 44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2" name="テキスト ボックス 45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4" name="テキスト ボックス 45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6" name="テキスト ボックス 45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147065</xdr:rowOff>
    </xdr:from>
    <xdr:to>
      <xdr:col>54</xdr:col>
      <xdr:colOff>189865</xdr:colOff>
      <xdr:row>108</xdr:row>
      <xdr:rowOff>89154</xdr:rowOff>
    </xdr:to>
    <xdr:cxnSp macro="">
      <xdr:nvCxnSpPr>
        <xdr:cNvPr id="460" name="直線コネクタ 459"/>
        <xdr:cNvCxnSpPr/>
      </xdr:nvCxnSpPr>
      <xdr:spPr>
        <a:xfrm flipV="1">
          <a:off x="10476865" y="17120615"/>
          <a:ext cx="0" cy="1485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92981</xdr:rowOff>
    </xdr:from>
    <xdr:ext cx="469744" cy="259045"/>
    <xdr:sp macro="" textlink="">
      <xdr:nvSpPr>
        <xdr:cNvPr id="461" name="【市民会館】&#10;一人当たり面積最小値テキスト"/>
        <xdr:cNvSpPr txBox="1"/>
      </xdr:nvSpPr>
      <xdr:spPr>
        <a:xfrm>
          <a:off x="10515600"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89154</xdr:rowOff>
    </xdr:from>
    <xdr:to>
      <xdr:col>55</xdr:col>
      <xdr:colOff>88900</xdr:colOff>
      <xdr:row>108</xdr:row>
      <xdr:rowOff>89154</xdr:rowOff>
    </xdr:to>
    <xdr:cxnSp macro="">
      <xdr:nvCxnSpPr>
        <xdr:cNvPr id="462" name="直線コネクタ 461"/>
        <xdr:cNvCxnSpPr/>
      </xdr:nvCxnSpPr>
      <xdr:spPr>
        <a:xfrm>
          <a:off x="10388600" y="1860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93742</xdr:rowOff>
    </xdr:from>
    <xdr:ext cx="469744" cy="259045"/>
    <xdr:sp macro="" textlink="">
      <xdr:nvSpPr>
        <xdr:cNvPr id="463" name="【市民会館】&#10;一人当たり面積最大値テキスト"/>
        <xdr:cNvSpPr txBox="1"/>
      </xdr:nvSpPr>
      <xdr:spPr>
        <a:xfrm>
          <a:off x="105156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147065</xdr:rowOff>
    </xdr:from>
    <xdr:to>
      <xdr:col>55</xdr:col>
      <xdr:colOff>88900</xdr:colOff>
      <xdr:row>99</xdr:row>
      <xdr:rowOff>147065</xdr:rowOff>
    </xdr:to>
    <xdr:cxnSp macro="">
      <xdr:nvCxnSpPr>
        <xdr:cNvPr id="464" name="直線コネクタ 463"/>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65549</xdr:rowOff>
    </xdr:from>
    <xdr:ext cx="469744" cy="259045"/>
    <xdr:sp macro="" textlink="">
      <xdr:nvSpPr>
        <xdr:cNvPr id="465" name="【市民会館】&#10;一人当たり面積平均値テキスト"/>
        <xdr:cNvSpPr txBox="1"/>
      </xdr:nvSpPr>
      <xdr:spPr>
        <a:xfrm>
          <a:off x="10515600" y="1823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87122</xdr:rowOff>
    </xdr:from>
    <xdr:to>
      <xdr:col>55</xdr:col>
      <xdr:colOff>50800</xdr:colOff>
      <xdr:row>107</xdr:row>
      <xdr:rowOff>17272</xdr:rowOff>
    </xdr:to>
    <xdr:sp macro="" textlink="">
      <xdr:nvSpPr>
        <xdr:cNvPr id="466" name="フローチャート: 判断 465"/>
        <xdr:cNvSpPr/>
      </xdr:nvSpPr>
      <xdr:spPr>
        <a:xfrm>
          <a:off x="104267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97789</xdr:rowOff>
    </xdr:from>
    <xdr:to>
      <xdr:col>50</xdr:col>
      <xdr:colOff>165100</xdr:colOff>
      <xdr:row>108</xdr:row>
      <xdr:rowOff>27939</xdr:rowOff>
    </xdr:to>
    <xdr:sp macro="" textlink="">
      <xdr:nvSpPr>
        <xdr:cNvPr id="467" name="フローチャート: 判断 466"/>
        <xdr:cNvSpPr/>
      </xdr:nvSpPr>
      <xdr:spPr>
        <a:xfrm>
          <a:off x="9588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84074</xdr:rowOff>
    </xdr:from>
    <xdr:to>
      <xdr:col>46</xdr:col>
      <xdr:colOff>38100</xdr:colOff>
      <xdr:row>108</xdr:row>
      <xdr:rowOff>14224</xdr:rowOff>
    </xdr:to>
    <xdr:sp macro="" textlink="">
      <xdr:nvSpPr>
        <xdr:cNvPr id="468" name="フローチャート: 判断 467"/>
        <xdr:cNvSpPr/>
      </xdr:nvSpPr>
      <xdr:spPr>
        <a:xfrm>
          <a:off x="86995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93980</xdr:rowOff>
    </xdr:from>
    <xdr:to>
      <xdr:col>41</xdr:col>
      <xdr:colOff>101600</xdr:colOff>
      <xdr:row>108</xdr:row>
      <xdr:rowOff>24130</xdr:rowOff>
    </xdr:to>
    <xdr:sp macro="" textlink="">
      <xdr:nvSpPr>
        <xdr:cNvPr id="469" name="フローチャート: 判断 468"/>
        <xdr:cNvSpPr/>
      </xdr:nvSpPr>
      <xdr:spPr>
        <a:xfrm>
          <a:off x="7810500" y="1843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71120</xdr:rowOff>
    </xdr:from>
    <xdr:to>
      <xdr:col>36</xdr:col>
      <xdr:colOff>165100</xdr:colOff>
      <xdr:row>108</xdr:row>
      <xdr:rowOff>1270</xdr:rowOff>
    </xdr:to>
    <xdr:sp macro="" textlink="">
      <xdr:nvSpPr>
        <xdr:cNvPr id="470" name="フローチャート: 判断 469"/>
        <xdr:cNvSpPr/>
      </xdr:nvSpPr>
      <xdr:spPr>
        <a:xfrm>
          <a:off x="6921500" y="1841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64263</xdr:rowOff>
    </xdr:from>
    <xdr:to>
      <xdr:col>55</xdr:col>
      <xdr:colOff>50800</xdr:colOff>
      <xdr:row>106</xdr:row>
      <xdr:rowOff>165863</xdr:rowOff>
    </xdr:to>
    <xdr:sp macro="" textlink="">
      <xdr:nvSpPr>
        <xdr:cNvPr id="476" name="楕円 475"/>
        <xdr:cNvSpPr/>
      </xdr:nvSpPr>
      <xdr:spPr>
        <a:xfrm>
          <a:off x="104267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87140</xdr:rowOff>
    </xdr:from>
    <xdr:ext cx="469744" cy="259045"/>
    <xdr:sp macro="" textlink="">
      <xdr:nvSpPr>
        <xdr:cNvPr id="477" name="【市民会館】&#10;一人当たり面積該当値テキスト"/>
        <xdr:cNvSpPr txBox="1"/>
      </xdr:nvSpPr>
      <xdr:spPr>
        <a:xfrm>
          <a:off x="10515600" y="18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70358</xdr:rowOff>
    </xdr:from>
    <xdr:to>
      <xdr:col>50</xdr:col>
      <xdr:colOff>165100</xdr:colOff>
      <xdr:row>107</xdr:row>
      <xdr:rowOff>508</xdr:rowOff>
    </xdr:to>
    <xdr:sp macro="" textlink="">
      <xdr:nvSpPr>
        <xdr:cNvPr id="478" name="楕円 477"/>
        <xdr:cNvSpPr/>
      </xdr:nvSpPr>
      <xdr:spPr>
        <a:xfrm>
          <a:off x="9588500" y="1824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115063</xdr:rowOff>
    </xdr:from>
    <xdr:to>
      <xdr:col>55</xdr:col>
      <xdr:colOff>0</xdr:colOff>
      <xdr:row>106</xdr:row>
      <xdr:rowOff>121158</xdr:rowOff>
    </xdr:to>
    <xdr:cxnSp macro="">
      <xdr:nvCxnSpPr>
        <xdr:cNvPr id="479" name="直線コネクタ 478"/>
        <xdr:cNvCxnSpPr/>
      </xdr:nvCxnSpPr>
      <xdr:spPr>
        <a:xfrm flipV="1">
          <a:off x="9639300" y="18288763"/>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75692</xdr:rowOff>
    </xdr:from>
    <xdr:to>
      <xdr:col>46</xdr:col>
      <xdr:colOff>38100</xdr:colOff>
      <xdr:row>107</xdr:row>
      <xdr:rowOff>5842</xdr:rowOff>
    </xdr:to>
    <xdr:sp macro="" textlink="">
      <xdr:nvSpPr>
        <xdr:cNvPr id="480" name="楕円 479"/>
        <xdr:cNvSpPr/>
      </xdr:nvSpPr>
      <xdr:spPr>
        <a:xfrm>
          <a:off x="8699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121158</xdr:rowOff>
    </xdr:from>
    <xdr:to>
      <xdr:col>50</xdr:col>
      <xdr:colOff>114300</xdr:colOff>
      <xdr:row>106</xdr:row>
      <xdr:rowOff>126492</xdr:rowOff>
    </xdr:to>
    <xdr:cxnSp macro="">
      <xdr:nvCxnSpPr>
        <xdr:cNvPr id="481" name="直線コネクタ 480"/>
        <xdr:cNvCxnSpPr/>
      </xdr:nvCxnSpPr>
      <xdr:spPr>
        <a:xfrm flipV="1">
          <a:off x="8750300" y="1829485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79502</xdr:rowOff>
    </xdr:from>
    <xdr:to>
      <xdr:col>41</xdr:col>
      <xdr:colOff>101600</xdr:colOff>
      <xdr:row>107</xdr:row>
      <xdr:rowOff>9652</xdr:rowOff>
    </xdr:to>
    <xdr:sp macro="" textlink="">
      <xdr:nvSpPr>
        <xdr:cNvPr id="482" name="楕円 481"/>
        <xdr:cNvSpPr/>
      </xdr:nvSpPr>
      <xdr:spPr>
        <a:xfrm>
          <a:off x="7810500" y="182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126492</xdr:rowOff>
    </xdr:from>
    <xdr:to>
      <xdr:col>45</xdr:col>
      <xdr:colOff>177800</xdr:colOff>
      <xdr:row>106</xdr:row>
      <xdr:rowOff>130302</xdr:rowOff>
    </xdr:to>
    <xdr:cxnSp macro="">
      <xdr:nvCxnSpPr>
        <xdr:cNvPr id="483" name="直線コネクタ 482"/>
        <xdr:cNvCxnSpPr/>
      </xdr:nvCxnSpPr>
      <xdr:spPr>
        <a:xfrm flipV="1">
          <a:off x="7861300" y="1830019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87122</xdr:rowOff>
    </xdr:from>
    <xdr:to>
      <xdr:col>36</xdr:col>
      <xdr:colOff>165100</xdr:colOff>
      <xdr:row>107</xdr:row>
      <xdr:rowOff>17272</xdr:rowOff>
    </xdr:to>
    <xdr:sp macro="" textlink="">
      <xdr:nvSpPr>
        <xdr:cNvPr id="484" name="楕円 483"/>
        <xdr:cNvSpPr/>
      </xdr:nvSpPr>
      <xdr:spPr>
        <a:xfrm>
          <a:off x="6921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130302</xdr:rowOff>
    </xdr:from>
    <xdr:to>
      <xdr:col>41</xdr:col>
      <xdr:colOff>50800</xdr:colOff>
      <xdr:row>106</xdr:row>
      <xdr:rowOff>137922</xdr:rowOff>
    </xdr:to>
    <xdr:cxnSp macro="">
      <xdr:nvCxnSpPr>
        <xdr:cNvPr id="485" name="直線コネクタ 484"/>
        <xdr:cNvCxnSpPr/>
      </xdr:nvCxnSpPr>
      <xdr:spPr>
        <a:xfrm flipV="1">
          <a:off x="6972300" y="1830400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19066</xdr:rowOff>
    </xdr:from>
    <xdr:ext cx="469744" cy="259045"/>
    <xdr:sp macro="" textlink="">
      <xdr:nvSpPr>
        <xdr:cNvPr id="486" name="n_1aveValue【市民会館】&#10;一人当たり面積"/>
        <xdr:cNvSpPr txBox="1"/>
      </xdr:nvSpPr>
      <xdr:spPr>
        <a:xfrm>
          <a:off x="93917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5351</xdr:rowOff>
    </xdr:from>
    <xdr:ext cx="469744" cy="259045"/>
    <xdr:sp macro="" textlink="">
      <xdr:nvSpPr>
        <xdr:cNvPr id="487" name="n_2aveValue【市民会館】&#10;一人当たり面積"/>
        <xdr:cNvSpPr txBox="1"/>
      </xdr:nvSpPr>
      <xdr:spPr>
        <a:xfrm>
          <a:off x="8515427" y="1852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15257</xdr:rowOff>
    </xdr:from>
    <xdr:ext cx="469744" cy="259045"/>
    <xdr:sp macro="" textlink="">
      <xdr:nvSpPr>
        <xdr:cNvPr id="488" name="n_3aveValue【市民会館】&#10;一人当たり面積"/>
        <xdr:cNvSpPr txBox="1"/>
      </xdr:nvSpPr>
      <xdr:spPr>
        <a:xfrm>
          <a:off x="7626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163847</xdr:rowOff>
    </xdr:from>
    <xdr:ext cx="469744" cy="259045"/>
    <xdr:sp macro="" textlink="">
      <xdr:nvSpPr>
        <xdr:cNvPr id="489" name="n_4aveValue【市民会館】&#10;一人当たり面積"/>
        <xdr:cNvSpPr txBox="1"/>
      </xdr:nvSpPr>
      <xdr:spPr>
        <a:xfrm>
          <a:off x="6737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17035</xdr:rowOff>
    </xdr:from>
    <xdr:ext cx="469744" cy="259045"/>
    <xdr:sp macro="" textlink="">
      <xdr:nvSpPr>
        <xdr:cNvPr id="490" name="n_1mainValue【市民会館】&#10;一人当たり面積"/>
        <xdr:cNvSpPr txBox="1"/>
      </xdr:nvSpPr>
      <xdr:spPr>
        <a:xfrm>
          <a:off x="9391727" y="1801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22369</xdr:rowOff>
    </xdr:from>
    <xdr:ext cx="469744" cy="259045"/>
    <xdr:sp macro="" textlink="">
      <xdr:nvSpPr>
        <xdr:cNvPr id="491" name="n_2mainValue【市民会館】&#10;一人当たり面積"/>
        <xdr:cNvSpPr txBox="1"/>
      </xdr:nvSpPr>
      <xdr:spPr>
        <a:xfrm>
          <a:off x="8515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26179</xdr:rowOff>
    </xdr:from>
    <xdr:ext cx="469744" cy="259045"/>
    <xdr:sp macro="" textlink="">
      <xdr:nvSpPr>
        <xdr:cNvPr id="492" name="n_3mainValue【市民会館】&#10;一人当たり面積"/>
        <xdr:cNvSpPr txBox="1"/>
      </xdr:nvSpPr>
      <xdr:spPr>
        <a:xfrm>
          <a:off x="7626427" y="1802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33799</xdr:rowOff>
    </xdr:from>
    <xdr:ext cx="469744" cy="259045"/>
    <xdr:sp macro="" textlink="">
      <xdr:nvSpPr>
        <xdr:cNvPr id="493" name="n_4mainValue【市民会館】&#10;一人当たり面積"/>
        <xdr:cNvSpPr txBox="1"/>
      </xdr:nvSpPr>
      <xdr:spPr>
        <a:xfrm>
          <a:off x="6737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519" name="直線コネクタ 518"/>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0"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1" name="直線コネクタ 520"/>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522" name="【一般廃棄物処理施設】&#10;有形固定資産減価償却率最大値テキスト"/>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523" name="直線コネクタ 522"/>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59344</xdr:rowOff>
    </xdr:from>
    <xdr:ext cx="405111" cy="259045"/>
    <xdr:sp macro="" textlink="">
      <xdr:nvSpPr>
        <xdr:cNvPr id="524" name="【一般廃棄物処理施設】&#10;有形固定資産減価償却率平均値テキスト"/>
        <xdr:cNvSpPr txBox="1"/>
      </xdr:nvSpPr>
      <xdr:spPr>
        <a:xfrm>
          <a:off x="16357600" y="6574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525" name="フローチャート: 判断 524"/>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62956</xdr:rowOff>
    </xdr:from>
    <xdr:to>
      <xdr:col>81</xdr:col>
      <xdr:colOff>101600</xdr:colOff>
      <xdr:row>39</xdr:row>
      <xdr:rowOff>164556</xdr:rowOff>
    </xdr:to>
    <xdr:sp macro="" textlink="">
      <xdr:nvSpPr>
        <xdr:cNvPr id="526" name="フローチャート: 判断 525"/>
        <xdr:cNvSpPr/>
      </xdr:nvSpPr>
      <xdr:spPr>
        <a:xfrm>
          <a:off x="15430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62956</xdr:rowOff>
    </xdr:from>
    <xdr:to>
      <xdr:col>76</xdr:col>
      <xdr:colOff>165100</xdr:colOff>
      <xdr:row>39</xdr:row>
      <xdr:rowOff>164556</xdr:rowOff>
    </xdr:to>
    <xdr:sp macro="" textlink="">
      <xdr:nvSpPr>
        <xdr:cNvPr id="527" name="フローチャート: 判断 526"/>
        <xdr:cNvSpPr/>
      </xdr:nvSpPr>
      <xdr:spPr>
        <a:xfrm>
          <a:off x="14541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2540</xdr:rowOff>
    </xdr:from>
    <xdr:to>
      <xdr:col>72</xdr:col>
      <xdr:colOff>38100</xdr:colOff>
      <xdr:row>39</xdr:row>
      <xdr:rowOff>104140</xdr:rowOff>
    </xdr:to>
    <xdr:sp macro="" textlink="">
      <xdr:nvSpPr>
        <xdr:cNvPr id="528" name="フローチャート: 判断 527"/>
        <xdr:cNvSpPr/>
      </xdr:nvSpPr>
      <xdr:spPr>
        <a:xfrm>
          <a:off x="1365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162560</xdr:rowOff>
    </xdr:from>
    <xdr:to>
      <xdr:col>67</xdr:col>
      <xdr:colOff>101600</xdr:colOff>
      <xdr:row>39</xdr:row>
      <xdr:rowOff>92710</xdr:rowOff>
    </xdr:to>
    <xdr:sp macro="" textlink="">
      <xdr:nvSpPr>
        <xdr:cNvPr id="529" name="フローチャート: 判断 528"/>
        <xdr:cNvSpPr/>
      </xdr:nvSpPr>
      <xdr:spPr>
        <a:xfrm>
          <a:off x="12763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535" name="楕円 534"/>
        <xdr:cNvSpPr/>
      </xdr:nvSpPr>
      <xdr:spPr>
        <a:xfrm>
          <a:off x="16268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128287</xdr:rowOff>
    </xdr:from>
    <xdr:ext cx="405111" cy="259045"/>
    <xdr:sp macro="" textlink="">
      <xdr:nvSpPr>
        <xdr:cNvPr id="536" name="【一般廃棄物処理施設】&#10;有形固定資産減価償却率該当値テキスト"/>
        <xdr:cNvSpPr txBox="1"/>
      </xdr:nvSpPr>
      <xdr:spPr>
        <a:xfrm>
          <a:off x="16357600"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9633</xdr:rowOff>
    </xdr:from>
    <xdr:ext cx="405111" cy="259045"/>
    <xdr:sp macro="" textlink="">
      <xdr:nvSpPr>
        <xdr:cNvPr id="537" name="n_1aveValue【一般廃棄物処理施設】&#10;有形固定資産減価償却率"/>
        <xdr:cNvSpPr txBox="1"/>
      </xdr:nvSpPr>
      <xdr:spPr>
        <a:xfrm>
          <a:off x="15266044" y="652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9633</xdr:rowOff>
    </xdr:from>
    <xdr:ext cx="405111" cy="259045"/>
    <xdr:sp macro="" textlink="">
      <xdr:nvSpPr>
        <xdr:cNvPr id="538" name="n_2aveValue【一般廃棄物処理施設】&#10;有形固定資産減価償却率"/>
        <xdr:cNvSpPr txBox="1"/>
      </xdr:nvSpPr>
      <xdr:spPr>
        <a:xfrm>
          <a:off x="14389744" y="652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120667</xdr:rowOff>
    </xdr:from>
    <xdr:ext cx="405111" cy="259045"/>
    <xdr:sp macro="" textlink="">
      <xdr:nvSpPr>
        <xdr:cNvPr id="539" name="n_3aveValue【一般廃棄物処理施設】&#10;有形固定資産減価償却率"/>
        <xdr:cNvSpPr txBox="1"/>
      </xdr:nvSpPr>
      <xdr:spPr>
        <a:xfrm>
          <a:off x="13500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109237</xdr:rowOff>
    </xdr:from>
    <xdr:ext cx="405111" cy="259045"/>
    <xdr:sp macro="" textlink="">
      <xdr:nvSpPr>
        <xdr:cNvPr id="540" name="n_4aveValue【一般廃棄物処理施設】&#10;有形固定資産減価償却率"/>
        <xdr:cNvSpPr txBox="1"/>
      </xdr:nvSpPr>
      <xdr:spPr>
        <a:xfrm>
          <a:off x="126117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1" name="正方形/長方形 5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2" name="正方形/長方形 5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3" name="正方形/長方形 5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4" name="正方形/長方形 5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5" name="正方形/長方形 5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6" name="正方形/長方形 5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7" name="正方形/長方形 5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8" name="正方形/長方形 5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9" name="テキスト ボックス 5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0" name="直線コネクタ 5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1" name="直線コネクタ 55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2" name="テキスト ボックス 55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3" name="直線コネクタ 55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4" name="テキスト ボックス 55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5" name="直線コネクタ 55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6" name="テキスト ボックス 55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7" name="直線コネクタ 55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8" name="テキスト ボックス 55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9" name="直線コネクタ 5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0" name="テキスト ボックス 55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562" name="直線コネクタ 561"/>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563" name="【一般廃棄物処理施設】&#10;一人当たり有形固定資産（償却資産）額最小値テキスト"/>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564" name="直線コネクタ 563"/>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565" name="【一般廃棄物処理施設】&#10;一人当たり有形固定資産（償却資産）額最大値テキスト"/>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566" name="直線コネクタ 565"/>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14316</xdr:rowOff>
    </xdr:from>
    <xdr:ext cx="599010" cy="259045"/>
    <xdr:sp macro="" textlink="">
      <xdr:nvSpPr>
        <xdr:cNvPr id="567" name="【一般廃棄物処理施設】&#10;一人当たり有形固定資産（償却資産）額平均値テキスト"/>
        <xdr:cNvSpPr txBox="1"/>
      </xdr:nvSpPr>
      <xdr:spPr>
        <a:xfrm>
          <a:off x="22199600" y="6700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568" name="フローチャート: 判断 567"/>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114295</xdr:rowOff>
    </xdr:from>
    <xdr:to>
      <xdr:col>112</xdr:col>
      <xdr:colOff>38100</xdr:colOff>
      <xdr:row>40</xdr:row>
      <xdr:rowOff>44445</xdr:rowOff>
    </xdr:to>
    <xdr:sp macro="" textlink="">
      <xdr:nvSpPr>
        <xdr:cNvPr id="569" name="フローチャート: 判断 568"/>
        <xdr:cNvSpPr/>
      </xdr:nvSpPr>
      <xdr:spPr>
        <a:xfrm>
          <a:off x="21272500" y="680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119750</xdr:rowOff>
    </xdr:from>
    <xdr:to>
      <xdr:col>107</xdr:col>
      <xdr:colOff>101600</xdr:colOff>
      <xdr:row>40</xdr:row>
      <xdr:rowOff>49900</xdr:rowOff>
    </xdr:to>
    <xdr:sp macro="" textlink="">
      <xdr:nvSpPr>
        <xdr:cNvPr id="570" name="フローチャート: 判断 569"/>
        <xdr:cNvSpPr/>
      </xdr:nvSpPr>
      <xdr:spPr>
        <a:xfrm>
          <a:off x="20383500" y="680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137161</xdr:rowOff>
    </xdr:from>
    <xdr:to>
      <xdr:col>102</xdr:col>
      <xdr:colOff>165100</xdr:colOff>
      <xdr:row>40</xdr:row>
      <xdr:rowOff>67311</xdr:rowOff>
    </xdr:to>
    <xdr:sp macro="" textlink="">
      <xdr:nvSpPr>
        <xdr:cNvPr id="571" name="フローチャート: 判断 570"/>
        <xdr:cNvSpPr/>
      </xdr:nvSpPr>
      <xdr:spPr>
        <a:xfrm>
          <a:off x="19494500" y="682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164693</xdr:rowOff>
    </xdr:from>
    <xdr:to>
      <xdr:col>98</xdr:col>
      <xdr:colOff>38100</xdr:colOff>
      <xdr:row>40</xdr:row>
      <xdr:rowOff>94843</xdr:rowOff>
    </xdr:to>
    <xdr:sp macro="" textlink="">
      <xdr:nvSpPr>
        <xdr:cNvPr id="572" name="フローチャート: 判断 571"/>
        <xdr:cNvSpPr/>
      </xdr:nvSpPr>
      <xdr:spPr>
        <a:xfrm>
          <a:off x="18605500" y="685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3" name="テキスト ボックス 5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4" name="テキスト ボックス 5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5" name="テキスト ボックス 5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6" name="テキスト ボックス 5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7" name="テキスト ボックス 5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58792</xdr:rowOff>
    </xdr:from>
    <xdr:to>
      <xdr:col>116</xdr:col>
      <xdr:colOff>114300</xdr:colOff>
      <xdr:row>37</xdr:row>
      <xdr:rowOff>160392</xdr:rowOff>
    </xdr:to>
    <xdr:sp macro="" textlink="">
      <xdr:nvSpPr>
        <xdr:cNvPr id="578" name="楕円 577"/>
        <xdr:cNvSpPr/>
      </xdr:nvSpPr>
      <xdr:spPr>
        <a:xfrm>
          <a:off x="22110700" y="640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81669</xdr:rowOff>
    </xdr:from>
    <xdr:ext cx="599010" cy="259045"/>
    <xdr:sp macro="" textlink="">
      <xdr:nvSpPr>
        <xdr:cNvPr id="579" name="【一般廃棄物処理施設】&#10;一人当たり有形固定資産（償却資産）額該当値テキスト"/>
        <xdr:cNvSpPr txBox="1"/>
      </xdr:nvSpPr>
      <xdr:spPr>
        <a:xfrm>
          <a:off x="22199600" y="625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60972</xdr:rowOff>
    </xdr:from>
    <xdr:ext cx="599010" cy="259045"/>
    <xdr:sp macro="" textlink="">
      <xdr:nvSpPr>
        <xdr:cNvPr id="580" name="n_1aveValue【一般廃棄物処理施設】&#10;一人当たり有形固定資産（償却資産）額"/>
        <xdr:cNvSpPr txBox="1"/>
      </xdr:nvSpPr>
      <xdr:spPr>
        <a:xfrm>
          <a:off x="21011095" y="657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66427</xdr:rowOff>
    </xdr:from>
    <xdr:ext cx="599010" cy="259045"/>
    <xdr:sp macro="" textlink="">
      <xdr:nvSpPr>
        <xdr:cNvPr id="581" name="n_2aveValue【一般廃棄物処理施設】&#10;一人当たり有形固定資産（償却資産）額"/>
        <xdr:cNvSpPr txBox="1"/>
      </xdr:nvSpPr>
      <xdr:spPr>
        <a:xfrm>
          <a:off x="20134795" y="65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83838</xdr:rowOff>
    </xdr:from>
    <xdr:ext cx="599010" cy="259045"/>
    <xdr:sp macro="" textlink="">
      <xdr:nvSpPr>
        <xdr:cNvPr id="582" name="n_3aveValue【一般廃棄物処理施設】&#10;一人当たり有形固定資産（償却資産）額"/>
        <xdr:cNvSpPr txBox="1"/>
      </xdr:nvSpPr>
      <xdr:spPr>
        <a:xfrm>
          <a:off x="19245795" y="659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111370</xdr:rowOff>
    </xdr:from>
    <xdr:ext cx="599010" cy="259045"/>
    <xdr:sp macro="" textlink="">
      <xdr:nvSpPr>
        <xdr:cNvPr id="583" name="n_4aveValue【一般廃棄物処理施設】&#10;一人当たり有形固定資産（償却資産）額"/>
        <xdr:cNvSpPr txBox="1"/>
      </xdr:nvSpPr>
      <xdr:spPr>
        <a:xfrm>
          <a:off x="18356795" y="662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4" name="正方形/長方形 5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5" name="正方形/長方形 5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6" name="正方形/長方形 5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7" name="正方形/長方形 5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8" name="正方形/長方形 5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9" name="正方形/長方形 5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0" name="正方形/長方形 5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1" name="正方形/長方形 5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2" name="テキスト ボックス 5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3" name="直線コネクタ 5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4" name="テキスト ボックス 5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5" name="直線コネクタ 59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6" name="テキスト ボックス 59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7" name="直線コネクタ 59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8" name="テキスト ボックス 59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9" name="直線コネクタ 59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0" name="テキスト ボックス 59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1" name="直線コネクタ 60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2" name="テキスト ボックス 60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3" name="直線コネクタ 60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4" name="テキスト ボックス 60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5" name="直線コネクタ 60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6" name="テキスト ボックス 60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7" name="直線コネクタ 6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609" name="直線コネクタ 608"/>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610" name="【保健センター・保健所】&#10;有形固定資産減価償却率最小値テキスト"/>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611" name="直線コネクタ 610"/>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612" name="【保健センター・保健所】&#10;有形固定資産減価償却率最大値テキスト"/>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13" name="直線コネクタ 612"/>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14"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15" name="フローチャート: 判断 614"/>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107587</xdr:rowOff>
    </xdr:from>
    <xdr:to>
      <xdr:col>81</xdr:col>
      <xdr:colOff>101600</xdr:colOff>
      <xdr:row>60</xdr:row>
      <xdr:rowOff>37737</xdr:rowOff>
    </xdr:to>
    <xdr:sp macro="" textlink="">
      <xdr:nvSpPr>
        <xdr:cNvPr id="616" name="フローチャート: 判断 615"/>
        <xdr:cNvSpPr/>
      </xdr:nvSpPr>
      <xdr:spPr>
        <a:xfrm>
          <a:off x="15430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83094</xdr:rowOff>
    </xdr:from>
    <xdr:to>
      <xdr:col>76</xdr:col>
      <xdr:colOff>165100</xdr:colOff>
      <xdr:row>60</xdr:row>
      <xdr:rowOff>13244</xdr:rowOff>
    </xdr:to>
    <xdr:sp macro="" textlink="">
      <xdr:nvSpPr>
        <xdr:cNvPr id="617" name="フローチャート: 判断 616"/>
        <xdr:cNvSpPr/>
      </xdr:nvSpPr>
      <xdr:spPr>
        <a:xfrm>
          <a:off x="14541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71665</xdr:rowOff>
    </xdr:from>
    <xdr:to>
      <xdr:col>72</xdr:col>
      <xdr:colOff>38100</xdr:colOff>
      <xdr:row>60</xdr:row>
      <xdr:rowOff>1815</xdr:rowOff>
    </xdr:to>
    <xdr:sp macro="" textlink="">
      <xdr:nvSpPr>
        <xdr:cNvPr id="618" name="フローチャート: 判断 617"/>
        <xdr:cNvSpPr/>
      </xdr:nvSpPr>
      <xdr:spPr>
        <a:xfrm>
          <a:off x="136525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30843</xdr:rowOff>
    </xdr:from>
    <xdr:to>
      <xdr:col>67</xdr:col>
      <xdr:colOff>101600</xdr:colOff>
      <xdr:row>59</xdr:row>
      <xdr:rowOff>132443</xdr:rowOff>
    </xdr:to>
    <xdr:sp macro="" textlink="">
      <xdr:nvSpPr>
        <xdr:cNvPr id="619" name="フローチャート: 判断 618"/>
        <xdr:cNvSpPr/>
      </xdr:nvSpPr>
      <xdr:spPr>
        <a:xfrm>
          <a:off x="12763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0" name="テキスト ボックス 6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1" name="テキスト ボックス 6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2" name="テキスト ボックス 6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3" name="テキスト ボックス 6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4" name="テキスト ボックス 6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25" name="楕円 624"/>
        <xdr:cNvSpPr/>
      </xdr:nvSpPr>
      <xdr:spPr>
        <a:xfrm>
          <a:off x="162687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152961</xdr:rowOff>
    </xdr:from>
    <xdr:ext cx="405111" cy="259045"/>
    <xdr:sp macro="" textlink="">
      <xdr:nvSpPr>
        <xdr:cNvPr id="626" name="【保健センター・保健所】&#10;有形固定資産減価償却率該当値テキスト"/>
        <xdr:cNvSpPr txBox="1"/>
      </xdr:nvSpPr>
      <xdr:spPr>
        <a:xfrm>
          <a:off x="16357600" y="1026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141877</xdr:rowOff>
    </xdr:from>
    <xdr:to>
      <xdr:col>81</xdr:col>
      <xdr:colOff>101600</xdr:colOff>
      <xdr:row>60</xdr:row>
      <xdr:rowOff>72027</xdr:rowOff>
    </xdr:to>
    <xdr:sp macro="" textlink="">
      <xdr:nvSpPr>
        <xdr:cNvPr id="627" name="楕円 626"/>
        <xdr:cNvSpPr/>
      </xdr:nvSpPr>
      <xdr:spPr>
        <a:xfrm>
          <a:off x="15430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21227</xdr:rowOff>
    </xdr:from>
    <xdr:to>
      <xdr:col>85</xdr:col>
      <xdr:colOff>127000</xdr:colOff>
      <xdr:row>60</xdr:row>
      <xdr:rowOff>53884</xdr:rowOff>
    </xdr:to>
    <xdr:cxnSp macro="">
      <xdr:nvCxnSpPr>
        <xdr:cNvPr id="628" name="直線コネクタ 627"/>
        <xdr:cNvCxnSpPr/>
      </xdr:nvCxnSpPr>
      <xdr:spPr>
        <a:xfrm>
          <a:off x="15481300" y="1030822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29" name="楕円 628"/>
        <xdr:cNvSpPr/>
      </xdr:nvSpPr>
      <xdr:spPr>
        <a:xfrm>
          <a:off x="14541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160020</xdr:rowOff>
    </xdr:from>
    <xdr:to>
      <xdr:col>81</xdr:col>
      <xdr:colOff>50800</xdr:colOff>
      <xdr:row>60</xdr:row>
      <xdr:rowOff>21227</xdr:rowOff>
    </xdr:to>
    <xdr:cxnSp macro="">
      <xdr:nvCxnSpPr>
        <xdr:cNvPr id="630" name="直線コネクタ 629"/>
        <xdr:cNvCxnSpPr/>
      </xdr:nvCxnSpPr>
      <xdr:spPr>
        <a:xfrm>
          <a:off x="14592300" y="102755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76563</xdr:rowOff>
    </xdr:from>
    <xdr:to>
      <xdr:col>72</xdr:col>
      <xdr:colOff>38100</xdr:colOff>
      <xdr:row>60</xdr:row>
      <xdr:rowOff>6713</xdr:rowOff>
    </xdr:to>
    <xdr:sp macro="" textlink="">
      <xdr:nvSpPr>
        <xdr:cNvPr id="631" name="楕円 630"/>
        <xdr:cNvSpPr/>
      </xdr:nvSpPr>
      <xdr:spPr>
        <a:xfrm>
          <a:off x="13652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127363</xdr:rowOff>
    </xdr:from>
    <xdr:to>
      <xdr:col>76</xdr:col>
      <xdr:colOff>114300</xdr:colOff>
      <xdr:row>59</xdr:row>
      <xdr:rowOff>160020</xdr:rowOff>
    </xdr:to>
    <xdr:cxnSp macro="">
      <xdr:nvCxnSpPr>
        <xdr:cNvPr id="632" name="直線コネクタ 631"/>
        <xdr:cNvCxnSpPr/>
      </xdr:nvCxnSpPr>
      <xdr:spPr>
        <a:xfrm>
          <a:off x="13703300" y="102429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43906</xdr:rowOff>
    </xdr:from>
    <xdr:to>
      <xdr:col>67</xdr:col>
      <xdr:colOff>101600</xdr:colOff>
      <xdr:row>59</xdr:row>
      <xdr:rowOff>145506</xdr:rowOff>
    </xdr:to>
    <xdr:sp macro="" textlink="">
      <xdr:nvSpPr>
        <xdr:cNvPr id="633" name="楕円 632"/>
        <xdr:cNvSpPr/>
      </xdr:nvSpPr>
      <xdr:spPr>
        <a:xfrm>
          <a:off x="12763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94706</xdr:rowOff>
    </xdr:from>
    <xdr:to>
      <xdr:col>71</xdr:col>
      <xdr:colOff>177800</xdr:colOff>
      <xdr:row>59</xdr:row>
      <xdr:rowOff>127363</xdr:rowOff>
    </xdr:to>
    <xdr:cxnSp macro="">
      <xdr:nvCxnSpPr>
        <xdr:cNvPr id="634" name="直線コネクタ 633"/>
        <xdr:cNvCxnSpPr/>
      </xdr:nvCxnSpPr>
      <xdr:spPr>
        <a:xfrm>
          <a:off x="12814300" y="102102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54264</xdr:rowOff>
    </xdr:from>
    <xdr:ext cx="405111" cy="259045"/>
    <xdr:sp macro="" textlink="">
      <xdr:nvSpPr>
        <xdr:cNvPr id="635" name="n_1aveValue【保健センター・保健所】&#10;有形固定資産減価償却率"/>
        <xdr:cNvSpPr txBox="1"/>
      </xdr:nvSpPr>
      <xdr:spPr>
        <a:xfrm>
          <a:off x="152660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29771</xdr:rowOff>
    </xdr:from>
    <xdr:ext cx="405111" cy="259045"/>
    <xdr:sp macro="" textlink="">
      <xdr:nvSpPr>
        <xdr:cNvPr id="636" name="n_2aveValue【保健センター・保健所】&#10;有形固定資産減価償却率"/>
        <xdr:cNvSpPr txBox="1"/>
      </xdr:nvSpPr>
      <xdr:spPr>
        <a:xfrm>
          <a:off x="14389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18342</xdr:rowOff>
    </xdr:from>
    <xdr:ext cx="405111" cy="259045"/>
    <xdr:sp macro="" textlink="">
      <xdr:nvSpPr>
        <xdr:cNvPr id="637" name="n_3aveValue【保健センター・保健所】&#10;有形固定資産減価償却率"/>
        <xdr:cNvSpPr txBox="1"/>
      </xdr:nvSpPr>
      <xdr:spPr>
        <a:xfrm>
          <a:off x="13500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148970</xdr:rowOff>
    </xdr:from>
    <xdr:ext cx="405111" cy="259045"/>
    <xdr:sp macro="" textlink="">
      <xdr:nvSpPr>
        <xdr:cNvPr id="638" name="n_4aveValue【保健センター・保健所】&#10;有形固定資産減価償却率"/>
        <xdr:cNvSpPr txBox="1"/>
      </xdr:nvSpPr>
      <xdr:spPr>
        <a:xfrm>
          <a:off x="12611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63154</xdr:rowOff>
    </xdr:from>
    <xdr:ext cx="405111" cy="259045"/>
    <xdr:sp macro="" textlink="">
      <xdr:nvSpPr>
        <xdr:cNvPr id="639" name="n_1mainValue【保健センター・保健所】&#10;有形固定資産減価償却率"/>
        <xdr:cNvSpPr txBox="1"/>
      </xdr:nvSpPr>
      <xdr:spPr>
        <a:xfrm>
          <a:off x="15266044" y="103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640" name="n_2mainValue【保健センター・保健所】&#10;有形固定資産減価償却率"/>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169290</xdr:rowOff>
    </xdr:from>
    <xdr:ext cx="405111" cy="259045"/>
    <xdr:sp macro="" textlink="">
      <xdr:nvSpPr>
        <xdr:cNvPr id="641" name="n_3mainValue【保健センター・保健所】&#10;有形固定資産減価償却率"/>
        <xdr:cNvSpPr txBox="1"/>
      </xdr:nvSpPr>
      <xdr:spPr>
        <a:xfrm>
          <a:off x="13500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136633</xdr:rowOff>
    </xdr:from>
    <xdr:ext cx="405111" cy="259045"/>
    <xdr:sp macro="" textlink="">
      <xdr:nvSpPr>
        <xdr:cNvPr id="642" name="n_4mainValue【保健センター・保健所】&#10;有形固定資産減価償却率"/>
        <xdr:cNvSpPr txBox="1"/>
      </xdr:nvSpPr>
      <xdr:spPr>
        <a:xfrm>
          <a:off x="12611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3" name="正方形/長方形 6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4" name="正方形/長方形 6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5" name="正方形/長方形 6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6" name="正方形/長方形 6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7" name="正方形/長方形 6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8" name="正方形/長方形 6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9" name="正方形/長方形 6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0" name="正方形/長方形 6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1" name="テキスト ボックス 6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2" name="直線コネクタ 6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3" name="直線コネクタ 65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4" name="テキスト ボックス 65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5" name="直線コネクタ 65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6" name="テキスト ボックス 65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7" name="直線コネクタ 65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8" name="テキスト ボックス 65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9" name="直線コネクタ 65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0" name="テキスト ボックス 65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1" name="直線コネクタ 6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2" name="テキスト ボックス 6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664" name="直線コネクタ 663"/>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665" name="【保健センター・保健所】&#10;一人当たり面積最小値テキスト"/>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666" name="直線コネクタ 665"/>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667" name="【保健センター・保健所】&#10;一人当たり面積最大値テキスト"/>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668" name="直線コネクタ 667"/>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67073</xdr:rowOff>
    </xdr:from>
    <xdr:ext cx="469744" cy="259045"/>
    <xdr:sp macro="" textlink="">
      <xdr:nvSpPr>
        <xdr:cNvPr id="669" name="【保健センター・保健所】&#10;一人当たり面積平均値テキスト"/>
        <xdr:cNvSpPr txBox="1"/>
      </xdr:nvSpPr>
      <xdr:spPr>
        <a:xfrm>
          <a:off x="22199600" y="1052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670" name="フローチャート: 判断 669"/>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671" name="フローチャート: 判断 670"/>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72" name="フローチャート: 判断 671"/>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xdr:rowOff>
    </xdr:from>
    <xdr:to>
      <xdr:col>102</xdr:col>
      <xdr:colOff>165100</xdr:colOff>
      <xdr:row>62</xdr:row>
      <xdr:rowOff>114808</xdr:rowOff>
    </xdr:to>
    <xdr:sp macro="" textlink="">
      <xdr:nvSpPr>
        <xdr:cNvPr id="673" name="フローチャート: 判断 672"/>
        <xdr:cNvSpPr/>
      </xdr:nvSpPr>
      <xdr:spPr>
        <a:xfrm>
          <a:off x="19494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164084</xdr:rowOff>
    </xdr:from>
    <xdr:to>
      <xdr:col>98</xdr:col>
      <xdr:colOff>38100</xdr:colOff>
      <xdr:row>62</xdr:row>
      <xdr:rowOff>94234</xdr:rowOff>
    </xdr:to>
    <xdr:sp macro="" textlink="">
      <xdr:nvSpPr>
        <xdr:cNvPr id="674" name="フローチャート: 判断 673"/>
        <xdr:cNvSpPr/>
      </xdr:nvSpPr>
      <xdr:spPr>
        <a:xfrm>
          <a:off x="18605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5" name="テキスト ボックス 6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6" name="テキスト ボックス 6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7" name="テキスト ボックス 6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8" name="テキスト ボックス 6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9" name="テキスト ボックス 6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56642</xdr:rowOff>
    </xdr:from>
    <xdr:to>
      <xdr:col>116</xdr:col>
      <xdr:colOff>114300</xdr:colOff>
      <xdr:row>61</xdr:row>
      <xdr:rowOff>158242</xdr:rowOff>
    </xdr:to>
    <xdr:sp macro="" textlink="">
      <xdr:nvSpPr>
        <xdr:cNvPr id="680" name="楕円 679"/>
        <xdr:cNvSpPr/>
      </xdr:nvSpPr>
      <xdr:spPr>
        <a:xfrm>
          <a:off x="221107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79519</xdr:rowOff>
    </xdr:from>
    <xdr:ext cx="469744" cy="259045"/>
    <xdr:sp macro="" textlink="">
      <xdr:nvSpPr>
        <xdr:cNvPr id="681" name="【保健センター・保健所】&#10;一人当たり面積該当値テキスト"/>
        <xdr:cNvSpPr txBox="1"/>
      </xdr:nvSpPr>
      <xdr:spPr>
        <a:xfrm>
          <a:off x="22199600" y="1036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63500</xdr:rowOff>
    </xdr:from>
    <xdr:to>
      <xdr:col>112</xdr:col>
      <xdr:colOff>38100</xdr:colOff>
      <xdr:row>61</xdr:row>
      <xdr:rowOff>165100</xdr:rowOff>
    </xdr:to>
    <xdr:sp macro="" textlink="">
      <xdr:nvSpPr>
        <xdr:cNvPr id="682" name="楕円 681"/>
        <xdr:cNvSpPr/>
      </xdr:nvSpPr>
      <xdr:spPr>
        <a:xfrm>
          <a:off x="2127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107442</xdr:rowOff>
    </xdr:from>
    <xdr:to>
      <xdr:col>116</xdr:col>
      <xdr:colOff>63500</xdr:colOff>
      <xdr:row>61</xdr:row>
      <xdr:rowOff>114300</xdr:rowOff>
    </xdr:to>
    <xdr:cxnSp macro="">
      <xdr:nvCxnSpPr>
        <xdr:cNvPr id="683" name="直線コネクタ 682"/>
        <xdr:cNvCxnSpPr/>
      </xdr:nvCxnSpPr>
      <xdr:spPr>
        <a:xfrm flipV="1">
          <a:off x="21323300" y="1056589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70358</xdr:rowOff>
    </xdr:from>
    <xdr:to>
      <xdr:col>107</xdr:col>
      <xdr:colOff>101600</xdr:colOff>
      <xdr:row>62</xdr:row>
      <xdr:rowOff>508</xdr:rowOff>
    </xdr:to>
    <xdr:sp macro="" textlink="">
      <xdr:nvSpPr>
        <xdr:cNvPr id="684" name="楕円 683"/>
        <xdr:cNvSpPr/>
      </xdr:nvSpPr>
      <xdr:spPr>
        <a:xfrm>
          <a:off x="20383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114300</xdr:rowOff>
    </xdr:from>
    <xdr:to>
      <xdr:col>111</xdr:col>
      <xdr:colOff>177800</xdr:colOff>
      <xdr:row>61</xdr:row>
      <xdr:rowOff>121158</xdr:rowOff>
    </xdr:to>
    <xdr:cxnSp macro="">
      <xdr:nvCxnSpPr>
        <xdr:cNvPr id="685" name="直線コネクタ 684"/>
        <xdr:cNvCxnSpPr/>
      </xdr:nvCxnSpPr>
      <xdr:spPr>
        <a:xfrm flipV="1">
          <a:off x="20434300" y="105727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72644</xdr:rowOff>
    </xdr:from>
    <xdr:to>
      <xdr:col>102</xdr:col>
      <xdr:colOff>165100</xdr:colOff>
      <xdr:row>62</xdr:row>
      <xdr:rowOff>2794</xdr:rowOff>
    </xdr:to>
    <xdr:sp macro="" textlink="">
      <xdr:nvSpPr>
        <xdr:cNvPr id="686" name="楕円 685"/>
        <xdr:cNvSpPr/>
      </xdr:nvSpPr>
      <xdr:spPr>
        <a:xfrm>
          <a:off x="19494500" y="105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121158</xdr:rowOff>
    </xdr:from>
    <xdr:to>
      <xdr:col>107</xdr:col>
      <xdr:colOff>50800</xdr:colOff>
      <xdr:row>61</xdr:row>
      <xdr:rowOff>123444</xdr:rowOff>
    </xdr:to>
    <xdr:cxnSp macro="">
      <xdr:nvCxnSpPr>
        <xdr:cNvPr id="687" name="直線コネクタ 686"/>
        <xdr:cNvCxnSpPr/>
      </xdr:nvCxnSpPr>
      <xdr:spPr>
        <a:xfrm flipV="1">
          <a:off x="19545300" y="105796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79502</xdr:rowOff>
    </xdr:from>
    <xdr:to>
      <xdr:col>98</xdr:col>
      <xdr:colOff>38100</xdr:colOff>
      <xdr:row>62</xdr:row>
      <xdr:rowOff>9652</xdr:rowOff>
    </xdr:to>
    <xdr:sp macro="" textlink="">
      <xdr:nvSpPr>
        <xdr:cNvPr id="688" name="楕円 687"/>
        <xdr:cNvSpPr/>
      </xdr:nvSpPr>
      <xdr:spPr>
        <a:xfrm>
          <a:off x="18605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123444</xdr:rowOff>
    </xdr:from>
    <xdr:to>
      <xdr:col>102</xdr:col>
      <xdr:colOff>114300</xdr:colOff>
      <xdr:row>61</xdr:row>
      <xdr:rowOff>130302</xdr:rowOff>
    </xdr:to>
    <xdr:cxnSp macro="">
      <xdr:nvCxnSpPr>
        <xdr:cNvPr id="689" name="直線コネクタ 688"/>
        <xdr:cNvCxnSpPr/>
      </xdr:nvCxnSpPr>
      <xdr:spPr>
        <a:xfrm flipV="1">
          <a:off x="18656300" y="1058189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101363</xdr:rowOff>
    </xdr:from>
    <xdr:ext cx="469744" cy="259045"/>
    <xdr:sp macro="" textlink="">
      <xdr:nvSpPr>
        <xdr:cNvPr id="690" name="n_1aveValue【保健センター・保健所】&#10;一人当たり面積"/>
        <xdr:cNvSpPr txBox="1"/>
      </xdr:nvSpPr>
      <xdr:spPr>
        <a:xfrm>
          <a:off x="21075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691" name="n_2aveValue【保健センター・保健所】&#10;一人当たり面積"/>
        <xdr:cNvSpPr txBox="1"/>
      </xdr:nvSpPr>
      <xdr:spPr>
        <a:xfrm>
          <a:off x="20199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105935</xdr:rowOff>
    </xdr:from>
    <xdr:ext cx="469744" cy="259045"/>
    <xdr:sp macro="" textlink="">
      <xdr:nvSpPr>
        <xdr:cNvPr id="692" name="n_3aveValue【保健センター・保健所】&#10;一人当たり面積"/>
        <xdr:cNvSpPr txBox="1"/>
      </xdr:nvSpPr>
      <xdr:spPr>
        <a:xfrm>
          <a:off x="193104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85361</xdr:rowOff>
    </xdr:from>
    <xdr:ext cx="469744" cy="259045"/>
    <xdr:sp macro="" textlink="">
      <xdr:nvSpPr>
        <xdr:cNvPr id="693" name="n_4aveValue【保健センター・保健所】&#10;一人当たり面積"/>
        <xdr:cNvSpPr txBox="1"/>
      </xdr:nvSpPr>
      <xdr:spPr>
        <a:xfrm>
          <a:off x="18421427" y="107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10177</xdr:rowOff>
    </xdr:from>
    <xdr:ext cx="469744" cy="259045"/>
    <xdr:sp macro="" textlink="">
      <xdr:nvSpPr>
        <xdr:cNvPr id="694" name="n_1mainValue【保健センター・保健所】&#10;一人当たり面積"/>
        <xdr:cNvSpPr txBox="1"/>
      </xdr:nvSpPr>
      <xdr:spPr>
        <a:xfrm>
          <a:off x="210757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17035</xdr:rowOff>
    </xdr:from>
    <xdr:ext cx="469744" cy="259045"/>
    <xdr:sp macro="" textlink="">
      <xdr:nvSpPr>
        <xdr:cNvPr id="695" name="n_2mainValue【保健センター・保健所】&#10;一人当たり面積"/>
        <xdr:cNvSpPr txBox="1"/>
      </xdr:nvSpPr>
      <xdr:spPr>
        <a:xfrm>
          <a:off x="20199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19321</xdr:rowOff>
    </xdr:from>
    <xdr:ext cx="469744" cy="259045"/>
    <xdr:sp macro="" textlink="">
      <xdr:nvSpPr>
        <xdr:cNvPr id="696" name="n_3mainValue【保健センター・保健所】&#10;一人当たり面積"/>
        <xdr:cNvSpPr txBox="1"/>
      </xdr:nvSpPr>
      <xdr:spPr>
        <a:xfrm>
          <a:off x="19310427" y="1030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26179</xdr:rowOff>
    </xdr:from>
    <xdr:ext cx="469744" cy="259045"/>
    <xdr:sp macro="" textlink="">
      <xdr:nvSpPr>
        <xdr:cNvPr id="697" name="n_4mainValue【保健センター・保健所】&#10;一人当たり面積"/>
        <xdr:cNvSpPr txBox="1"/>
      </xdr:nvSpPr>
      <xdr:spPr>
        <a:xfrm>
          <a:off x="18421427" y="1031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8" name="正方形/長方形 6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9" name="正方形/長方形 6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0" name="正方形/長方形 6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1" name="正方形/長方形 7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2" name="正方形/長方形 7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3" name="正方形/長方形 7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4" name="正方形/長方形 7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正方形/長方形 7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6" name="テキスト ボックス 7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7" name="直線コネクタ 7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8" name="テキスト ボックス 7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9" name="直線コネクタ 7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0" name="テキスト ボックス 70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1" name="直線コネクタ 7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2" name="テキスト ボックス 7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3" name="直線コネクタ 7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4" name="テキスト ボックス 7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5" name="直線コネクタ 7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6" name="テキスト ボックス 7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7" name="直線コネクタ 7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8" name="テキスト ボックス 7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9" name="直線コネクタ 7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0" name="テキスト ボックス 71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1" name="直線コネクタ 7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723" name="直線コネクタ 722"/>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2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25" name="直線コネクタ 72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726" name="【消防施設】&#10;有形固定資産減価償却率最大値テキスト"/>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727" name="直線コネクタ 726"/>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728" name="【消防施設】&#10;有形固定資産減価償却率平均値テキスト"/>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729" name="フローチャート: 判断 728"/>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134257</xdr:rowOff>
    </xdr:from>
    <xdr:to>
      <xdr:col>81</xdr:col>
      <xdr:colOff>101600</xdr:colOff>
      <xdr:row>83</xdr:row>
      <xdr:rowOff>64407</xdr:rowOff>
    </xdr:to>
    <xdr:sp macro="" textlink="">
      <xdr:nvSpPr>
        <xdr:cNvPr id="730" name="フローチャート: 判断 729"/>
        <xdr:cNvSpPr/>
      </xdr:nvSpPr>
      <xdr:spPr>
        <a:xfrm>
          <a:off x="15430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129358</xdr:rowOff>
    </xdr:from>
    <xdr:to>
      <xdr:col>76</xdr:col>
      <xdr:colOff>165100</xdr:colOff>
      <xdr:row>83</xdr:row>
      <xdr:rowOff>59508</xdr:rowOff>
    </xdr:to>
    <xdr:sp macro="" textlink="">
      <xdr:nvSpPr>
        <xdr:cNvPr id="731" name="フローチャート: 判断 730"/>
        <xdr:cNvSpPr/>
      </xdr:nvSpPr>
      <xdr:spPr>
        <a:xfrm>
          <a:off x="14541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732" name="フローチャート: 判断 731"/>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119562</xdr:rowOff>
    </xdr:from>
    <xdr:to>
      <xdr:col>67</xdr:col>
      <xdr:colOff>101600</xdr:colOff>
      <xdr:row>83</xdr:row>
      <xdr:rowOff>49712</xdr:rowOff>
    </xdr:to>
    <xdr:sp macro="" textlink="">
      <xdr:nvSpPr>
        <xdr:cNvPr id="733" name="フローチャート: 判断 732"/>
        <xdr:cNvSpPr/>
      </xdr:nvSpPr>
      <xdr:spPr>
        <a:xfrm>
          <a:off x="12763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4" name="テキスト ボックス 7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5" name="テキスト ボックス 7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6" name="テキスト ボックス 7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7" name="テキスト ボックス 7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8" name="テキスト ボックス 7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24856</xdr:rowOff>
    </xdr:from>
    <xdr:to>
      <xdr:col>85</xdr:col>
      <xdr:colOff>177800</xdr:colOff>
      <xdr:row>80</xdr:row>
      <xdr:rowOff>126456</xdr:rowOff>
    </xdr:to>
    <xdr:sp macro="" textlink="">
      <xdr:nvSpPr>
        <xdr:cNvPr id="739" name="楕円 738"/>
        <xdr:cNvSpPr/>
      </xdr:nvSpPr>
      <xdr:spPr>
        <a:xfrm>
          <a:off x="162687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47733</xdr:rowOff>
    </xdr:from>
    <xdr:ext cx="405111" cy="259045"/>
    <xdr:sp macro="" textlink="">
      <xdr:nvSpPr>
        <xdr:cNvPr id="740" name="【消防施設】&#10;有形固定資産減価償却率該当値テキスト"/>
        <xdr:cNvSpPr txBox="1"/>
      </xdr:nvSpPr>
      <xdr:spPr>
        <a:xfrm>
          <a:off x="16357600" y="1359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157118</xdr:rowOff>
    </xdr:from>
    <xdr:to>
      <xdr:col>81</xdr:col>
      <xdr:colOff>101600</xdr:colOff>
      <xdr:row>80</xdr:row>
      <xdr:rowOff>87268</xdr:rowOff>
    </xdr:to>
    <xdr:sp macro="" textlink="">
      <xdr:nvSpPr>
        <xdr:cNvPr id="741" name="楕円 740"/>
        <xdr:cNvSpPr/>
      </xdr:nvSpPr>
      <xdr:spPr>
        <a:xfrm>
          <a:off x="154305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36468</xdr:rowOff>
    </xdr:from>
    <xdr:to>
      <xdr:col>85</xdr:col>
      <xdr:colOff>127000</xdr:colOff>
      <xdr:row>80</xdr:row>
      <xdr:rowOff>75656</xdr:rowOff>
    </xdr:to>
    <xdr:cxnSp macro="">
      <xdr:nvCxnSpPr>
        <xdr:cNvPr id="742" name="直線コネクタ 741"/>
        <xdr:cNvCxnSpPr/>
      </xdr:nvCxnSpPr>
      <xdr:spPr>
        <a:xfrm>
          <a:off x="15481300" y="1375246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70576</xdr:rowOff>
    </xdr:from>
    <xdr:to>
      <xdr:col>76</xdr:col>
      <xdr:colOff>165100</xdr:colOff>
      <xdr:row>80</xdr:row>
      <xdr:rowOff>726</xdr:rowOff>
    </xdr:to>
    <xdr:sp macro="" textlink="">
      <xdr:nvSpPr>
        <xdr:cNvPr id="743" name="楕円 742"/>
        <xdr:cNvSpPr/>
      </xdr:nvSpPr>
      <xdr:spPr>
        <a:xfrm>
          <a:off x="14541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121376</xdr:rowOff>
    </xdr:from>
    <xdr:to>
      <xdr:col>81</xdr:col>
      <xdr:colOff>50800</xdr:colOff>
      <xdr:row>80</xdr:row>
      <xdr:rowOff>36468</xdr:rowOff>
    </xdr:to>
    <xdr:cxnSp macro="">
      <xdr:nvCxnSpPr>
        <xdr:cNvPr id="744" name="直線コネクタ 743"/>
        <xdr:cNvCxnSpPr/>
      </xdr:nvCxnSpPr>
      <xdr:spPr>
        <a:xfrm>
          <a:off x="14592300" y="13665926"/>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75474</xdr:rowOff>
    </xdr:from>
    <xdr:to>
      <xdr:col>72</xdr:col>
      <xdr:colOff>38100</xdr:colOff>
      <xdr:row>81</xdr:row>
      <xdr:rowOff>5624</xdr:rowOff>
    </xdr:to>
    <xdr:sp macro="" textlink="">
      <xdr:nvSpPr>
        <xdr:cNvPr id="745" name="楕円 744"/>
        <xdr:cNvSpPr/>
      </xdr:nvSpPr>
      <xdr:spPr>
        <a:xfrm>
          <a:off x="13652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121376</xdr:rowOff>
    </xdr:from>
    <xdr:to>
      <xdr:col>76</xdr:col>
      <xdr:colOff>114300</xdr:colOff>
      <xdr:row>80</xdr:row>
      <xdr:rowOff>126274</xdr:rowOff>
    </xdr:to>
    <xdr:cxnSp macro="">
      <xdr:nvCxnSpPr>
        <xdr:cNvPr id="746" name="直線コネクタ 745"/>
        <xdr:cNvCxnSpPr/>
      </xdr:nvCxnSpPr>
      <xdr:spPr>
        <a:xfrm flipV="1">
          <a:off x="13703300" y="13665926"/>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50981</xdr:rowOff>
    </xdr:from>
    <xdr:to>
      <xdr:col>67</xdr:col>
      <xdr:colOff>101600</xdr:colOff>
      <xdr:row>80</xdr:row>
      <xdr:rowOff>152581</xdr:rowOff>
    </xdr:to>
    <xdr:sp macro="" textlink="">
      <xdr:nvSpPr>
        <xdr:cNvPr id="747" name="楕円 746"/>
        <xdr:cNvSpPr/>
      </xdr:nvSpPr>
      <xdr:spPr>
        <a:xfrm>
          <a:off x="12763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101781</xdr:rowOff>
    </xdr:from>
    <xdr:to>
      <xdr:col>71</xdr:col>
      <xdr:colOff>177800</xdr:colOff>
      <xdr:row>80</xdr:row>
      <xdr:rowOff>126274</xdr:rowOff>
    </xdr:to>
    <xdr:cxnSp macro="">
      <xdr:nvCxnSpPr>
        <xdr:cNvPr id="748" name="直線コネクタ 747"/>
        <xdr:cNvCxnSpPr/>
      </xdr:nvCxnSpPr>
      <xdr:spPr>
        <a:xfrm>
          <a:off x="12814300" y="138177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55534</xdr:rowOff>
    </xdr:from>
    <xdr:ext cx="405111" cy="259045"/>
    <xdr:sp macro="" textlink="">
      <xdr:nvSpPr>
        <xdr:cNvPr id="749" name="n_1aveValue【消防施設】&#10;有形固定資産減価償却率"/>
        <xdr:cNvSpPr txBox="1"/>
      </xdr:nvSpPr>
      <xdr:spPr>
        <a:xfrm>
          <a:off x="152660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50635</xdr:rowOff>
    </xdr:from>
    <xdr:ext cx="405111" cy="259045"/>
    <xdr:sp macro="" textlink="">
      <xdr:nvSpPr>
        <xdr:cNvPr id="750" name="n_2aveValue【消防施設】&#10;有形固定資産減価償却率"/>
        <xdr:cNvSpPr txBox="1"/>
      </xdr:nvSpPr>
      <xdr:spPr>
        <a:xfrm>
          <a:off x="14389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93090</xdr:rowOff>
    </xdr:from>
    <xdr:ext cx="405111" cy="259045"/>
    <xdr:sp macro="" textlink="">
      <xdr:nvSpPr>
        <xdr:cNvPr id="751" name="n_3aveValue【消防施設】&#10;有形固定資産減価償却率"/>
        <xdr:cNvSpPr txBox="1"/>
      </xdr:nvSpPr>
      <xdr:spPr>
        <a:xfrm>
          <a:off x="13500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40839</xdr:rowOff>
    </xdr:from>
    <xdr:ext cx="405111" cy="259045"/>
    <xdr:sp macro="" textlink="">
      <xdr:nvSpPr>
        <xdr:cNvPr id="752" name="n_4aveValue【消防施設】&#10;有形固定資産減価償却率"/>
        <xdr:cNvSpPr txBox="1"/>
      </xdr:nvSpPr>
      <xdr:spPr>
        <a:xfrm>
          <a:off x="12611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103795</xdr:rowOff>
    </xdr:from>
    <xdr:ext cx="405111" cy="259045"/>
    <xdr:sp macro="" textlink="">
      <xdr:nvSpPr>
        <xdr:cNvPr id="753" name="n_1mainValue【消防施設】&#10;有形固定資産減価償却率"/>
        <xdr:cNvSpPr txBox="1"/>
      </xdr:nvSpPr>
      <xdr:spPr>
        <a:xfrm>
          <a:off x="152660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17253</xdr:rowOff>
    </xdr:from>
    <xdr:ext cx="405111" cy="259045"/>
    <xdr:sp macro="" textlink="">
      <xdr:nvSpPr>
        <xdr:cNvPr id="754" name="n_2mainValue【消防施設】&#10;有形固定資産減価償却率"/>
        <xdr:cNvSpPr txBox="1"/>
      </xdr:nvSpPr>
      <xdr:spPr>
        <a:xfrm>
          <a:off x="143897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22151</xdr:rowOff>
    </xdr:from>
    <xdr:ext cx="405111" cy="259045"/>
    <xdr:sp macro="" textlink="">
      <xdr:nvSpPr>
        <xdr:cNvPr id="755" name="n_3mainValue【消防施設】&#10;有形固定資産減価償却率"/>
        <xdr:cNvSpPr txBox="1"/>
      </xdr:nvSpPr>
      <xdr:spPr>
        <a:xfrm>
          <a:off x="135007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169108</xdr:rowOff>
    </xdr:from>
    <xdr:ext cx="405111" cy="259045"/>
    <xdr:sp macro="" textlink="">
      <xdr:nvSpPr>
        <xdr:cNvPr id="756" name="n_4mainValue【消防施設】&#10;有形固定資産減価償却率"/>
        <xdr:cNvSpPr txBox="1"/>
      </xdr:nvSpPr>
      <xdr:spPr>
        <a:xfrm>
          <a:off x="126117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7" name="正方形/長方形 7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8" name="正方形/長方形 7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9" name="正方形/長方形 7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0" name="正方形/長方形 7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1" name="正方形/長方形 7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2" name="正方形/長方形 7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3" name="正方形/長方形 7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4" name="正方形/長方形 7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5" name="テキスト ボックス 7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6" name="直線コネクタ 7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7" name="直線コネクタ 76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8" name="テキスト ボックス 76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9" name="直線コネクタ 76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0" name="テキスト ボックス 76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1" name="直線コネクタ 77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2" name="テキスト ボックス 77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3" name="直線コネクタ 77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4" name="テキスト ボックス 77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5" name="直線コネクタ 77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6" name="テキスト ボックス 77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7" name="直線コネクタ 7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8" name="テキスト ボックス 7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780" name="直線コネクタ 779"/>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81"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82" name="直線コネクタ 781"/>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83"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84" name="直線コネクタ 783"/>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785" name="【消防施設】&#10;一人当たり面積平均値テキスト"/>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786" name="フローチャート: 判断 785"/>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90170</xdr:rowOff>
    </xdr:from>
    <xdr:to>
      <xdr:col>112</xdr:col>
      <xdr:colOff>38100</xdr:colOff>
      <xdr:row>85</xdr:row>
      <xdr:rowOff>20320</xdr:rowOff>
    </xdr:to>
    <xdr:sp macro="" textlink="">
      <xdr:nvSpPr>
        <xdr:cNvPr id="787" name="フローチャート: 判断 786"/>
        <xdr:cNvSpPr/>
      </xdr:nvSpPr>
      <xdr:spPr>
        <a:xfrm>
          <a:off x="21272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93980</xdr:rowOff>
    </xdr:from>
    <xdr:to>
      <xdr:col>107</xdr:col>
      <xdr:colOff>101600</xdr:colOff>
      <xdr:row>85</xdr:row>
      <xdr:rowOff>24130</xdr:rowOff>
    </xdr:to>
    <xdr:sp macro="" textlink="">
      <xdr:nvSpPr>
        <xdr:cNvPr id="788" name="フローチャート: 判断 787"/>
        <xdr:cNvSpPr/>
      </xdr:nvSpPr>
      <xdr:spPr>
        <a:xfrm>
          <a:off x="20383500" y="1449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113030</xdr:rowOff>
    </xdr:from>
    <xdr:to>
      <xdr:col>102</xdr:col>
      <xdr:colOff>165100</xdr:colOff>
      <xdr:row>85</xdr:row>
      <xdr:rowOff>43180</xdr:rowOff>
    </xdr:to>
    <xdr:sp macro="" textlink="">
      <xdr:nvSpPr>
        <xdr:cNvPr id="789" name="フローチャート: 判断 788"/>
        <xdr:cNvSpPr/>
      </xdr:nvSpPr>
      <xdr:spPr>
        <a:xfrm>
          <a:off x="19494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84455</xdr:rowOff>
    </xdr:from>
    <xdr:to>
      <xdr:col>98</xdr:col>
      <xdr:colOff>38100</xdr:colOff>
      <xdr:row>85</xdr:row>
      <xdr:rowOff>14605</xdr:rowOff>
    </xdr:to>
    <xdr:sp macro="" textlink="">
      <xdr:nvSpPr>
        <xdr:cNvPr id="790" name="フローチャート: 判断 789"/>
        <xdr:cNvSpPr/>
      </xdr:nvSpPr>
      <xdr:spPr>
        <a:xfrm>
          <a:off x="186055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1" name="テキスト ボックス 7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2" name="テキスト ボックス 7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3" name="テキスト ボックス 7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4" name="テキスト ボックス 7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5" name="テキスト ボックス 7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23495</xdr:rowOff>
    </xdr:from>
    <xdr:to>
      <xdr:col>116</xdr:col>
      <xdr:colOff>114300</xdr:colOff>
      <xdr:row>81</xdr:row>
      <xdr:rowOff>125095</xdr:rowOff>
    </xdr:to>
    <xdr:sp macro="" textlink="">
      <xdr:nvSpPr>
        <xdr:cNvPr id="796" name="楕円 795"/>
        <xdr:cNvSpPr/>
      </xdr:nvSpPr>
      <xdr:spPr>
        <a:xfrm>
          <a:off x="221107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46372</xdr:rowOff>
    </xdr:from>
    <xdr:ext cx="469744" cy="259045"/>
    <xdr:sp macro="" textlink="">
      <xdr:nvSpPr>
        <xdr:cNvPr id="797" name="【消防施設】&#10;一人当たり面積該当値テキスト"/>
        <xdr:cNvSpPr txBox="1"/>
      </xdr:nvSpPr>
      <xdr:spPr>
        <a:xfrm>
          <a:off x="22199600" y="1376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36830</xdr:rowOff>
    </xdr:from>
    <xdr:to>
      <xdr:col>112</xdr:col>
      <xdr:colOff>38100</xdr:colOff>
      <xdr:row>81</xdr:row>
      <xdr:rowOff>138430</xdr:rowOff>
    </xdr:to>
    <xdr:sp macro="" textlink="">
      <xdr:nvSpPr>
        <xdr:cNvPr id="798" name="楕円 797"/>
        <xdr:cNvSpPr/>
      </xdr:nvSpPr>
      <xdr:spPr>
        <a:xfrm>
          <a:off x="21272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74295</xdr:rowOff>
    </xdr:from>
    <xdr:to>
      <xdr:col>116</xdr:col>
      <xdr:colOff>63500</xdr:colOff>
      <xdr:row>81</xdr:row>
      <xdr:rowOff>87630</xdr:rowOff>
    </xdr:to>
    <xdr:cxnSp macro="">
      <xdr:nvCxnSpPr>
        <xdr:cNvPr id="799" name="直線コネクタ 798"/>
        <xdr:cNvCxnSpPr/>
      </xdr:nvCxnSpPr>
      <xdr:spPr>
        <a:xfrm flipV="1">
          <a:off x="21323300" y="139617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48261</xdr:rowOff>
    </xdr:from>
    <xdr:to>
      <xdr:col>107</xdr:col>
      <xdr:colOff>101600</xdr:colOff>
      <xdr:row>81</xdr:row>
      <xdr:rowOff>149861</xdr:rowOff>
    </xdr:to>
    <xdr:sp macro="" textlink="">
      <xdr:nvSpPr>
        <xdr:cNvPr id="800" name="楕円 799"/>
        <xdr:cNvSpPr/>
      </xdr:nvSpPr>
      <xdr:spPr>
        <a:xfrm>
          <a:off x="20383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87630</xdr:rowOff>
    </xdr:from>
    <xdr:to>
      <xdr:col>111</xdr:col>
      <xdr:colOff>177800</xdr:colOff>
      <xdr:row>81</xdr:row>
      <xdr:rowOff>99061</xdr:rowOff>
    </xdr:to>
    <xdr:cxnSp macro="">
      <xdr:nvCxnSpPr>
        <xdr:cNvPr id="801" name="直線コネクタ 800"/>
        <xdr:cNvCxnSpPr/>
      </xdr:nvCxnSpPr>
      <xdr:spPr>
        <a:xfrm flipV="1">
          <a:off x="20434300" y="139750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132080</xdr:rowOff>
    </xdr:from>
    <xdr:to>
      <xdr:col>102</xdr:col>
      <xdr:colOff>165100</xdr:colOff>
      <xdr:row>83</xdr:row>
      <xdr:rowOff>62230</xdr:rowOff>
    </xdr:to>
    <xdr:sp macro="" textlink="">
      <xdr:nvSpPr>
        <xdr:cNvPr id="802" name="楕円 801"/>
        <xdr:cNvSpPr/>
      </xdr:nvSpPr>
      <xdr:spPr>
        <a:xfrm>
          <a:off x="19494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99061</xdr:rowOff>
    </xdr:from>
    <xdr:to>
      <xdr:col>107</xdr:col>
      <xdr:colOff>50800</xdr:colOff>
      <xdr:row>83</xdr:row>
      <xdr:rowOff>11430</xdr:rowOff>
    </xdr:to>
    <xdr:cxnSp macro="">
      <xdr:nvCxnSpPr>
        <xdr:cNvPr id="803" name="直線コネクタ 802"/>
        <xdr:cNvCxnSpPr/>
      </xdr:nvCxnSpPr>
      <xdr:spPr>
        <a:xfrm flipV="1">
          <a:off x="19545300" y="13986511"/>
          <a:ext cx="889000" cy="25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158750</xdr:rowOff>
    </xdr:from>
    <xdr:to>
      <xdr:col>98</xdr:col>
      <xdr:colOff>38100</xdr:colOff>
      <xdr:row>83</xdr:row>
      <xdr:rowOff>88900</xdr:rowOff>
    </xdr:to>
    <xdr:sp macro="" textlink="">
      <xdr:nvSpPr>
        <xdr:cNvPr id="804" name="楕円 803"/>
        <xdr:cNvSpPr/>
      </xdr:nvSpPr>
      <xdr:spPr>
        <a:xfrm>
          <a:off x="18605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11430</xdr:rowOff>
    </xdr:from>
    <xdr:to>
      <xdr:col>102</xdr:col>
      <xdr:colOff>114300</xdr:colOff>
      <xdr:row>83</xdr:row>
      <xdr:rowOff>38100</xdr:rowOff>
    </xdr:to>
    <xdr:cxnSp macro="">
      <xdr:nvCxnSpPr>
        <xdr:cNvPr id="805" name="直線コネクタ 804"/>
        <xdr:cNvCxnSpPr/>
      </xdr:nvCxnSpPr>
      <xdr:spPr>
        <a:xfrm flipV="1">
          <a:off x="18656300" y="142417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11447</xdr:rowOff>
    </xdr:from>
    <xdr:ext cx="469744" cy="259045"/>
    <xdr:sp macro="" textlink="">
      <xdr:nvSpPr>
        <xdr:cNvPr id="806" name="n_1aveValue【消防施設】&#10;一人当たり面積"/>
        <xdr:cNvSpPr txBox="1"/>
      </xdr:nvSpPr>
      <xdr:spPr>
        <a:xfrm>
          <a:off x="210757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15257</xdr:rowOff>
    </xdr:from>
    <xdr:ext cx="469744" cy="259045"/>
    <xdr:sp macro="" textlink="">
      <xdr:nvSpPr>
        <xdr:cNvPr id="807" name="n_2aveValue【消防施設】&#10;一人当たり面積"/>
        <xdr:cNvSpPr txBox="1"/>
      </xdr:nvSpPr>
      <xdr:spPr>
        <a:xfrm>
          <a:off x="20199427"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34307</xdr:rowOff>
    </xdr:from>
    <xdr:ext cx="469744" cy="259045"/>
    <xdr:sp macro="" textlink="">
      <xdr:nvSpPr>
        <xdr:cNvPr id="808" name="n_3aveValue【消防施設】&#10;一人当たり面積"/>
        <xdr:cNvSpPr txBox="1"/>
      </xdr:nvSpPr>
      <xdr:spPr>
        <a:xfrm>
          <a:off x="19310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5732</xdr:rowOff>
    </xdr:from>
    <xdr:ext cx="469744" cy="259045"/>
    <xdr:sp macro="" textlink="">
      <xdr:nvSpPr>
        <xdr:cNvPr id="809" name="n_4aveValue【消防施設】&#10;一人当たり面積"/>
        <xdr:cNvSpPr txBox="1"/>
      </xdr:nvSpPr>
      <xdr:spPr>
        <a:xfrm>
          <a:off x="18421427" y="1457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154957</xdr:rowOff>
    </xdr:from>
    <xdr:ext cx="469744" cy="259045"/>
    <xdr:sp macro="" textlink="">
      <xdr:nvSpPr>
        <xdr:cNvPr id="810" name="n_1mainValue【消防施設】&#10;一人当たり面積"/>
        <xdr:cNvSpPr txBox="1"/>
      </xdr:nvSpPr>
      <xdr:spPr>
        <a:xfrm>
          <a:off x="21075727" y="136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166388</xdr:rowOff>
    </xdr:from>
    <xdr:ext cx="469744" cy="259045"/>
    <xdr:sp macro="" textlink="">
      <xdr:nvSpPr>
        <xdr:cNvPr id="811" name="n_2mainValue【消防施設】&#10;一人当たり面積"/>
        <xdr:cNvSpPr txBox="1"/>
      </xdr:nvSpPr>
      <xdr:spPr>
        <a:xfrm>
          <a:off x="20199427" y="1371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78757</xdr:rowOff>
    </xdr:from>
    <xdr:ext cx="469744" cy="259045"/>
    <xdr:sp macro="" textlink="">
      <xdr:nvSpPr>
        <xdr:cNvPr id="812" name="n_3mainValue【消防施設】&#10;一人当たり面積"/>
        <xdr:cNvSpPr txBox="1"/>
      </xdr:nvSpPr>
      <xdr:spPr>
        <a:xfrm>
          <a:off x="19310427"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105427</xdr:rowOff>
    </xdr:from>
    <xdr:ext cx="469744" cy="259045"/>
    <xdr:sp macro="" textlink="">
      <xdr:nvSpPr>
        <xdr:cNvPr id="813" name="n_4mainValue【消防施設】&#10;一人当たり面積"/>
        <xdr:cNvSpPr txBox="1"/>
      </xdr:nvSpPr>
      <xdr:spPr>
        <a:xfrm>
          <a:off x="18421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4" name="正方形/長方形 8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5" name="正方形/長方形 8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6" name="正方形/長方形 8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7" name="正方形/長方形 8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8" name="正方形/長方形 8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9" name="正方形/長方形 8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0" name="正方形/長方形 8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正方形/長方形 8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2" name="テキスト ボックス 8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3" name="直線コネクタ 8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4" name="テキスト ボックス 82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5" name="直線コネクタ 8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6" name="テキスト ボックス 82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7" name="直線コネクタ 8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8" name="テキスト ボックス 8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9" name="直線コネクタ 8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0" name="テキスト ボックス 8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1" name="直線コネクタ 8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2" name="テキスト ボックス 8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3" name="直線コネクタ 8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4" name="テキスト ボックス 8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5" name="直線コネクタ 8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6" name="テキスト ボックス 83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7" name="直線コネクタ 8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839" name="直線コネクタ 838"/>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1" name="直線コネクタ 84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842"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843" name="直線コネクタ 842"/>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844" name="【庁舎】&#10;有形固定資産減価償却率平均値テキスト"/>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845" name="フローチャート: 判断 844"/>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846" name="フローチャート: 判断 845"/>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847" name="フローチャート: 判断 846"/>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848" name="フローチャート: 判断 847"/>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27032</xdr:rowOff>
    </xdr:from>
    <xdr:to>
      <xdr:col>67</xdr:col>
      <xdr:colOff>101600</xdr:colOff>
      <xdr:row>105</xdr:row>
      <xdr:rowOff>128632</xdr:rowOff>
    </xdr:to>
    <xdr:sp macro="" textlink="">
      <xdr:nvSpPr>
        <xdr:cNvPr id="849" name="フローチャート: 判断 848"/>
        <xdr:cNvSpPr/>
      </xdr:nvSpPr>
      <xdr:spPr>
        <a:xfrm>
          <a:off x="12763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0" name="テキスト ボックス 8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1" name="テキスト ボックス 8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2" name="テキスト ボックス 8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3" name="テキスト ボックス 8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4" name="テキスト ボックス 8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64588</xdr:rowOff>
    </xdr:from>
    <xdr:to>
      <xdr:col>85</xdr:col>
      <xdr:colOff>177800</xdr:colOff>
      <xdr:row>105</xdr:row>
      <xdr:rowOff>166188</xdr:rowOff>
    </xdr:to>
    <xdr:sp macro="" textlink="">
      <xdr:nvSpPr>
        <xdr:cNvPr id="855" name="楕円 854"/>
        <xdr:cNvSpPr/>
      </xdr:nvSpPr>
      <xdr:spPr>
        <a:xfrm>
          <a:off x="162687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43015</xdr:rowOff>
    </xdr:from>
    <xdr:ext cx="405111" cy="259045"/>
    <xdr:sp macro="" textlink="">
      <xdr:nvSpPr>
        <xdr:cNvPr id="856" name="【庁舎】&#10;有形固定資産減価償却率該当値テキスト"/>
        <xdr:cNvSpPr txBox="1"/>
      </xdr:nvSpPr>
      <xdr:spPr>
        <a:xfrm>
          <a:off x="16357600"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62956</xdr:rowOff>
    </xdr:from>
    <xdr:to>
      <xdr:col>81</xdr:col>
      <xdr:colOff>101600</xdr:colOff>
      <xdr:row>106</xdr:row>
      <xdr:rowOff>164556</xdr:rowOff>
    </xdr:to>
    <xdr:sp macro="" textlink="">
      <xdr:nvSpPr>
        <xdr:cNvPr id="857" name="楕円 856"/>
        <xdr:cNvSpPr/>
      </xdr:nvSpPr>
      <xdr:spPr>
        <a:xfrm>
          <a:off x="15430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115388</xdr:rowOff>
    </xdr:from>
    <xdr:to>
      <xdr:col>85</xdr:col>
      <xdr:colOff>127000</xdr:colOff>
      <xdr:row>106</xdr:row>
      <xdr:rowOff>113756</xdr:rowOff>
    </xdr:to>
    <xdr:cxnSp macro="">
      <xdr:nvCxnSpPr>
        <xdr:cNvPr id="858" name="直線コネクタ 857"/>
        <xdr:cNvCxnSpPr/>
      </xdr:nvCxnSpPr>
      <xdr:spPr>
        <a:xfrm flipV="1">
          <a:off x="15481300" y="18117638"/>
          <a:ext cx="8382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44994</xdr:rowOff>
    </xdr:from>
    <xdr:to>
      <xdr:col>76</xdr:col>
      <xdr:colOff>165100</xdr:colOff>
      <xdr:row>106</xdr:row>
      <xdr:rowOff>146594</xdr:rowOff>
    </xdr:to>
    <xdr:sp macro="" textlink="">
      <xdr:nvSpPr>
        <xdr:cNvPr id="859" name="楕円 858"/>
        <xdr:cNvSpPr/>
      </xdr:nvSpPr>
      <xdr:spPr>
        <a:xfrm>
          <a:off x="14541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95794</xdr:rowOff>
    </xdr:from>
    <xdr:to>
      <xdr:col>81</xdr:col>
      <xdr:colOff>50800</xdr:colOff>
      <xdr:row>106</xdr:row>
      <xdr:rowOff>113756</xdr:rowOff>
    </xdr:to>
    <xdr:cxnSp macro="">
      <xdr:nvCxnSpPr>
        <xdr:cNvPr id="860" name="直線コネクタ 859"/>
        <xdr:cNvCxnSpPr/>
      </xdr:nvCxnSpPr>
      <xdr:spPr>
        <a:xfrm>
          <a:off x="14592300" y="1826949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xdr:rowOff>
    </xdr:from>
    <xdr:to>
      <xdr:col>72</xdr:col>
      <xdr:colOff>38100</xdr:colOff>
      <xdr:row>106</xdr:row>
      <xdr:rowOff>115570</xdr:rowOff>
    </xdr:to>
    <xdr:sp macro="" textlink="">
      <xdr:nvSpPr>
        <xdr:cNvPr id="861" name="楕円 860"/>
        <xdr:cNvSpPr/>
      </xdr:nvSpPr>
      <xdr:spPr>
        <a:xfrm>
          <a:off x="1365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64770</xdr:rowOff>
    </xdr:from>
    <xdr:to>
      <xdr:col>76</xdr:col>
      <xdr:colOff>114300</xdr:colOff>
      <xdr:row>106</xdr:row>
      <xdr:rowOff>95794</xdr:rowOff>
    </xdr:to>
    <xdr:cxnSp macro="">
      <xdr:nvCxnSpPr>
        <xdr:cNvPr id="862" name="直線コネクタ 861"/>
        <xdr:cNvCxnSpPr/>
      </xdr:nvCxnSpPr>
      <xdr:spPr>
        <a:xfrm>
          <a:off x="13703300" y="182384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154395</xdr:rowOff>
    </xdr:from>
    <xdr:to>
      <xdr:col>67</xdr:col>
      <xdr:colOff>101600</xdr:colOff>
      <xdr:row>106</xdr:row>
      <xdr:rowOff>84545</xdr:rowOff>
    </xdr:to>
    <xdr:sp macro="" textlink="">
      <xdr:nvSpPr>
        <xdr:cNvPr id="863" name="楕円 862"/>
        <xdr:cNvSpPr/>
      </xdr:nvSpPr>
      <xdr:spPr>
        <a:xfrm>
          <a:off x="12763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33745</xdr:rowOff>
    </xdr:from>
    <xdr:to>
      <xdr:col>71</xdr:col>
      <xdr:colOff>177800</xdr:colOff>
      <xdr:row>106</xdr:row>
      <xdr:rowOff>64770</xdr:rowOff>
    </xdr:to>
    <xdr:cxnSp macro="">
      <xdr:nvCxnSpPr>
        <xdr:cNvPr id="864" name="直線コネクタ 863"/>
        <xdr:cNvCxnSpPr/>
      </xdr:nvCxnSpPr>
      <xdr:spPr>
        <a:xfrm>
          <a:off x="12814300" y="1820744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865" name="n_1aveValue【庁舎】&#10;有形固定資産減価償却率"/>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866" name="n_2aveValue【庁舎】&#10;有形固定資産減価償却率"/>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867"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145159</xdr:rowOff>
    </xdr:from>
    <xdr:ext cx="405111" cy="259045"/>
    <xdr:sp macro="" textlink="">
      <xdr:nvSpPr>
        <xdr:cNvPr id="868" name="n_4aveValue【庁舎】&#10;有形固定資産減価償却率"/>
        <xdr:cNvSpPr txBox="1"/>
      </xdr:nvSpPr>
      <xdr:spPr>
        <a:xfrm>
          <a:off x="12611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155683</xdr:rowOff>
    </xdr:from>
    <xdr:ext cx="405111" cy="259045"/>
    <xdr:sp macro="" textlink="">
      <xdr:nvSpPr>
        <xdr:cNvPr id="869" name="n_1mainValue【庁舎】&#10;有形固定資産減価償却率"/>
        <xdr:cNvSpPr txBox="1"/>
      </xdr:nvSpPr>
      <xdr:spPr>
        <a:xfrm>
          <a:off x="152660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137721</xdr:rowOff>
    </xdr:from>
    <xdr:ext cx="405111" cy="259045"/>
    <xdr:sp macro="" textlink="">
      <xdr:nvSpPr>
        <xdr:cNvPr id="870" name="n_2mainValue【庁舎】&#10;有形固定資産減価償却率"/>
        <xdr:cNvSpPr txBox="1"/>
      </xdr:nvSpPr>
      <xdr:spPr>
        <a:xfrm>
          <a:off x="14389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106697</xdr:rowOff>
    </xdr:from>
    <xdr:ext cx="405111" cy="259045"/>
    <xdr:sp macro="" textlink="">
      <xdr:nvSpPr>
        <xdr:cNvPr id="871" name="n_3mainValue【庁舎】&#10;有形固定資産減価償却率"/>
        <xdr:cNvSpPr txBox="1"/>
      </xdr:nvSpPr>
      <xdr:spPr>
        <a:xfrm>
          <a:off x="13500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75672</xdr:rowOff>
    </xdr:from>
    <xdr:ext cx="405111" cy="259045"/>
    <xdr:sp macro="" textlink="">
      <xdr:nvSpPr>
        <xdr:cNvPr id="872" name="n_4mainValue【庁舎】&#10;有形固定資産減価償却率"/>
        <xdr:cNvSpPr txBox="1"/>
      </xdr:nvSpPr>
      <xdr:spPr>
        <a:xfrm>
          <a:off x="12611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3" name="正方形/長方形 8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4" name="正方形/長方形 8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5" name="正方形/長方形 8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6" name="正方形/長方形 8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7" name="正方形/長方形 8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8" name="正方形/長方形 8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9" name="正方形/長方形 8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0" name="正方形/長方形 8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1" name="テキスト ボックス 8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2" name="直線コネクタ 8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83" name="直線コネクタ 88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84" name="テキスト ボックス 88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85" name="直線コネクタ 88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86" name="テキスト ボックス 88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87" name="直線コネクタ 88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88" name="テキスト ボックス 88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89" name="直線コネクタ 88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90" name="テキスト ボックス 88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1" name="直線コネクタ 8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2" name="テキスト ボックス 8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894" name="直線コネクタ 893"/>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95" name="【庁舎】&#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96" name="直線コネクタ 895"/>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897" name="【庁舎】&#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898" name="直線コネクタ 897"/>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899" name="【庁舎】&#10;一人当たり面積平均値テキスト"/>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900" name="フローチャート: 判断 899"/>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153873</xdr:rowOff>
    </xdr:from>
    <xdr:to>
      <xdr:col>112</xdr:col>
      <xdr:colOff>38100</xdr:colOff>
      <xdr:row>107</xdr:row>
      <xdr:rowOff>84023</xdr:rowOff>
    </xdr:to>
    <xdr:sp macro="" textlink="">
      <xdr:nvSpPr>
        <xdr:cNvPr id="901" name="フローチャート: 判断 900"/>
        <xdr:cNvSpPr/>
      </xdr:nvSpPr>
      <xdr:spPr>
        <a:xfrm>
          <a:off x="21272500" y="1832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170332</xdr:rowOff>
    </xdr:from>
    <xdr:to>
      <xdr:col>107</xdr:col>
      <xdr:colOff>101600</xdr:colOff>
      <xdr:row>107</xdr:row>
      <xdr:rowOff>100482</xdr:rowOff>
    </xdr:to>
    <xdr:sp macro="" textlink="">
      <xdr:nvSpPr>
        <xdr:cNvPr id="902" name="フローチャート: 判断 901"/>
        <xdr:cNvSpPr/>
      </xdr:nvSpPr>
      <xdr:spPr>
        <a:xfrm>
          <a:off x="20383500" y="1834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164846</xdr:rowOff>
    </xdr:from>
    <xdr:to>
      <xdr:col>102</xdr:col>
      <xdr:colOff>165100</xdr:colOff>
      <xdr:row>107</xdr:row>
      <xdr:rowOff>94996</xdr:rowOff>
    </xdr:to>
    <xdr:sp macro="" textlink="">
      <xdr:nvSpPr>
        <xdr:cNvPr id="903" name="フローチャート: 判断 902"/>
        <xdr:cNvSpPr/>
      </xdr:nvSpPr>
      <xdr:spPr>
        <a:xfrm>
          <a:off x="19494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8941</xdr:rowOff>
    </xdr:from>
    <xdr:to>
      <xdr:col>98</xdr:col>
      <xdr:colOff>38100</xdr:colOff>
      <xdr:row>107</xdr:row>
      <xdr:rowOff>110541</xdr:rowOff>
    </xdr:to>
    <xdr:sp macro="" textlink="">
      <xdr:nvSpPr>
        <xdr:cNvPr id="904" name="フローチャート: 判断 903"/>
        <xdr:cNvSpPr/>
      </xdr:nvSpPr>
      <xdr:spPr>
        <a:xfrm>
          <a:off x="18605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5" name="テキスト ボックス 9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6" name="テキスト ボックス 9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7" name="テキスト ボックス 9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8" name="テキスト ボックス 9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9" name="テキスト ボックス 9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99467</xdr:rowOff>
    </xdr:from>
    <xdr:to>
      <xdr:col>116</xdr:col>
      <xdr:colOff>114300</xdr:colOff>
      <xdr:row>107</xdr:row>
      <xdr:rowOff>29617</xdr:rowOff>
    </xdr:to>
    <xdr:sp macro="" textlink="">
      <xdr:nvSpPr>
        <xdr:cNvPr id="910" name="楕円 909"/>
        <xdr:cNvSpPr/>
      </xdr:nvSpPr>
      <xdr:spPr>
        <a:xfrm>
          <a:off x="22110700" y="1827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77894</xdr:rowOff>
    </xdr:from>
    <xdr:ext cx="469744" cy="259045"/>
    <xdr:sp macro="" textlink="">
      <xdr:nvSpPr>
        <xdr:cNvPr id="911" name="【庁舎】&#10;一人当たり面積該当値テキスト"/>
        <xdr:cNvSpPr txBox="1"/>
      </xdr:nvSpPr>
      <xdr:spPr>
        <a:xfrm>
          <a:off x="22199600" y="18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103581</xdr:rowOff>
    </xdr:from>
    <xdr:to>
      <xdr:col>112</xdr:col>
      <xdr:colOff>38100</xdr:colOff>
      <xdr:row>107</xdr:row>
      <xdr:rowOff>33731</xdr:rowOff>
    </xdr:to>
    <xdr:sp macro="" textlink="">
      <xdr:nvSpPr>
        <xdr:cNvPr id="912" name="楕円 911"/>
        <xdr:cNvSpPr/>
      </xdr:nvSpPr>
      <xdr:spPr>
        <a:xfrm>
          <a:off x="21272500" y="182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150267</xdr:rowOff>
    </xdr:from>
    <xdr:to>
      <xdr:col>116</xdr:col>
      <xdr:colOff>63500</xdr:colOff>
      <xdr:row>106</xdr:row>
      <xdr:rowOff>154381</xdr:rowOff>
    </xdr:to>
    <xdr:cxnSp macro="">
      <xdr:nvCxnSpPr>
        <xdr:cNvPr id="913" name="直線コネクタ 912"/>
        <xdr:cNvCxnSpPr/>
      </xdr:nvCxnSpPr>
      <xdr:spPr>
        <a:xfrm flipV="1">
          <a:off x="21323300" y="18323967"/>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107238</xdr:rowOff>
    </xdr:from>
    <xdr:to>
      <xdr:col>107</xdr:col>
      <xdr:colOff>101600</xdr:colOff>
      <xdr:row>107</xdr:row>
      <xdr:rowOff>37388</xdr:rowOff>
    </xdr:to>
    <xdr:sp macro="" textlink="">
      <xdr:nvSpPr>
        <xdr:cNvPr id="914" name="楕円 913"/>
        <xdr:cNvSpPr/>
      </xdr:nvSpPr>
      <xdr:spPr>
        <a:xfrm>
          <a:off x="20383500" y="1828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154381</xdr:rowOff>
    </xdr:from>
    <xdr:to>
      <xdr:col>111</xdr:col>
      <xdr:colOff>177800</xdr:colOff>
      <xdr:row>106</xdr:row>
      <xdr:rowOff>158038</xdr:rowOff>
    </xdr:to>
    <xdr:cxnSp macro="">
      <xdr:nvCxnSpPr>
        <xdr:cNvPr id="915" name="直線コネクタ 914"/>
        <xdr:cNvCxnSpPr/>
      </xdr:nvCxnSpPr>
      <xdr:spPr>
        <a:xfrm flipV="1">
          <a:off x="20434300" y="1832808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109525</xdr:rowOff>
    </xdr:from>
    <xdr:to>
      <xdr:col>102</xdr:col>
      <xdr:colOff>165100</xdr:colOff>
      <xdr:row>107</xdr:row>
      <xdr:rowOff>39675</xdr:rowOff>
    </xdr:to>
    <xdr:sp macro="" textlink="">
      <xdr:nvSpPr>
        <xdr:cNvPr id="916" name="楕円 915"/>
        <xdr:cNvSpPr/>
      </xdr:nvSpPr>
      <xdr:spPr>
        <a:xfrm>
          <a:off x="19494500" y="182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158038</xdr:rowOff>
    </xdr:from>
    <xdr:to>
      <xdr:col>107</xdr:col>
      <xdr:colOff>50800</xdr:colOff>
      <xdr:row>106</xdr:row>
      <xdr:rowOff>160325</xdr:rowOff>
    </xdr:to>
    <xdr:cxnSp macro="">
      <xdr:nvCxnSpPr>
        <xdr:cNvPr id="917" name="直線コネクタ 916"/>
        <xdr:cNvCxnSpPr/>
      </xdr:nvCxnSpPr>
      <xdr:spPr>
        <a:xfrm flipV="1">
          <a:off x="19545300" y="1833173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113640</xdr:rowOff>
    </xdr:from>
    <xdr:to>
      <xdr:col>98</xdr:col>
      <xdr:colOff>38100</xdr:colOff>
      <xdr:row>107</xdr:row>
      <xdr:rowOff>43790</xdr:rowOff>
    </xdr:to>
    <xdr:sp macro="" textlink="">
      <xdr:nvSpPr>
        <xdr:cNvPr id="918" name="楕円 917"/>
        <xdr:cNvSpPr/>
      </xdr:nvSpPr>
      <xdr:spPr>
        <a:xfrm>
          <a:off x="18605500" y="1828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160325</xdr:rowOff>
    </xdr:from>
    <xdr:to>
      <xdr:col>102</xdr:col>
      <xdr:colOff>114300</xdr:colOff>
      <xdr:row>106</xdr:row>
      <xdr:rowOff>164440</xdr:rowOff>
    </xdr:to>
    <xdr:cxnSp macro="">
      <xdr:nvCxnSpPr>
        <xdr:cNvPr id="919" name="直線コネクタ 918"/>
        <xdr:cNvCxnSpPr/>
      </xdr:nvCxnSpPr>
      <xdr:spPr>
        <a:xfrm flipV="1">
          <a:off x="18656300" y="1833402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75150</xdr:rowOff>
    </xdr:from>
    <xdr:ext cx="469744" cy="259045"/>
    <xdr:sp macro="" textlink="">
      <xdr:nvSpPr>
        <xdr:cNvPr id="920" name="n_1aveValue【庁舎】&#10;一人当たり面積"/>
        <xdr:cNvSpPr txBox="1"/>
      </xdr:nvSpPr>
      <xdr:spPr>
        <a:xfrm>
          <a:off x="21075727" y="184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91609</xdr:rowOff>
    </xdr:from>
    <xdr:ext cx="469744" cy="259045"/>
    <xdr:sp macro="" textlink="">
      <xdr:nvSpPr>
        <xdr:cNvPr id="921" name="n_2aveValue【庁舎】&#10;一人当たり面積"/>
        <xdr:cNvSpPr txBox="1"/>
      </xdr:nvSpPr>
      <xdr:spPr>
        <a:xfrm>
          <a:off x="20199427" y="1843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86123</xdr:rowOff>
    </xdr:from>
    <xdr:ext cx="469744" cy="259045"/>
    <xdr:sp macro="" textlink="">
      <xdr:nvSpPr>
        <xdr:cNvPr id="922" name="n_3aveValue【庁舎】&#10;一人当たり面積"/>
        <xdr:cNvSpPr txBox="1"/>
      </xdr:nvSpPr>
      <xdr:spPr>
        <a:xfrm>
          <a:off x="19310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101668</xdr:rowOff>
    </xdr:from>
    <xdr:ext cx="469744" cy="259045"/>
    <xdr:sp macro="" textlink="">
      <xdr:nvSpPr>
        <xdr:cNvPr id="923" name="n_4aveValue【庁舎】&#10;一人当たり面積"/>
        <xdr:cNvSpPr txBox="1"/>
      </xdr:nvSpPr>
      <xdr:spPr>
        <a:xfrm>
          <a:off x="18421427" y="1844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50258</xdr:rowOff>
    </xdr:from>
    <xdr:ext cx="469744" cy="259045"/>
    <xdr:sp macro="" textlink="">
      <xdr:nvSpPr>
        <xdr:cNvPr id="924" name="n_1mainValue【庁舎】&#10;一人当たり面積"/>
        <xdr:cNvSpPr txBox="1"/>
      </xdr:nvSpPr>
      <xdr:spPr>
        <a:xfrm>
          <a:off x="21075727" y="1805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53915</xdr:rowOff>
    </xdr:from>
    <xdr:ext cx="469744" cy="259045"/>
    <xdr:sp macro="" textlink="">
      <xdr:nvSpPr>
        <xdr:cNvPr id="925" name="n_2mainValue【庁舎】&#10;一人当たり面積"/>
        <xdr:cNvSpPr txBox="1"/>
      </xdr:nvSpPr>
      <xdr:spPr>
        <a:xfrm>
          <a:off x="20199427" y="1805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56202</xdr:rowOff>
    </xdr:from>
    <xdr:ext cx="469744" cy="259045"/>
    <xdr:sp macro="" textlink="">
      <xdr:nvSpPr>
        <xdr:cNvPr id="926" name="n_3mainValue【庁舎】&#10;一人当たり面積"/>
        <xdr:cNvSpPr txBox="1"/>
      </xdr:nvSpPr>
      <xdr:spPr>
        <a:xfrm>
          <a:off x="19310427" y="1805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60317</xdr:rowOff>
    </xdr:from>
    <xdr:ext cx="469744" cy="259045"/>
    <xdr:sp macro="" textlink="">
      <xdr:nvSpPr>
        <xdr:cNvPr id="927" name="n_4mainValue【庁舎】&#10;一人当たり面積"/>
        <xdr:cNvSpPr txBox="1"/>
      </xdr:nvSpPr>
      <xdr:spPr>
        <a:xfrm>
          <a:off x="18421427" y="1806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8" name="正方形/長方形 9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9" name="正方形/長方形 9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0" name="テキスト ボックス 9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類似団体と比較して有形固定資産減価償却率が特に低くなっているのが消防施設である。</a:t>
          </a:r>
          <a:endParaRPr lang="ja-JP" altLang="ja-JP" sz="1400">
            <a:effectLst/>
          </a:endParaRPr>
        </a:p>
        <a:p>
          <a:r>
            <a:rPr kumimoji="1" lang="ja-JP" altLang="ja-JP" sz="1100">
              <a:solidFill>
                <a:schemeClr val="dk1"/>
              </a:solidFill>
              <a:effectLst/>
              <a:latin typeface="+mn-lt"/>
              <a:ea typeface="+mn-ea"/>
              <a:cs typeface="+mn-cs"/>
            </a:rPr>
            <a:t>　非常備消防の消防施設や耐震性貯水槽等を新たに整備したことによるものと考えられる。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有形固定資産減価償却率が特に高くなっているのが，図書館，体育館・プールである。</a:t>
          </a:r>
          <a:endParaRPr lang="ja-JP" altLang="ja-JP" sz="1400">
            <a:effectLst/>
          </a:endParaRPr>
        </a:p>
        <a:p>
          <a:r>
            <a:rPr kumimoji="1" lang="ja-JP" altLang="ja-JP" sz="1100">
              <a:solidFill>
                <a:schemeClr val="dk1"/>
              </a:solidFill>
              <a:effectLst/>
              <a:latin typeface="+mn-lt"/>
              <a:ea typeface="+mn-ea"/>
              <a:cs typeface="+mn-cs"/>
            </a:rPr>
            <a:t>　老朽化した施設については，公共施設等総合管理計画に基づき，予防保全型の修繕に切替え，施設の長寿命化を図っていく。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10,219
10,135
116.19
14,292,697
13,651,038
537,072
5,650,571
16,672,490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人口の減少や全国平均を上回る高齢化（</a:t>
          </a:r>
          <a:r>
            <a:rPr kumimoji="1" lang="ja-JP" altLang="en-US" sz="1100">
              <a:solidFill>
                <a:schemeClr val="dk1"/>
              </a:solidFill>
              <a:effectLst/>
              <a:latin typeface="+mn-lt"/>
              <a:ea typeface="+mn-ea"/>
              <a:cs typeface="+mn-cs"/>
            </a:rPr>
            <a:t>令和２年度</a:t>
          </a:r>
          <a:r>
            <a:rPr kumimoji="1" lang="ja-JP" altLang="ja-JP" sz="1100">
              <a:solidFill>
                <a:schemeClr val="dk1"/>
              </a:solidFill>
              <a:effectLst/>
              <a:latin typeface="+mn-lt"/>
              <a:ea typeface="+mn-ea"/>
              <a:cs typeface="+mn-cs"/>
            </a:rPr>
            <a:t>末</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に加え，町内に中心となる産業が少ないこと等により，財政基盤が弱く，類似団体平均を下回っている。このことから人件費の削減や投資的経費，維持補修費の抑制等，歳出の徹底的な見直しを実施するとともに，地方税の徴収率向上・滞納額圧縮等の取組みを通じて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8" name="直線コネクタ 67"/>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1" name="直線コネクタ 70"/>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4" name="直線コネクタ 73"/>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148872</xdr:rowOff>
    </xdr:from>
    <xdr:to>
      <xdr:col>15</xdr:col>
      <xdr:colOff>133350</xdr:colOff>
      <xdr:row>43</xdr:row>
      <xdr:rowOff>79022</xdr:rowOff>
    </xdr:to>
    <xdr:sp macro="" textlink="">
      <xdr:nvSpPr>
        <xdr:cNvPr id="75" name="フローチャート: 判断 74"/>
        <xdr:cNvSpPr/>
      </xdr:nvSpPr>
      <xdr:spPr>
        <a:xfrm>
          <a:off x="3175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89199</xdr:rowOff>
    </xdr:from>
    <xdr:ext cx="762000" cy="259045"/>
    <xdr:sp macro="" textlink="">
      <xdr:nvSpPr>
        <xdr:cNvPr id="76" name="テキスト ボックス 75"/>
        <xdr:cNvSpPr txBox="1"/>
      </xdr:nvSpPr>
      <xdr:spPr>
        <a:xfrm>
          <a:off x="2844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7" name="直線コネクタ 76"/>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80" name="フローチャート: 判断 79"/>
        <xdr:cNvSpPr/>
      </xdr:nvSpPr>
      <xdr:spPr>
        <a:xfrm>
          <a:off x="1397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102605</xdr:rowOff>
    </xdr:from>
    <xdr:ext cx="762000" cy="259045"/>
    <xdr:sp macro="" textlink="">
      <xdr:nvSpPr>
        <xdr:cNvPr id="81" name="テキスト ボックス 80"/>
        <xdr:cNvSpPr txBox="1"/>
      </xdr:nvSpPr>
      <xdr:spPr>
        <a:xfrm>
          <a:off x="1066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8"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　経常収支比率は，類似団体との差は</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ポイントとなっており，令和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と比較して</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している。地方</a:t>
          </a:r>
          <a:r>
            <a:rPr kumimoji="1" lang="ja-JP" altLang="en-US" sz="1100">
              <a:solidFill>
                <a:schemeClr val="dk1"/>
              </a:solidFill>
              <a:effectLst/>
              <a:latin typeface="+mn-lt"/>
              <a:ea typeface="+mn-ea"/>
              <a:cs typeface="+mn-cs"/>
            </a:rPr>
            <a:t>税やふるさと納税の増加や新型コロナウイルス感染症による経費</a:t>
          </a:r>
          <a:r>
            <a:rPr kumimoji="1" lang="ja-JP" altLang="ja-JP" sz="1100">
              <a:solidFill>
                <a:schemeClr val="dk1"/>
              </a:solidFill>
              <a:effectLst/>
              <a:latin typeface="+mn-lt"/>
              <a:ea typeface="+mn-ea"/>
              <a:cs typeface="+mn-cs"/>
            </a:rPr>
            <a:t>が影響していると考えられる。今後は再度全ての事業の優先度を厳しく点検し，優先度の低い事務事業については，計画的に廃止・縮小を進め，経常経費の削減を図る。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24892</xdr:rowOff>
    </xdr:from>
    <xdr:to>
      <xdr:col>23</xdr:col>
      <xdr:colOff>133350</xdr:colOff>
      <xdr:row>65</xdr:row>
      <xdr:rowOff>12700</xdr:rowOff>
    </xdr:to>
    <xdr:cxnSp macro="">
      <xdr:nvCxnSpPr>
        <xdr:cNvPr id="129" name="直線コネクタ 128"/>
        <xdr:cNvCxnSpPr/>
      </xdr:nvCxnSpPr>
      <xdr:spPr>
        <a:xfrm flipV="1">
          <a:off x="4114800" y="10997692"/>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68326</xdr:rowOff>
    </xdr:from>
    <xdr:to>
      <xdr:col>19</xdr:col>
      <xdr:colOff>133350</xdr:colOff>
      <xdr:row>65</xdr:row>
      <xdr:rowOff>12700</xdr:rowOff>
    </xdr:to>
    <xdr:cxnSp macro="">
      <xdr:nvCxnSpPr>
        <xdr:cNvPr id="132" name="直線コネクタ 131"/>
        <xdr:cNvCxnSpPr/>
      </xdr:nvCxnSpPr>
      <xdr:spPr>
        <a:xfrm>
          <a:off x="3225800" y="1104112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51308</xdr:rowOff>
    </xdr:from>
    <xdr:to>
      <xdr:col>19</xdr:col>
      <xdr:colOff>184150</xdr:colOff>
      <xdr:row>64</xdr:row>
      <xdr:rowOff>152908</xdr:rowOff>
    </xdr:to>
    <xdr:sp macro="" textlink="">
      <xdr:nvSpPr>
        <xdr:cNvPr id="133" name="フローチャート: 判断 132"/>
        <xdr:cNvSpPr/>
      </xdr:nvSpPr>
      <xdr:spPr>
        <a:xfrm>
          <a:off x="4064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163085</xdr:rowOff>
    </xdr:from>
    <xdr:ext cx="736600" cy="259045"/>
    <xdr:sp macro="" textlink="">
      <xdr:nvSpPr>
        <xdr:cNvPr id="134" name="テキスト ボックス 133"/>
        <xdr:cNvSpPr txBox="1"/>
      </xdr:nvSpPr>
      <xdr:spPr>
        <a:xfrm>
          <a:off x="3733800" y="1079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68326</xdr:rowOff>
    </xdr:from>
    <xdr:to>
      <xdr:col>15</xdr:col>
      <xdr:colOff>82550</xdr:colOff>
      <xdr:row>64</xdr:row>
      <xdr:rowOff>68326</xdr:rowOff>
    </xdr:to>
    <xdr:cxnSp macro="">
      <xdr:nvCxnSpPr>
        <xdr:cNvPr id="135" name="直線コネクタ 134"/>
        <xdr:cNvCxnSpPr/>
      </xdr:nvCxnSpPr>
      <xdr:spPr>
        <a:xfrm>
          <a:off x="2336800" y="110411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6" name="フローチャート: 判断 135"/>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7" name="テキスト ボックス 136"/>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64</xdr:row>
      <xdr:rowOff>68326</xdr:rowOff>
    </xdr:to>
    <xdr:cxnSp macro="">
      <xdr:nvCxnSpPr>
        <xdr:cNvPr id="138" name="直線コネクタ 137"/>
        <xdr:cNvCxnSpPr/>
      </xdr:nvCxnSpPr>
      <xdr:spPr>
        <a:xfrm>
          <a:off x="1447800" y="1095908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39" name="フローチャート: 判断 138"/>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0" name="テキスト ボックス 139"/>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102108</xdr:rowOff>
    </xdr:from>
    <xdr:to>
      <xdr:col>7</xdr:col>
      <xdr:colOff>31750</xdr:colOff>
      <xdr:row>64</xdr:row>
      <xdr:rowOff>32258</xdr:rowOff>
    </xdr:to>
    <xdr:sp macro="" textlink="">
      <xdr:nvSpPr>
        <xdr:cNvPr id="141" name="フローチャート: 判断 140"/>
        <xdr:cNvSpPr/>
      </xdr:nvSpPr>
      <xdr:spPr>
        <a:xfrm>
          <a:off x="1397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42435</xdr:rowOff>
    </xdr:from>
    <xdr:ext cx="762000" cy="259045"/>
    <xdr:sp macro="" textlink="">
      <xdr:nvSpPr>
        <xdr:cNvPr id="142" name="テキスト ボックス 141"/>
        <xdr:cNvSpPr txBox="1"/>
      </xdr:nvSpPr>
      <xdr:spPr>
        <a:xfrm>
          <a:off x="1066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48" name="楕円 147"/>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117619</xdr:rowOff>
    </xdr:from>
    <xdr:ext cx="762000" cy="259045"/>
    <xdr:sp macro="" textlink="">
      <xdr:nvSpPr>
        <xdr:cNvPr id="149" name="財政構造の弾力性該当値テキスト"/>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0" name="楕円 149"/>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1" name="テキスト ボックス 150"/>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17526</xdr:rowOff>
    </xdr:from>
    <xdr:to>
      <xdr:col>15</xdr:col>
      <xdr:colOff>133350</xdr:colOff>
      <xdr:row>64</xdr:row>
      <xdr:rowOff>119126</xdr:rowOff>
    </xdr:to>
    <xdr:sp macro="" textlink="">
      <xdr:nvSpPr>
        <xdr:cNvPr id="152" name="楕円 151"/>
        <xdr:cNvSpPr/>
      </xdr:nvSpPr>
      <xdr:spPr>
        <a:xfrm>
          <a:off x="3175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53" name="テキスト ボックス 152"/>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17526</xdr:rowOff>
    </xdr:from>
    <xdr:to>
      <xdr:col>11</xdr:col>
      <xdr:colOff>82550</xdr:colOff>
      <xdr:row>64</xdr:row>
      <xdr:rowOff>119126</xdr:rowOff>
    </xdr:to>
    <xdr:sp macro="" textlink="">
      <xdr:nvSpPr>
        <xdr:cNvPr id="154" name="楕円 153"/>
        <xdr:cNvSpPr/>
      </xdr:nvSpPr>
      <xdr:spPr>
        <a:xfrm>
          <a:off x="2286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55" name="テキスト ボックス 154"/>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6" name="楕円 155"/>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57" name="テキスト ボックス 156"/>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[288,013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決算額が類似団体平均を</a:t>
          </a:r>
          <a:r>
            <a:rPr kumimoji="1" lang="ja-JP" altLang="en-US" sz="1100">
              <a:solidFill>
                <a:schemeClr val="dk1"/>
              </a:solidFill>
              <a:effectLst/>
              <a:latin typeface="+mn-lt"/>
              <a:ea typeface="+mn-ea"/>
              <a:cs typeface="+mn-cs"/>
            </a:rPr>
            <a:t>下回っているが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令和元年度と比較して</a:t>
          </a:r>
          <a:r>
            <a:rPr kumimoji="1" lang="en-US" altLang="ja-JP" sz="1100">
              <a:solidFill>
                <a:schemeClr val="dk1"/>
              </a:solidFill>
              <a:effectLst/>
              <a:latin typeface="+mn-lt"/>
              <a:ea typeface="+mn-ea"/>
              <a:cs typeface="+mn-cs"/>
            </a:rPr>
            <a:t>40,763</a:t>
          </a:r>
          <a:r>
            <a:rPr kumimoji="1" lang="ja-JP" altLang="en-US" sz="1100">
              <a:solidFill>
                <a:schemeClr val="dk1"/>
              </a:solidFill>
              <a:effectLst/>
              <a:latin typeface="+mn-lt"/>
              <a:ea typeface="+mn-ea"/>
              <a:cs typeface="+mn-cs"/>
            </a:rPr>
            <a:t>円増加している。主な要因としては，会計年度任用職員制度の開始によるものである。また</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商工費に係る賃金や需用費が多い。観光施設の管理を直営で行っていることに加え，指定管理に出していた温泉センター椿の湯も平成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年度から直営になったことによる臨時職員数の増加等の影響が大きい。</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107665</xdr:rowOff>
    </xdr:from>
    <xdr:to>
      <xdr:col>23</xdr:col>
      <xdr:colOff>133350</xdr:colOff>
      <xdr:row>82</xdr:row>
      <xdr:rowOff>34575</xdr:rowOff>
    </xdr:to>
    <xdr:cxnSp macro="">
      <xdr:nvCxnSpPr>
        <xdr:cNvPr id="190" name="直線コネクタ 189"/>
        <xdr:cNvCxnSpPr/>
      </xdr:nvCxnSpPr>
      <xdr:spPr>
        <a:xfrm>
          <a:off x="4114800" y="13995115"/>
          <a:ext cx="838200" cy="9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104045</xdr:rowOff>
    </xdr:from>
    <xdr:to>
      <xdr:col>19</xdr:col>
      <xdr:colOff>133350</xdr:colOff>
      <xdr:row>81</xdr:row>
      <xdr:rowOff>107665</xdr:rowOff>
    </xdr:to>
    <xdr:cxnSp macro="">
      <xdr:nvCxnSpPr>
        <xdr:cNvPr id="193" name="直線コネクタ 192"/>
        <xdr:cNvCxnSpPr/>
      </xdr:nvCxnSpPr>
      <xdr:spPr>
        <a:xfrm>
          <a:off x="3225800" y="13991495"/>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152674</xdr:rowOff>
    </xdr:from>
    <xdr:to>
      <xdr:col>19</xdr:col>
      <xdr:colOff>184150</xdr:colOff>
      <xdr:row>81</xdr:row>
      <xdr:rowOff>82824</xdr:rowOff>
    </xdr:to>
    <xdr:sp macro="" textlink="">
      <xdr:nvSpPr>
        <xdr:cNvPr id="194" name="フローチャート: 判断 193"/>
        <xdr:cNvSpPr/>
      </xdr:nvSpPr>
      <xdr:spPr>
        <a:xfrm>
          <a:off x="4064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93001</xdr:rowOff>
    </xdr:from>
    <xdr:ext cx="736600" cy="259045"/>
    <xdr:sp macro="" textlink="">
      <xdr:nvSpPr>
        <xdr:cNvPr id="195" name="テキスト ボックス 194"/>
        <xdr:cNvSpPr txBox="1"/>
      </xdr:nvSpPr>
      <xdr:spPr>
        <a:xfrm>
          <a:off x="3733800" y="136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104045</xdr:rowOff>
    </xdr:from>
    <xdr:to>
      <xdr:col>15</xdr:col>
      <xdr:colOff>82550</xdr:colOff>
      <xdr:row>81</xdr:row>
      <xdr:rowOff>114334</xdr:rowOff>
    </xdr:to>
    <xdr:cxnSp macro="">
      <xdr:nvCxnSpPr>
        <xdr:cNvPr id="196" name="直線コネクタ 195"/>
        <xdr:cNvCxnSpPr/>
      </xdr:nvCxnSpPr>
      <xdr:spPr>
        <a:xfrm flipV="1">
          <a:off x="2336800" y="13991495"/>
          <a:ext cx="889000" cy="1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125168</xdr:rowOff>
    </xdr:from>
    <xdr:to>
      <xdr:col>15</xdr:col>
      <xdr:colOff>133350</xdr:colOff>
      <xdr:row>81</xdr:row>
      <xdr:rowOff>55318</xdr:rowOff>
    </xdr:to>
    <xdr:sp macro="" textlink="">
      <xdr:nvSpPr>
        <xdr:cNvPr id="197" name="フローチャート: 判断 196"/>
        <xdr:cNvSpPr/>
      </xdr:nvSpPr>
      <xdr:spPr>
        <a:xfrm>
          <a:off x="3175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65495</xdr:rowOff>
    </xdr:from>
    <xdr:ext cx="762000" cy="259045"/>
    <xdr:sp macro="" textlink="">
      <xdr:nvSpPr>
        <xdr:cNvPr id="198" name="テキスト ボックス 197"/>
        <xdr:cNvSpPr txBox="1"/>
      </xdr:nvSpPr>
      <xdr:spPr>
        <a:xfrm>
          <a:off x="2844800" y="136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90734</xdr:rowOff>
    </xdr:from>
    <xdr:to>
      <xdr:col>11</xdr:col>
      <xdr:colOff>31750</xdr:colOff>
      <xdr:row>81</xdr:row>
      <xdr:rowOff>114334</xdr:rowOff>
    </xdr:to>
    <xdr:cxnSp macro="">
      <xdr:nvCxnSpPr>
        <xdr:cNvPr id="199" name="直線コネクタ 198"/>
        <xdr:cNvCxnSpPr/>
      </xdr:nvCxnSpPr>
      <xdr:spPr>
        <a:xfrm>
          <a:off x="1447800" y="13978184"/>
          <a:ext cx="889000" cy="2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119526</xdr:rowOff>
    </xdr:from>
    <xdr:to>
      <xdr:col>11</xdr:col>
      <xdr:colOff>82550</xdr:colOff>
      <xdr:row>81</xdr:row>
      <xdr:rowOff>49676</xdr:rowOff>
    </xdr:to>
    <xdr:sp macro="" textlink="">
      <xdr:nvSpPr>
        <xdr:cNvPr id="200" name="フローチャート: 判断 199"/>
        <xdr:cNvSpPr/>
      </xdr:nvSpPr>
      <xdr:spPr>
        <a:xfrm>
          <a:off x="2286000" y="1383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59853</xdr:rowOff>
    </xdr:from>
    <xdr:ext cx="762000" cy="259045"/>
    <xdr:sp macro="" textlink="">
      <xdr:nvSpPr>
        <xdr:cNvPr id="201" name="テキスト ボックス 200"/>
        <xdr:cNvSpPr txBox="1"/>
      </xdr:nvSpPr>
      <xdr:spPr>
        <a:xfrm>
          <a:off x="1955800" y="1360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111547</xdr:rowOff>
    </xdr:from>
    <xdr:to>
      <xdr:col>7</xdr:col>
      <xdr:colOff>31750</xdr:colOff>
      <xdr:row>81</xdr:row>
      <xdr:rowOff>41697</xdr:rowOff>
    </xdr:to>
    <xdr:sp macro="" textlink="">
      <xdr:nvSpPr>
        <xdr:cNvPr id="202" name="フローチャート: 判断 201"/>
        <xdr:cNvSpPr/>
      </xdr:nvSpPr>
      <xdr:spPr>
        <a:xfrm>
          <a:off x="1397000" y="1382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51874</xdr:rowOff>
    </xdr:from>
    <xdr:ext cx="762000" cy="259045"/>
    <xdr:sp macro="" textlink="">
      <xdr:nvSpPr>
        <xdr:cNvPr id="203" name="テキスト ボックス 202"/>
        <xdr:cNvSpPr txBox="1"/>
      </xdr:nvSpPr>
      <xdr:spPr>
        <a:xfrm>
          <a:off x="1066800" y="13596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155225</xdr:rowOff>
    </xdr:from>
    <xdr:to>
      <xdr:col>23</xdr:col>
      <xdr:colOff>184150</xdr:colOff>
      <xdr:row>82</xdr:row>
      <xdr:rowOff>85375</xdr:rowOff>
    </xdr:to>
    <xdr:sp macro="" textlink="">
      <xdr:nvSpPr>
        <xdr:cNvPr id="209" name="楕円 208"/>
        <xdr:cNvSpPr/>
      </xdr:nvSpPr>
      <xdr:spPr>
        <a:xfrm>
          <a:off x="4902200" y="1404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302</xdr:rowOff>
    </xdr:from>
    <xdr:ext cx="762000" cy="259045"/>
    <xdr:sp macro="" textlink="">
      <xdr:nvSpPr>
        <xdr:cNvPr id="210" name="人件費・物件費等の状況該当値テキスト"/>
        <xdr:cNvSpPr txBox="1"/>
      </xdr:nvSpPr>
      <xdr:spPr>
        <a:xfrm>
          <a:off x="5041900" y="1388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56865</xdr:rowOff>
    </xdr:from>
    <xdr:to>
      <xdr:col>19</xdr:col>
      <xdr:colOff>184150</xdr:colOff>
      <xdr:row>81</xdr:row>
      <xdr:rowOff>158465</xdr:rowOff>
    </xdr:to>
    <xdr:sp macro="" textlink="">
      <xdr:nvSpPr>
        <xdr:cNvPr id="211" name="楕円 210"/>
        <xdr:cNvSpPr/>
      </xdr:nvSpPr>
      <xdr:spPr>
        <a:xfrm>
          <a:off x="4064000" y="139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143242</xdr:rowOff>
    </xdr:from>
    <xdr:ext cx="736600" cy="259045"/>
    <xdr:sp macro="" textlink="">
      <xdr:nvSpPr>
        <xdr:cNvPr id="212" name="テキスト ボックス 211"/>
        <xdr:cNvSpPr txBox="1"/>
      </xdr:nvSpPr>
      <xdr:spPr>
        <a:xfrm>
          <a:off x="3733800" y="1403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53245</xdr:rowOff>
    </xdr:from>
    <xdr:to>
      <xdr:col>15</xdr:col>
      <xdr:colOff>133350</xdr:colOff>
      <xdr:row>81</xdr:row>
      <xdr:rowOff>154845</xdr:rowOff>
    </xdr:to>
    <xdr:sp macro="" textlink="">
      <xdr:nvSpPr>
        <xdr:cNvPr id="213" name="楕円 212"/>
        <xdr:cNvSpPr/>
      </xdr:nvSpPr>
      <xdr:spPr>
        <a:xfrm>
          <a:off x="3175000" y="1394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139622</xdr:rowOff>
    </xdr:from>
    <xdr:ext cx="762000" cy="259045"/>
    <xdr:sp macro="" textlink="">
      <xdr:nvSpPr>
        <xdr:cNvPr id="214" name="テキスト ボックス 213"/>
        <xdr:cNvSpPr txBox="1"/>
      </xdr:nvSpPr>
      <xdr:spPr>
        <a:xfrm>
          <a:off x="2844800" y="140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63534</xdr:rowOff>
    </xdr:from>
    <xdr:to>
      <xdr:col>11</xdr:col>
      <xdr:colOff>82550</xdr:colOff>
      <xdr:row>81</xdr:row>
      <xdr:rowOff>165134</xdr:rowOff>
    </xdr:to>
    <xdr:sp macro="" textlink="">
      <xdr:nvSpPr>
        <xdr:cNvPr id="215" name="楕円 214"/>
        <xdr:cNvSpPr/>
      </xdr:nvSpPr>
      <xdr:spPr>
        <a:xfrm>
          <a:off x="2286000" y="139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149911</xdr:rowOff>
    </xdr:from>
    <xdr:ext cx="762000" cy="259045"/>
    <xdr:sp macro="" textlink="">
      <xdr:nvSpPr>
        <xdr:cNvPr id="216" name="テキスト ボックス 215"/>
        <xdr:cNvSpPr txBox="1"/>
      </xdr:nvSpPr>
      <xdr:spPr>
        <a:xfrm>
          <a:off x="1955800" y="140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39934</xdr:rowOff>
    </xdr:from>
    <xdr:to>
      <xdr:col>7</xdr:col>
      <xdr:colOff>31750</xdr:colOff>
      <xdr:row>81</xdr:row>
      <xdr:rowOff>141534</xdr:rowOff>
    </xdr:to>
    <xdr:sp macro="" textlink="">
      <xdr:nvSpPr>
        <xdr:cNvPr id="217" name="楕円 216"/>
        <xdr:cNvSpPr/>
      </xdr:nvSpPr>
      <xdr:spPr>
        <a:xfrm>
          <a:off x="1397000" y="1392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126311</xdr:rowOff>
    </xdr:from>
    <xdr:ext cx="762000" cy="259045"/>
    <xdr:sp macro="" textlink="">
      <xdr:nvSpPr>
        <xdr:cNvPr id="218" name="テキスト ボックス 217"/>
        <xdr:cNvSpPr txBox="1"/>
      </xdr:nvSpPr>
      <xdr:spPr>
        <a:xfrm>
          <a:off x="1066800" y="140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回っており，差が前年度より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広まった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年度から実施している給与構造見直しにより，給与水準の引き下げを図るとともに，級別職分類の適正な運用を実施し，給与の適正化に引き続き努める。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55880</xdr:rowOff>
    </xdr:from>
    <xdr:to>
      <xdr:col>81</xdr:col>
      <xdr:colOff>44450</xdr:colOff>
      <xdr:row>86</xdr:row>
      <xdr:rowOff>29211</xdr:rowOff>
    </xdr:to>
    <xdr:cxnSp macro="">
      <xdr:nvCxnSpPr>
        <xdr:cNvPr id="252" name="直線コネクタ 251"/>
        <xdr:cNvCxnSpPr/>
      </xdr:nvCxnSpPr>
      <xdr:spPr>
        <a:xfrm>
          <a:off x="16179800" y="1462913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55880</xdr:rowOff>
    </xdr:from>
    <xdr:to>
      <xdr:col>77</xdr:col>
      <xdr:colOff>44450</xdr:colOff>
      <xdr:row>85</xdr:row>
      <xdr:rowOff>136313</xdr:rowOff>
    </xdr:to>
    <xdr:cxnSp macro="">
      <xdr:nvCxnSpPr>
        <xdr:cNvPr id="255" name="直線コネクタ 254"/>
        <xdr:cNvCxnSpPr/>
      </xdr:nvCxnSpPr>
      <xdr:spPr>
        <a:xfrm flipV="1">
          <a:off x="15290800" y="146291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13123</xdr:rowOff>
    </xdr:from>
    <xdr:to>
      <xdr:col>77</xdr:col>
      <xdr:colOff>95250</xdr:colOff>
      <xdr:row>85</xdr:row>
      <xdr:rowOff>114723</xdr:rowOff>
    </xdr:to>
    <xdr:sp macro="" textlink="">
      <xdr:nvSpPr>
        <xdr:cNvPr id="256" name="フローチャート: 判断 255"/>
        <xdr:cNvSpPr/>
      </xdr:nvSpPr>
      <xdr:spPr>
        <a:xfrm>
          <a:off x="16129000" y="145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99500</xdr:rowOff>
    </xdr:from>
    <xdr:ext cx="736600" cy="259045"/>
    <xdr:sp macro="" textlink="">
      <xdr:nvSpPr>
        <xdr:cNvPr id="257" name="テキスト ボックス 256"/>
        <xdr:cNvSpPr txBox="1"/>
      </xdr:nvSpPr>
      <xdr:spPr>
        <a:xfrm>
          <a:off x="15798800" y="1467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120227</xdr:rowOff>
    </xdr:from>
    <xdr:to>
      <xdr:col>72</xdr:col>
      <xdr:colOff>203200</xdr:colOff>
      <xdr:row>85</xdr:row>
      <xdr:rowOff>136313</xdr:rowOff>
    </xdr:to>
    <xdr:cxnSp macro="">
      <xdr:nvCxnSpPr>
        <xdr:cNvPr id="258" name="直線コネクタ 257"/>
        <xdr:cNvCxnSpPr/>
      </xdr:nvCxnSpPr>
      <xdr:spPr>
        <a:xfrm>
          <a:off x="14401800" y="1469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59" name="フローチャート: 判断 258"/>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0" name="テキスト ボックス 259"/>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63923</xdr:rowOff>
    </xdr:from>
    <xdr:to>
      <xdr:col>68</xdr:col>
      <xdr:colOff>152400</xdr:colOff>
      <xdr:row>85</xdr:row>
      <xdr:rowOff>120227</xdr:rowOff>
    </xdr:to>
    <xdr:cxnSp macro="">
      <xdr:nvCxnSpPr>
        <xdr:cNvPr id="261" name="直線コネクタ 260"/>
        <xdr:cNvCxnSpPr/>
      </xdr:nvCxnSpPr>
      <xdr:spPr>
        <a:xfrm>
          <a:off x="13512800" y="146371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37254</xdr:rowOff>
    </xdr:from>
    <xdr:to>
      <xdr:col>68</xdr:col>
      <xdr:colOff>203200</xdr:colOff>
      <xdr:row>85</xdr:row>
      <xdr:rowOff>138854</xdr:rowOff>
    </xdr:to>
    <xdr:sp macro="" textlink="">
      <xdr:nvSpPr>
        <xdr:cNvPr id="262" name="フローチャート: 判断 261"/>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149031</xdr:rowOff>
    </xdr:from>
    <xdr:ext cx="762000" cy="259045"/>
    <xdr:sp macro="" textlink="">
      <xdr:nvSpPr>
        <xdr:cNvPr id="263" name="テキスト ボックス 262"/>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4" name="フローチャート: 判断 263"/>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5" name="テキスト ボックス 264"/>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1" name="楕円 270"/>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121938</xdr:rowOff>
    </xdr:from>
    <xdr:ext cx="762000" cy="259045"/>
    <xdr:sp macro="" textlink="">
      <xdr:nvSpPr>
        <xdr:cNvPr id="272"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5080</xdr:rowOff>
    </xdr:from>
    <xdr:to>
      <xdr:col>77</xdr:col>
      <xdr:colOff>95250</xdr:colOff>
      <xdr:row>85</xdr:row>
      <xdr:rowOff>106680</xdr:rowOff>
    </xdr:to>
    <xdr:sp macro="" textlink="">
      <xdr:nvSpPr>
        <xdr:cNvPr id="273" name="楕円 272"/>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74" name="テキスト ボックス 273"/>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85513</xdr:rowOff>
    </xdr:from>
    <xdr:to>
      <xdr:col>73</xdr:col>
      <xdr:colOff>44450</xdr:colOff>
      <xdr:row>86</xdr:row>
      <xdr:rowOff>15663</xdr:rowOff>
    </xdr:to>
    <xdr:sp macro="" textlink="">
      <xdr:nvSpPr>
        <xdr:cNvPr id="275" name="楕円 274"/>
        <xdr:cNvSpPr/>
      </xdr:nvSpPr>
      <xdr:spPr>
        <a:xfrm>
          <a:off x="15240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440</xdr:rowOff>
    </xdr:from>
    <xdr:ext cx="762000" cy="259045"/>
    <xdr:sp macro="" textlink="">
      <xdr:nvSpPr>
        <xdr:cNvPr id="276" name="テキスト ボックス 275"/>
        <xdr:cNvSpPr txBox="1"/>
      </xdr:nvSpPr>
      <xdr:spPr>
        <a:xfrm>
          <a:off x="14909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69427</xdr:rowOff>
    </xdr:from>
    <xdr:to>
      <xdr:col>68</xdr:col>
      <xdr:colOff>203200</xdr:colOff>
      <xdr:row>85</xdr:row>
      <xdr:rowOff>171027</xdr:rowOff>
    </xdr:to>
    <xdr:sp macro="" textlink="">
      <xdr:nvSpPr>
        <xdr:cNvPr id="277" name="楕円 276"/>
        <xdr:cNvSpPr/>
      </xdr:nvSpPr>
      <xdr:spPr>
        <a:xfrm>
          <a:off x="14351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78" name="テキスト ボックス 277"/>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13123</xdr:rowOff>
    </xdr:from>
    <xdr:to>
      <xdr:col>64</xdr:col>
      <xdr:colOff>152400</xdr:colOff>
      <xdr:row>85</xdr:row>
      <xdr:rowOff>114723</xdr:rowOff>
    </xdr:to>
    <xdr:sp macro="" textlink="">
      <xdr:nvSpPr>
        <xdr:cNvPr id="279" name="楕円 278"/>
        <xdr:cNvSpPr/>
      </xdr:nvSpPr>
      <xdr:spPr>
        <a:xfrm>
          <a:off x="13462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124900</xdr:rowOff>
    </xdr:from>
    <xdr:ext cx="762000" cy="259045"/>
    <xdr:sp macro="" textlink="">
      <xdr:nvSpPr>
        <xdr:cNvPr id="280" name="テキスト ボックス 279"/>
        <xdr:cNvSpPr txBox="1"/>
      </xdr:nvSpPr>
      <xdr:spPr>
        <a:xfrm>
          <a:off x="13131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2.76</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令和元年度と比較して</a:t>
          </a:r>
          <a:r>
            <a:rPr kumimoji="1" lang="en-US" altLang="ja-JP" sz="1100">
              <a:solidFill>
                <a:schemeClr val="dk1"/>
              </a:solidFill>
              <a:effectLst/>
              <a:latin typeface="+mn-lt"/>
              <a:ea typeface="+mn-ea"/>
              <a:cs typeface="+mn-cs"/>
            </a:rPr>
            <a:t>0.02</a:t>
          </a:r>
          <a:r>
            <a:rPr kumimoji="1" lang="ja-JP" altLang="en-US" sz="1100">
              <a:solidFill>
                <a:schemeClr val="dk1"/>
              </a:solidFill>
              <a:effectLst/>
              <a:latin typeface="+mn-lt"/>
              <a:ea typeface="+mn-ea"/>
              <a:cs typeface="+mn-cs"/>
            </a:rPr>
            <a:t>人増している。</a:t>
          </a:r>
          <a:r>
            <a:rPr kumimoji="1" lang="ja-JP" altLang="ja-JP" sz="1100">
              <a:solidFill>
                <a:schemeClr val="dk1"/>
              </a:solidFill>
              <a:effectLst/>
              <a:latin typeface="+mn-lt"/>
              <a:ea typeface="+mn-ea"/>
              <a:cs typeface="+mn-cs"/>
            </a:rPr>
            <a:t>主な要因として老人ホームを直営で行っていることにより職員数が多くなっていることがあげられる。平成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３月の合併当初，早期退職者が多く，想定よりも早いペースで職員数が減少したが，福祉事務所の設置や権限移譲等で事務量が増加しているため，行政の円滑な遂行に必要な職員数は確保していく必要がある。令和２年度の定年退職者が例年より多くなるが，採用数の平準化を図り，本庁支所方式への移行による組織の見直し等，定員管理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79693</xdr:rowOff>
    </xdr:from>
    <xdr:to>
      <xdr:col>81</xdr:col>
      <xdr:colOff>44450</xdr:colOff>
      <xdr:row>60</xdr:row>
      <xdr:rowOff>80899</xdr:rowOff>
    </xdr:to>
    <xdr:cxnSp macro="">
      <xdr:nvCxnSpPr>
        <xdr:cNvPr id="311" name="直線コネクタ 310"/>
        <xdr:cNvCxnSpPr/>
      </xdr:nvCxnSpPr>
      <xdr:spPr>
        <a:xfrm>
          <a:off x="16179800" y="10366693"/>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63405</xdr:rowOff>
    </xdr:from>
    <xdr:to>
      <xdr:col>77</xdr:col>
      <xdr:colOff>44450</xdr:colOff>
      <xdr:row>60</xdr:row>
      <xdr:rowOff>79693</xdr:rowOff>
    </xdr:to>
    <xdr:cxnSp macro="">
      <xdr:nvCxnSpPr>
        <xdr:cNvPr id="314" name="直線コネクタ 313"/>
        <xdr:cNvCxnSpPr/>
      </xdr:nvCxnSpPr>
      <xdr:spPr>
        <a:xfrm>
          <a:off x="15290800" y="10350405"/>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130969</xdr:rowOff>
    </xdr:from>
    <xdr:to>
      <xdr:col>77</xdr:col>
      <xdr:colOff>95250</xdr:colOff>
      <xdr:row>60</xdr:row>
      <xdr:rowOff>61119</xdr:rowOff>
    </xdr:to>
    <xdr:sp macro="" textlink="">
      <xdr:nvSpPr>
        <xdr:cNvPr id="315" name="フローチャート: 判断 314"/>
        <xdr:cNvSpPr/>
      </xdr:nvSpPr>
      <xdr:spPr>
        <a:xfrm>
          <a:off x="16129000" y="10246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71296</xdr:rowOff>
    </xdr:from>
    <xdr:ext cx="736600" cy="259045"/>
    <xdr:sp macro="" textlink="">
      <xdr:nvSpPr>
        <xdr:cNvPr id="316" name="テキスト ボックス 315"/>
        <xdr:cNvSpPr txBox="1"/>
      </xdr:nvSpPr>
      <xdr:spPr>
        <a:xfrm>
          <a:off x="15798800" y="10015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63405</xdr:rowOff>
    </xdr:from>
    <xdr:to>
      <xdr:col>72</xdr:col>
      <xdr:colOff>203200</xdr:colOff>
      <xdr:row>60</xdr:row>
      <xdr:rowOff>67628</xdr:rowOff>
    </xdr:to>
    <xdr:cxnSp macro="">
      <xdr:nvCxnSpPr>
        <xdr:cNvPr id="317" name="直線コネクタ 316"/>
        <xdr:cNvCxnSpPr/>
      </xdr:nvCxnSpPr>
      <xdr:spPr>
        <a:xfrm flipV="1">
          <a:off x="14401800" y="10350405"/>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103219</xdr:rowOff>
    </xdr:from>
    <xdr:to>
      <xdr:col>73</xdr:col>
      <xdr:colOff>44450</xdr:colOff>
      <xdr:row>60</xdr:row>
      <xdr:rowOff>33369</xdr:rowOff>
    </xdr:to>
    <xdr:sp macro="" textlink="">
      <xdr:nvSpPr>
        <xdr:cNvPr id="318" name="フローチャート: 判断 317"/>
        <xdr:cNvSpPr/>
      </xdr:nvSpPr>
      <xdr:spPr>
        <a:xfrm>
          <a:off x="15240000" y="1021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43546</xdr:rowOff>
    </xdr:from>
    <xdr:ext cx="762000" cy="259045"/>
    <xdr:sp macro="" textlink="">
      <xdr:nvSpPr>
        <xdr:cNvPr id="319" name="テキスト ボックス 318"/>
        <xdr:cNvSpPr txBox="1"/>
      </xdr:nvSpPr>
      <xdr:spPr>
        <a:xfrm>
          <a:off x="14909800" y="99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67025</xdr:rowOff>
    </xdr:from>
    <xdr:to>
      <xdr:col>68</xdr:col>
      <xdr:colOff>152400</xdr:colOff>
      <xdr:row>60</xdr:row>
      <xdr:rowOff>67628</xdr:rowOff>
    </xdr:to>
    <xdr:cxnSp macro="">
      <xdr:nvCxnSpPr>
        <xdr:cNvPr id="320" name="直線コネクタ 319"/>
        <xdr:cNvCxnSpPr/>
      </xdr:nvCxnSpPr>
      <xdr:spPr>
        <a:xfrm>
          <a:off x="13512800" y="10354025"/>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95377</xdr:rowOff>
    </xdr:from>
    <xdr:to>
      <xdr:col>68</xdr:col>
      <xdr:colOff>203200</xdr:colOff>
      <xdr:row>60</xdr:row>
      <xdr:rowOff>25527</xdr:rowOff>
    </xdr:to>
    <xdr:sp macro="" textlink="">
      <xdr:nvSpPr>
        <xdr:cNvPr id="321" name="フローチャート: 判断 320"/>
        <xdr:cNvSpPr/>
      </xdr:nvSpPr>
      <xdr:spPr>
        <a:xfrm>
          <a:off x="14351000" y="102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35704</xdr:rowOff>
    </xdr:from>
    <xdr:ext cx="762000" cy="259045"/>
    <xdr:sp macro="" textlink="">
      <xdr:nvSpPr>
        <xdr:cNvPr id="322" name="テキスト ボックス 321"/>
        <xdr:cNvSpPr txBox="1"/>
      </xdr:nvSpPr>
      <xdr:spPr>
        <a:xfrm>
          <a:off x="14020800" y="997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80899</xdr:rowOff>
    </xdr:from>
    <xdr:to>
      <xdr:col>64</xdr:col>
      <xdr:colOff>152400</xdr:colOff>
      <xdr:row>60</xdr:row>
      <xdr:rowOff>11049</xdr:rowOff>
    </xdr:to>
    <xdr:sp macro="" textlink="">
      <xdr:nvSpPr>
        <xdr:cNvPr id="323" name="フローチャート: 判断 322"/>
        <xdr:cNvSpPr/>
      </xdr:nvSpPr>
      <xdr:spPr>
        <a:xfrm>
          <a:off x="13462000" y="1019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21226</xdr:rowOff>
    </xdr:from>
    <xdr:ext cx="762000" cy="259045"/>
    <xdr:sp macro="" textlink="">
      <xdr:nvSpPr>
        <xdr:cNvPr id="324" name="テキスト ボックス 323"/>
        <xdr:cNvSpPr txBox="1"/>
      </xdr:nvSpPr>
      <xdr:spPr>
        <a:xfrm>
          <a:off x="13131800" y="996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30099</xdr:rowOff>
    </xdr:from>
    <xdr:to>
      <xdr:col>81</xdr:col>
      <xdr:colOff>95250</xdr:colOff>
      <xdr:row>60</xdr:row>
      <xdr:rowOff>131699</xdr:rowOff>
    </xdr:to>
    <xdr:sp macro="" textlink="">
      <xdr:nvSpPr>
        <xdr:cNvPr id="330" name="楕円 329"/>
        <xdr:cNvSpPr/>
      </xdr:nvSpPr>
      <xdr:spPr>
        <a:xfrm>
          <a:off x="16967200" y="1031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46626</xdr:rowOff>
    </xdr:from>
    <xdr:ext cx="762000" cy="259045"/>
    <xdr:sp macro="" textlink="">
      <xdr:nvSpPr>
        <xdr:cNvPr id="331" name="定員管理の状況該当値テキスト"/>
        <xdr:cNvSpPr txBox="1"/>
      </xdr:nvSpPr>
      <xdr:spPr>
        <a:xfrm>
          <a:off x="17106900" y="1016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28893</xdr:rowOff>
    </xdr:from>
    <xdr:to>
      <xdr:col>77</xdr:col>
      <xdr:colOff>95250</xdr:colOff>
      <xdr:row>60</xdr:row>
      <xdr:rowOff>130493</xdr:rowOff>
    </xdr:to>
    <xdr:sp macro="" textlink="">
      <xdr:nvSpPr>
        <xdr:cNvPr id="332" name="楕円 331"/>
        <xdr:cNvSpPr/>
      </xdr:nvSpPr>
      <xdr:spPr>
        <a:xfrm>
          <a:off x="16129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115270</xdr:rowOff>
    </xdr:from>
    <xdr:ext cx="736600" cy="259045"/>
    <xdr:sp macro="" textlink="">
      <xdr:nvSpPr>
        <xdr:cNvPr id="333" name="テキスト ボックス 332"/>
        <xdr:cNvSpPr txBox="1"/>
      </xdr:nvSpPr>
      <xdr:spPr>
        <a:xfrm>
          <a:off x="15798800" y="10402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12605</xdr:rowOff>
    </xdr:from>
    <xdr:to>
      <xdr:col>73</xdr:col>
      <xdr:colOff>44450</xdr:colOff>
      <xdr:row>60</xdr:row>
      <xdr:rowOff>114205</xdr:rowOff>
    </xdr:to>
    <xdr:sp macro="" textlink="">
      <xdr:nvSpPr>
        <xdr:cNvPr id="334" name="楕円 333"/>
        <xdr:cNvSpPr/>
      </xdr:nvSpPr>
      <xdr:spPr>
        <a:xfrm>
          <a:off x="15240000" y="102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98982</xdr:rowOff>
    </xdr:from>
    <xdr:ext cx="762000" cy="259045"/>
    <xdr:sp macro="" textlink="">
      <xdr:nvSpPr>
        <xdr:cNvPr id="335" name="テキスト ボックス 334"/>
        <xdr:cNvSpPr txBox="1"/>
      </xdr:nvSpPr>
      <xdr:spPr>
        <a:xfrm>
          <a:off x="14909800" y="1038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16828</xdr:rowOff>
    </xdr:from>
    <xdr:to>
      <xdr:col>68</xdr:col>
      <xdr:colOff>203200</xdr:colOff>
      <xdr:row>60</xdr:row>
      <xdr:rowOff>118428</xdr:rowOff>
    </xdr:to>
    <xdr:sp macro="" textlink="">
      <xdr:nvSpPr>
        <xdr:cNvPr id="336" name="楕円 335"/>
        <xdr:cNvSpPr/>
      </xdr:nvSpPr>
      <xdr:spPr>
        <a:xfrm>
          <a:off x="14351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103205</xdr:rowOff>
    </xdr:from>
    <xdr:ext cx="762000" cy="259045"/>
    <xdr:sp macro="" textlink="">
      <xdr:nvSpPr>
        <xdr:cNvPr id="337" name="テキスト ボックス 336"/>
        <xdr:cNvSpPr txBox="1"/>
      </xdr:nvSpPr>
      <xdr:spPr>
        <a:xfrm>
          <a:off x="14020800" y="103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16225</xdr:rowOff>
    </xdr:from>
    <xdr:to>
      <xdr:col>64</xdr:col>
      <xdr:colOff>152400</xdr:colOff>
      <xdr:row>60</xdr:row>
      <xdr:rowOff>117825</xdr:rowOff>
    </xdr:to>
    <xdr:sp macro="" textlink="">
      <xdr:nvSpPr>
        <xdr:cNvPr id="338" name="楕円 337"/>
        <xdr:cNvSpPr/>
      </xdr:nvSpPr>
      <xdr:spPr>
        <a:xfrm>
          <a:off x="13462000" y="103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102602</xdr:rowOff>
    </xdr:from>
    <xdr:ext cx="762000" cy="259045"/>
    <xdr:sp macro="" textlink="">
      <xdr:nvSpPr>
        <xdr:cNvPr id="339" name="テキスト ボックス 338"/>
        <xdr:cNvSpPr txBox="1"/>
      </xdr:nvSpPr>
      <xdr:spPr>
        <a:xfrm>
          <a:off x="13131800" y="1038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の合併以降，交付税算入率の高い借入のみを行うことにより，年次的に健全化が図られている。今後とも総合振興計画，過疎計画等各種計画に基づく事業計画の見直し等を行い，起債依存度の高い事業をできるだけ見直すよ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90678</xdr:rowOff>
    </xdr:from>
    <xdr:to>
      <xdr:col>81</xdr:col>
      <xdr:colOff>44450</xdr:colOff>
      <xdr:row>41</xdr:row>
      <xdr:rowOff>105156</xdr:rowOff>
    </xdr:to>
    <xdr:cxnSp macro="">
      <xdr:nvCxnSpPr>
        <xdr:cNvPr id="370" name="直線コネクタ 369"/>
        <xdr:cNvCxnSpPr/>
      </xdr:nvCxnSpPr>
      <xdr:spPr>
        <a:xfrm>
          <a:off x="16179800" y="712012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90678</xdr:rowOff>
    </xdr:to>
    <xdr:cxnSp macro="">
      <xdr:nvCxnSpPr>
        <xdr:cNvPr id="373" name="直線コネクタ 372"/>
        <xdr:cNvCxnSpPr/>
      </xdr:nvCxnSpPr>
      <xdr:spPr>
        <a:xfrm>
          <a:off x="15290800" y="71104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141224</xdr:rowOff>
    </xdr:from>
    <xdr:to>
      <xdr:col>77</xdr:col>
      <xdr:colOff>95250</xdr:colOff>
      <xdr:row>42</xdr:row>
      <xdr:rowOff>71374</xdr:rowOff>
    </xdr:to>
    <xdr:sp macro="" textlink="">
      <xdr:nvSpPr>
        <xdr:cNvPr id="374" name="フローチャート: 判断 373"/>
        <xdr:cNvSpPr/>
      </xdr:nvSpPr>
      <xdr:spPr>
        <a:xfrm>
          <a:off x="16129000" y="717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56151</xdr:rowOff>
    </xdr:from>
    <xdr:ext cx="736600" cy="259045"/>
    <xdr:sp macro="" textlink="">
      <xdr:nvSpPr>
        <xdr:cNvPr id="375" name="テキスト ボックス 374"/>
        <xdr:cNvSpPr txBox="1"/>
      </xdr:nvSpPr>
      <xdr:spPr>
        <a:xfrm>
          <a:off x="15798800" y="725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41</xdr:row>
      <xdr:rowOff>90678</xdr:rowOff>
    </xdr:to>
    <xdr:cxnSp macro="">
      <xdr:nvCxnSpPr>
        <xdr:cNvPr id="376" name="直線コネクタ 375"/>
        <xdr:cNvCxnSpPr/>
      </xdr:nvCxnSpPr>
      <xdr:spPr>
        <a:xfrm flipV="1">
          <a:off x="14401800" y="71104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141224</xdr:rowOff>
    </xdr:from>
    <xdr:to>
      <xdr:col>73</xdr:col>
      <xdr:colOff>44450</xdr:colOff>
      <xdr:row>42</xdr:row>
      <xdr:rowOff>71374</xdr:rowOff>
    </xdr:to>
    <xdr:sp macro="" textlink="">
      <xdr:nvSpPr>
        <xdr:cNvPr id="377" name="フローチャート: 判断 376"/>
        <xdr:cNvSpPr/>
      </xdr:nvSpPr>
      <xdr:spPr>
        <a:xfrm>
          <a:off x="15240000" y="717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56151</xdr:rowOff>
    </xdr:from>
    <xdr:ext cx="762000" cy="259045"/>
    <xdr:sp macro="" textlink="">
      <xdr:nvSpPr>
        <xdr:cNvPr id="378" name="テキスト ボックス 377"/>
        <xdr:cNvSpPr txBox="1"/>
      </xdr:nvSpPr>
      <xdr:spPr>
        <a:xfrm>
          <a:off x="14909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90678</xdr:rowOff>
    </xdr:from>
    <xdr:to>
      <xdr:col>68</xdr:col>
      <xdr:colOff>152400</xdr:colOff>
      <xdr:row>41</xdr:row>
      <xdr:rowOff>105156</xdr:rowOff>
    </xdr:to>
    <xdr:cxnSp macro="">
      <xdr:nvCxnSpPr>
        <xdr:cNvPr id="379" name="直線コネクタ 378"/>
        <xdr:cNvCxnSpPr/>
      </xdr:nvCxnSpPr>
      <xdr:spPr>
        <a:xfrm flipV="1">
          <a:off x="13512800" y="71201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141224</xdr:rowOff>
    </xdr:from>
    <xdr:to>
      <xdr:col>68</xdr:col>
      <xdr:colOff>203200</xdr:colOff>
      <xdr:row>42</xdr:row>
      <xdr:rowOff>71374</xdr:rowOff>
    </xdr:to>
    <xdr:sp macro="" textlink="">
      <xdr:nvSpPr>
        <xdr:cNvPr id="380" name="フローチャート: 判断 379"/>
        <xdr:cNvSpPr/>
      </xdr:nvSpPr>
      <xdr:spPr>
        <a:xfrm>
          <a:off x="14351000" y="717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56151</xdr:rowOff>
    </xdr:from>
    <xdr:ext cx="762000" cy="259045"/>
    <xdr:sp macro="" textlink="">
      <xdr:nvSpPr>
        <xdr:cNvPr id="381" name="テキスト ボックス 380"/>
        <xdr:cNvSpPr txBox="1"/>
      </xdr:nvSpPr>
      <xdr:spPr>
        <a:xfrm>
          <a:off x="14020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82" name="フローチャート: 判断 381"/>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83" name="テキスト ボックス 382"/>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54356</xdr:rowOff>
    </xdr:from>
    <xdr:to>
      <xdr:col>81</xdr:col>
      <xdr:colOff>95250</xdr:colOff>
      <xdr:row>41</xdr:row>
      <xdr:rowOff>155956</xdr:rowOff>
    </xdr:to>
    <xdr:sp macro="" textlink="">
      <xdr:nvSpPr>
        <xdr:cNvPr id="389" name="楕円 388"/>
        <xdr:cNvSpPr/>
      </xdr:nvSpPr>
      <xdr:spPr>
        <a:xfrm>
          <a:off x="169672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70883</xdr:rowOff>
    </xdr:from>
    <xdr:ext cx="762000" cy="259045"/>
    <xdr:sp macro="" textlink="">
      <xdr:nvSpPr>
        <xdr:cNvPr id="390" name="公債費負担の状況該当値テキスト"/>
        <xdr:cNvSpPr txBox="1"/>
      </xdr:nvSpPr>
      <xdr:spPr>
        <a:xfrm>
          <a:off x="17106900" y="69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391" name="楕円 390"/>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92" name="テキスト ボックス 391"/>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393" name="楕円 392"/>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4" name="テキスト ボックス 393"/>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39878</xdr:rowOff>
    </xdr:from>
    <xdr:to>
      <xdr:col>68</xdr:col>
      <xdr:colOff>203200</xdr:colOff>
      <xdr:row>41</xdr:row>
      <xdr:rowOff>141478</xdr:rowOff>
    </xdr:to>
    <xdr:sp macro="" textlink="">
      <xdr:nvSpPr>
        <xdr:cNvPr id="395" name="楕円 394"/>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96" name="テキスト ボックス 395"/>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54356</xdr:rowOff>
    </xdr:from>
    <xdr:to>
      <xdr:col>64</xdr:col>
      <xdr:colOff>152400</xdr:colOff>
      <xdr:row>41</xdr:row>
      <xdr:rowOff>155956</xdr:rowOff>
    </xdr:to>
    <xdr:sp macro="" textlink="">
      <xdr:nvSpPr>
        <xdr:cNvPr id="397" name="楕円 396"/>
        <xdr:cNvSpPr/>
      </xdr:nvSpPr>
      <xdr:spPr>
        <a:xfrm>
          <a:off x="13462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166133</xdr:rowOff>
    </xdr:from>
    <xdr:ext cx="762000" cy="259045"/>
    <xdr:sp macro="" textlink="">
      <xdr:nvSpPr>
        <xdr:cNvPr id="398" name="テキスト ボックス 397"/>
        <xdr:cNvSpPr txBox="1"/>
      </xdr:nvSpPr>
      <xdr:spPr>
        <a:xfrm>
          <a:off x="13131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a:t>
          </a:r>
          <a:r>
            <a:rPr kumimoji="1" lang="ja-JP" altLang="en-US" sz="1100">
              <a:solidFill>
                <a:schemeClr val="dk1"/>
              </a:solidFill>
              <a:effectLst/>
              <a:latin typeface="+mn-lt"/>
              <a:ea typeface="+mn-ea"/>
              <a:cs typeface="+mn-cs"/>
            </a:rPr>
            <a:t>令和元年度と比較して</a:t>
          </a:r>
          <a:r>
            <a:rPr kumimoji="1" lang="en-US" altLang="ja-JP" sz="1100">
              <a:solidFill>
                <a:schemeClr val="dk1"/>
              </a:solidFill>
              <a:effectLst/>
              <a:latin typeface="+mn-lt"/>
              <a:ea typeface="+mn-ea"/>
              <a:cs typeface="+mn-cs"/>
            </a:rPr>
            <a:t>11.9</a:t>
          </a:r>
          <a:r>
            <a:rPr kumimoji="1" lang="ja-JP" altLang="en-US" sz="1100">
              <a:solidFill>
                <a:schemeClr val="dk1"/>
              </a:solidFill>
              <a:effectLst/>
              <a:latin typeface="+mn-lt"/>
              <a:ea typeface="+mn-ea"/>
              <a:cs typeface="+mn-cs"/>
            </a:rPr>
            <a:t>％減少している</a:t>
          </a:r>
          <a:r>
            <a:rPr kumimoji="1" lang="ja-JP" altLang="ja-JP" sz="1100">
              <a:solidFill>
                <a:schemeClr val="dk1"/>
              </a:solidFill>
              <a:effectLst/>
              <a:latin typeface="+mn-lt"/>
              <a:ea typeface="+mn-ea"/>
              <a:cs typeface="+mn-cs"/>
            </a:rPr>
            <a:t>。主な要因として，平成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年の合併以降，財政調整基金及び減債基金への積立てを行ってきたこと，交付税算入率の高い地方債の借入のみしか行っていないことがあげられる。</a:t>
          </a:r>
          <a:r>
            <a:rPr kumimoji="1" lang="ja-JP" altLang="en-US" sz="1100">
              <a:solidFill>
                <a:schemeClr val="dk1"/>
              </a:solidFill>
              <a:effectLst/>
              <a:latin typeface="+mn-lt"/>
              <a:ea typeface="+mn-ea"/>
              <a:cs typeface="+mn-cs"/>
            </a:rPr>
            <a:t>また，令和元年度に比べ大型事業が少なく，基金の取り崩し額が減少したことによる影響が大きい。</a:t>
          </a:r>
          <a:endParaRPr kumimoji="1" lang="en-US" altLang="ja-JP" sz="1100">
            <a:solidFill>
              <a:schemeClr val="dk1"/>
            </a:solidFill>
            <a:effectLst/>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3344</xdr:rowOff>
    </xdr:from>
    <xdr:to>
      <xdr:col>81</xdr:col>
      <xdr:colOff>44450</xdr:colOff>
      <xdr:row>14</xdr:row>
      <xdr:rowOff>99060</xdr:rowOff>
    </xdr:to>
    <xdr:cxnSp macro="">
      <xdr:nvCxnSpPr>
        <xdr:cNvPr id="432" name="直線コネクタ 431"/>
        <xdr:cNvCxnSpPr/>
      </xdr:nvCxnSpPr>
      <xdr:spPr>
        <a:xfrm flipV="1">
          <a:off x="16179800" y="2403644"/>
          <a:ext cx="838200" cy="9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25866</xdr:rowOff>
    </xdr:from>
    <xdr:to>
      <xdr:col>77</xdr:col>
      <xdr:colOff>44450</xdr:colOff>
      <xdr:row>14</xdr:row>
      <xdr:rowOff>99060</xdr:rowOff>
    </xdr:to>
    <xdr:cxnSp macro="">
      <xdr:nvCxnSpPr>
        <xdr:cNvPr id="435" name="直線コネクタ 434"/>
        <xdr:cNvCxnSpPr/>
      </xdr:nvCxnSpPr>
      <xdr:spPr>
        <a:xfrm>
          <a:off x="15290800" y="2426166"/>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93980</xdr:rowOff>
    </xdr:from>
    <xdr:to>
      <xdr:col>77</xdr:col>
      <xdr:colOff>95250</xdr:colOff>
      <xdr:row>16</xdr:row>
      <xdr:rowOff>24130</xdr:rowOff>
    </xdr:to>
    <xdr:sp macro="" textlink="">
      <xdr:nvSpPr>
        <xdr:cNvPr id="436" name="フローチャート: 判断 435"/>
        <xdr:cNvSpPr/>
      </xdr:nvSpPr>
      <xdr:spPr>
        <a:xfrm>
          <a:off x="16129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8907</xdr:rowOff>
    </xdr:from>
    <xdr:ext cx="736600" cy="259045"/>
    <xdr:sp macro="" textlink="">
      <xdr:nvSpPr>
        <xdr:cNvPr id="437" name="テキスト ボックス 436"/>
        <xdr:cNvSpPr txBox="1"/>
      </xdr:nvSpPr>
      <xdr:spPr>
        <a:xfrm>
          <a:off x="15798800" y="275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146643</xdr:rowOff>
    </xdr:from>
    <xdr:to>
      <xdr:col>72</xdr:col>
      <xdr:colOff>203200</xdr:colOff>
      <xdr:row>14</xdr:row>
      <xdr:rowOff>25866</xdr:rowOff>
    </xdr:to>
    <xdr:cxnSp macro="">
      <xdr:nvCxnSpPr>
        <xdr:cNvPr id="438" name="直線コネクタ 437"/>
        <xdr:cNvCxnSpPr/>
      </xdr:nvCxnSpPr>
      <xdr:spPr>
        <a:xfrm>
          <a:off x="14401800" y="237549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137414</xdr:rowOff>
    </xdr:from>
    <xdr:to>
      <xdr:col>73</xdr:col>
      <xdr:colOff>44450</xdr:colOff>
      <xdr:row>16</xdr:row>
      <xdr:rowOff>67564</xdr:rowOff>
    </xdr:to>
    <xdr:sp macro="" textlink="">
      <xdr:nvSpPr>
        <xdr:cNvPr id="439" name="フローチャート: 判断 438"/>
        <xdr:cNvSpPr/>
      </xdr:nvSpPr>
      <xdr:spPr>
        <a:xfrm>
          <a:off x="15240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52341</xdr:rowOff>
    </xdr:from>
    <xdr:ext cx="762000" cy="259045"/>
    <xdr:sp macro="" textlink="">
      <xdr:nvSpPr>
        <xdr:cNvPr id="440" name="テキスト ボックス 439"/>
        <xdr:cNvSpPr txBox="1"/>
      </xdr:nvSpPr>
      <xdr:spPr>
        <a:xfrm>
          <a:off x="14909800" y="279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124545</xdr:rowOff>
    </xdr:from>
    <xdr:to>
      <xdr:col>68</xdr:col>
      <xdr:colOff>203200</xdr:colOff>
      <xdr:row>16</xdr:row>
      <xdr:rowOff>54695</xdr:rowOff>
    </xdr:to>
    <xdr:sp macro="" textlink="">
      <xdr:nvSpPr>
        <xdr:cNvPr id="441" name="フローチャート: 判断 440"/>
        <xdr:cNvSpPr/>
      </xdr:nvSpPr>
      <xdr:spPr>
        <a:xfrm>
          <a:off x="14351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39472</xdr:rowOff>
    </xdr:from>
    <xdr:ext cx="762000" cy="259045"/>
    <xdr:sp macro="" textlink="">
      <xdr:nvSpPr>
        <xdr:cNvPr id="442" name="テキスト ボックス 441"/>
        <xdr:cNvSpPr txBox="1"/>
      </xdr:nvSpPr>
      <xdr:spPr>
        <a:xfrm>
          <a:off x="14020800" y="278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161544</xdr:rowOff>
    </xdr:from>
    <xdr:to>
      <xdr:col>64</xdr:col>
      <xdr:colOff>152400</xdr:colOff>
      <xdr:row>16</xdr:row>
      <xdr:rowOff>91694</xdr:rowOff>
    </xdr:to>
    <xdr:sp macro="" textlink="">
      <xdr:nvSpPr>
        <xdr:cNvPr id="443" name="フローチャート: 判断 442"/>
        <xdr:cNvSpPr/>
      </xdr:nvSpPr>
      <xdr:spPr>
        <a:xfrm>
          <a:off x="13462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101871</xdr:rowOff>
    </xdr:from>
    <xdr:ext cx="762000" cy="259045"/>
    <xdr:sp macro="" textlink="">
      <xdr:nvSpPr>
        <xdr:cNvPr id="444" name="テキスト ボックス 443"/>
        <xdr:cNvSpPr txBox="1"/>
      </xdr:nvSpPr>
      <xdr:spPr>
        <a:xfrm>
          <a:off x="13131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123994</xdr:rowOff>
    </xdr:from>
    <xdr:to>
      <xdr:col>81</xdr:col>
      <xdr:colOff>95250</xdr:colOff>
      <xdr:row>14</xdr:row>
      <xdr:rowOff>54144</xdr:rowOff>
    </xdr:to>
    <xdr:sp macro="" textlink="">
      <xdr:nvSpPr>
        <xdr:cNvPr id="450" name="楕円 449"/>
        <xdr:cNvSpPr/>
      </xdr:nvSpPr>
      <xdr:spPr>
        <a:xfrm>
          <a:off x="16967200" y="235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96071</xdr:rowOff>
    </xdr:from>
    <xdr:ext cx="762000" cy="259045"/>
    <xdr:sp macro="" textlink="">
      <xdr:nvSpPr>
        <xdr:cNvPr id="451" name="将来負担の状況該当値テキスト"/>
        <xdr:cNvSpPr txBox="1"/>
      </xdr:nvSpPr>
      <xdr:spPr>
        <a:xfrm>
          <a:off x="17106900" y="232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48260</xdr:rowOff>
    </xdr:from>
    <xdr:to>
      <xdr:col>77</xdr:col>
      <xdr:colOff>95250</xdr:colOff>
      <xdr:row>14</xdr:row>
      <xdr:rowOff>149860</xdr:rowOff>
    </xdr:to>
    <xdr:sp macro="" textlink="">
      <xdr:nvSpPr>
        <xdr:cNvPr id="452" name="楕円 451"/>
        <xdr:cNvSpPr/>
      </xdr:nvSpPr>
      <xdr:spPr>
        <a:xfrm>
          <a:off x="16129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160037</xdr:rowOff>
    </xdr:from>
    <xdr:ext cx="736600" cy="259045"/>
    <xdr:sp macro="" textlink="">
      <xdr:nvSpPr>
        <xdr:cNvPr id="453" name="テキスト ボックス 452"/>
        <xdr:cNvSpPr txBox="1"/>
      </xdr:nvSpPr>
      <xdr:spPr>
        <a:xfrm>
          <a:off x="15798800" y="221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146516</xdr:rowOff>
    </xdr:from>
    <xdr:to>
      <xdr:col>73</xdr:col>
      <xdr:colOff>44450</xdr:colOff>
      <xdr:row>14</xdr:row>
      <xdr:rowOff>76666</xdr:rowOff>
    </xdr:to>
    <xdr:sp macro="" textlink="">
      <xdr:nvSpPr>
        <xdr:cNvPr id="454" name="楕円 453"/>
        <xdr:cNvSpPr/>
      </xdr:nvSpPr>
      <xdr:spPr>
        <a:xfrm>
          <a:off x="15240000" y="23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86843</xdr:rowOff>
    </xdr:from>
    <xdr:ext cx="762000" cy="259045"/>
    <xdr:sp macro="" textlink="">
      <xdr:nvSpPr>
        <xdr:cNvPr id="455" name="テキスト ボックス 454"/>
        <xdr:cNvSpPr txBox="1"/>
      </xdr:nvSpPr>
      <xdr:spPr>
        <a:xfrm>
          <a:off x="14909800" y="214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95843</xdr:rowOff>
    </xdr:from>
    <xdr:to>
      <xdr:col>68</xdr:col>
      <xdr:colOff>203200</xdr:colOff>
      <xdr:row>14</xdr:row>
      <xdr:rowOff>25993</xdr:rowOff>
    </xdr:to>
    <xdr:sp macro="" textlink="">
      <xdr:nvSpPr>
        <xdr:cNvPr id="456" name="楕円 455"/>
        <xdr:cNvSpPr/>
      </xdr:nvSpPr>
      <xdr:spPr>
        <a:xfrm>
          <a:off x="14351000" y="232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36170</xdr:rowOff>
    </xdr:from>
    <xdr:ext cx="762000" cy="259045"/>
    <xdr:sp macro="" textlink="">
      <xdr:nvSpPr>
        <xdr:cNvPr id="457" name="テキスト ボックス 456"/>
        <xdr:cNvSpPr txBox="1"/>
      </xdr:nvSpPr>
      <xdr:spPr>
        <a:xfrm>
          <a:off x="14020800" y="209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10,219
10,135
116.19
14,292,697
13,651,038
537,072
5,650,571
16,672,490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職員数は類似団体と比較して</a:t>
          </a:r>
          <a:r>
            <a:rPr kumimoji="1" lang="ja-JP" altLang="en-US" sz="1100">
              <a:solidFill>
                <a:schemeClr val="dk1"/>
              </a:solidFill>
              <a:effectLst/>
              <a:latin typeface="+mn-lt"/>
              <a:ea typeface="+mn-ea"/>
              <a:cs typeface="+mn-cs"/>
            </a:rPr>
            <a:t>少なく</a:t>
          </a:r>
          <a:r>
            <a:rPr kumimoji="1" lang="ja-JP" altLang="ja-JP" sz="1100">
              <a:solidFill>
                <a:schemeClr val="dk1"/>
              </a:solidFill>
              <a:effectLst/>
              <a:latin typeface="+mn-lt"/>
              <a:ea typeface="+mn-ea"/>
              <a:cs typeface="+mn-cs"/>
            </a:rPr>
            <a:t>，計画的な職員数の削減等により，人件費に係る経常収支比率が類似団体と比較して同水準に改善されつつある。今後も引き続き定員適正化計画に掲げた取組みを実施し，人件費の抑制に努める。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76708</xdr:rowOff>
    </xdr:from>
    <xdr:to>
      <xdr:col>24</xdr:col>
      <xdr:colOff>25400</xdr:colOff>
      <xdr:row>36</xdr:row>
      <xdr:rowOff>131572</xdr:rowOff>
    </xdr:to>
    <xdr:cxnSp macro="">
      <xdr:nvCxnSpPr>
        <xdr:cNvPr id="64" name="直線コネクタ 63"/>
        <xdr:cNvCxnSpPr/>
      </xdr:nvCxnSpPr>
      <xdr:spPr>
        <a:xfrm>
          <a:off x="3987800" y="62489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62992</xdr:rowOff>
    </xdr:from>
    <xdr:to>
      <xdr:col>19</xdr:col>
      <xdr:colOff>187325</xdr:colOff>
      <xdr:row>36</xdr:row>
      <xdr:rowOff>76708</xdr:rowOff>
    </xdr:to>
    <xdr:cxnSp macro="">
      <xdr:nvCxnSpPr>
        <xdr:cNvPr id="67" name="直線コネクタ 66"/>
        <xdr:cNvCxnSpPr/>
      </xdr:nvCxnSpPr>
      <xdr:spPr>
        <a:xfrm>
          <a:off x="3098800" y="6235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21336</xdr:rowOff>
    </xdr:from>
    <xdr:to>
      <xdr:col>20</xdr:col>
      <xdr:colOff>38100</xdr:colOff>
      <xdr:row>36</xdr:row>
      <xdr:rowOff>122936</xdr:rowOff>
    </xdr:to>
    <xdr:sp macro="" textlink="">
      <xdr:nvSpPr>
        <xdr:cNvPr id="68" name="フローチャート: 判断 67"/>
        <xdr:cNvSpPr/>
      </xdr:nvSpPr>
      <xdr:spPr>
        <a:xfrm>
          <a:off x="3937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133113</xdr:rowOff>
    </xdr:from>
    <xdr:ext cx="736600" cy="259045"/>
    <xdr:sp macro="" textlink="">
      <xdr:nvSpPr>
        <xdr:cNvPr id="69" name="テキスト ボックス 68"/>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36</xdr:row>
      <xdr:rowOff>67564</xdr:rowOff>
    </xdr:to>
    <xdr:cxnSp macro="">
      <xdr:nvCxnSpPr>
        <xdr:cNvPr id="70" name="直線コネクタ 69"/>
        <xdr:cNvCxnSpPr/>
      </xdr:nvCxnSpPr>
      <xdr:spPr>
        <a:xfrm flipV="1">
          <a:off x="2209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xdr:rowOff>
    </xdr:from>
    <xdr:to>
      <xdr:col>15</xdr:col>
      <xdr:colOff>149225</xdr:colOff>
      <xdr:row>36</xdr:row>
      <xdr:rowOff>113792</xdr:rowOff>
    </xdr:to>
    <xdr:sp macro="" textlink="">
      <xdr:nvSpPr>
        <xdr:cNvPr id="71" name="フローチャート: 判断 70"/>
        <xdr:cNvSpPr/>
      </xdr:nvSpPr>
      <xdr:spPr>
        <a:xfrm>
          <a:off x="3048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72" name="テキスト ボックス 71"/>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67564</xdr:rowOff>
    </xdr:to>
    <xdr:cxnSp macro="">
      <xdr:nvCxnSpPr>
        <xdr:cNvPr id="73" name="直線コネクタ 72"/>
        <xdr:cNvCxnSpPr/>
      </xdr:nvCxnSpPr>
      <xdr:spPr>
        <a:xfrm>
          <a:off x="1320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xdr:rowOff>
    </xdr:from>
    <xdr:to>
      <xdr:col>11</xdr:col>
      <xdr:colOff>60325</xdr:colOff>
      <xdr:row>36</xdr:row>
      <xdr:rowOff>104648</xdr:rowOff>
    </xdr:to>
    <xdr:sp macro="" textlink="">
      <xdr:nvSpPr>
        <xdr:cNvPr id="74" name="フローチャート: 判断 73"/>
        <xdr:cNvSpPr/>
      </xdr:nvSpPr>
      <xdr:spPr>
        <a:xfrm>
          <a:off x="2159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75" name="テキスト ボックス 74"/>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6" name="フローチャート: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7" name="テキスト ボックス 76"/>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97299</xdr:rowOff>
    </xdr:from>
    <xdr:ext cx="762000" cy="259045"/>
    <xdr:sp macro="" textlink="">
      <xdr:nvSpPr>
        <xdr:cNvPr id="84" name="人件費該当値テキスト"/>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112285</xdr:rowOff>
    </xdr:from>
    <xdr:ext cx="736600" cy="259045"/>
    <xdr:sp macro="" textlink="">
      <xdr:nvSpPr>
        <xdr:cNvPr id="86" name="テキスト ボックス 85"/>
        <xdr:cNvSpPr txBox="1"/>
      </xdr:nvSpPr>
      <xdr:spPr>
        <a:xfrm>
          <a:off x="3606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98569</xdr:rowOff>
    </xdr:from>
    <xdr:ext cx="762000" cy="259045"/>
    <xdr:sp macro="" textlink="">
      <xdr:nvSpPr>
        <xdr:cNvPr id="88" name="テキスト ボックス 87"/>
        <xdr:cNvSpPr txBox="1"/>
      </xdr:nvSpPr>
      <xdr:spPr>
        <a:xfrm>
          <a:off x="2717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xdr:rowOff>
    </xdr:from>
    <xdr:to>
      <xdr:col>11</xdr:col>
      <xdr:colOff>60325</xdr:colOff>
      <xdr:row>36</xdr:row>
      <xdr:rowOff>118364</xdr:rowOff>
    </xdr:to>
    <xdr:sp macro="" textlink="">
      <xdr:nvSpPr>
        <xdr:cNvPr id="89" name="楕円 88"/>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103141</xdr:rowOff>
    </xdr:from>
    <xdr:ext cx="762000" cy="259045"/>
    <xdr:sp macro="" textlink="">
      <xdr:nvSpPr>
        <xdr:cNvPr id="90" name="テキスト ボックス 89"/>
        <xdr:cNvSpPr txBox="1"/>
      </xdr:nvSpPr>
      <xdr:spPr>
        <a:xfrm>
          <a:off x="1828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89425</xdr:rowOff>
    </xdr:from>
    <xdr:ext cx="762000" cy="259045"/>
    <xdr:sp macro="" textlink="">
      <xdr:nvSpPr>
        <xdr:cNvPr id="92" name="テキスト ボックス 91"/>
        <xdr:cNvSpPr txBox="1"/>
      </xdr:nvSpPr>
      <xdr:spPr>
        <a:xfrm>
          <a:off x="939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類似団体平均と比較して物件費の比率が高いのは，特に商工費に係る賃金や需用費が多いためである。観光施設の管理を直営で行っていることに加え，指定管理に出していた温泉センター椿の湯も平成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年度から直営になった影響が大きい。</a:t>
          </a:r>
          <a:r>
            <a:rPr kumimoji="1" lang="ja-JP" altLang="en-US" sz="1100">
              <a:solidFill>
                <a:schemeClr val="dk1"/>
              </a:solidFill>
              <a:effectLst/>
              <a:latin typeface="+mn-lt"/>
              <a:ea typeface="+mn-ea"/>
              <a:cs typeface="+mn-cs"/>
            </a:rPr>
            <a:t>令和２年度については，前年度より</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ポイント減少している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38826</xdr:rowOff>
    </xdr:from>
    <xdr:to>
      <xdr:col>82</xdr:col>
      <xdr:colOff>107950</xdr:colOff>
      <xdr:row>16</xdr:row>
      <xdr:rowOff>104140</xdr:rowOff>
    </xdr:to>
    <xdr:cxnSp macro="">
      <xdr:nvCxnSpPr>
        <xdr:cNvPr id="127" name="直線コネクタ 126"/>
        <xdr:cNvCxnSpPr/>
      </xdr:nvCxnSpPr>
      <xdr:spPr>
        <a:xfrm flipV="1">
          <a:off x="15671800" y="278202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51888</xdr:rowOff>
    </xdr:from>
    <xdr:to>
      <xdr:col>78</xdr:col>
      <xdr:colOff>69850</xdr:colOff>
      <xdr:row>16</xdr:row>
      <xdr:rowOff>104140</xdr:rowOff>
    </xdr:to>
    <xdr:cxnSp macro="">
      <xdr:nvCxnSpPr>
        <xdr:cNvPr id="130" name="直線コネクタ 129"/>
        <xdr:cNvCxnSpPr/>
      </xdr:nvCxnSpPr>
      <xdr:spPr>
        <a:xfrm>
          <a:off x="14782800" y="279508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126819</xdr:rowOff>
    </xdr:from>
    <xdr:to>
      <xdr:col>78</xdr:col>
      <xdr:colOff>120650</xdr:colOff>
      <xdr:row>16</xdr:row>
      <xdr:rowOff>56969</xdr:rowOff>
    </xdr:to>
    <xdr:sp macro="" textlink="">
      <xdr:nvSpPr>
        <xdr:cNvPr id="131" name="フローチャート: 判断 130"/>
        <xdr:cNvSpPr/>
      </xdr:nvSpPr>
      <xdr:spPr>
        <a:xfrm>
          <a:off x="15621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67146</xdr:rowOff>
    </xdr:from>
    <xdr:ext cx="736600" cy="259045"/>
    <xdr:sp macro="" textlink="">
      <xdr:nvSpPr>
        <xdr:cNvPr id="132" name="テキスト ボックス 131"/>
        <xdr:cNvSpPr txBox="1"/>
      </xdr:nvSpPr>
      <xdr:spPr>
        <a:xfrm>
          <a:off x="15290800" y="246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51888</xdr:rowOff>
    </xdr:from>
    <xdr:to>
      <xdr:col>73</xdr:col>
      <xdr:colOff>180975</xdr:colOff>
      <xdr:row>16</xdr:row>
      <xdr:rowOff>58420</xdr:rowOff>
    </xdr:to>
    <xdr:cxnSp macro="">
      <xdr:nvCxnSpPr>
        <xdr:cNvPr id="133" name="直線コネクタ 132"/>
        <xdr:cNvCxnSpPr/>
      </xdr:nvCxnSpPr>
      <xdr:spPr>
        <a:xfrm flipV="1">
          <a:off x="13893800" y="27950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94162</xdr:rowOff>
    </xdr:from>
    <xdr:to>
      <xdr:col>74</xdr:col>
      <xdr:colOff>31750</xdr:colOff>
      <xdr:row>16</xdr:row>
      <xdr:rowOff>24312</xdr:rowOff>
    </xdr:to>
    <xdr:sp macro="" textlink="">
      <xdr:nvSpPr>
        <xdr:cNvPr id="134" name="フローチャート: 判断 133"/>
        <xdr:cNvSpPr/>
      </xdr:nvSpPr>
      <xdr:spPr>
        <a:xfrm>
          <a:off x="14732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34489</xdr:rowOff>
    </xdr:from>
    <xdr:ext cx="762000" cy="259045"/>
    <xdr:sp macro="" textlink="">
      <xdr:nvSpPr>
        <xdr:cNvPr id="135" name="テキスト ボックス 134"/>
        <xdr:cNvSpPr txBox="1"/>
      </xdr:nvSpPr>
      <xdr:spPr>
        <a:xfrm>
          <a:off x="14401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164556</xdr:rowOff>
    </xdr:from>
    <xdr:to>
      <xdr:col>69</xdr:col>
      <xdr:colOff>92075</xdr:colOff>
      <xdr:row>16</xdr:row>
      <xdr:rowOff>58420</xdr:rowOff>
    </xdr:to>
    <xdr:cxnSp macro="">
      <xdr:nvCxnSpPr>
        <xdr:cNvPr id="136" name="直線コネクタ 135"/>
        <xdr:cNvCxnSpPr/>
      </xdr:nvCxnSpPr>
      <xdr:spPr>
        <a:xfrm>
          <a:off x="13004800" y="27363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7" name="フローチャート: 判断 136"/>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38" name="テキスト ボックス 137"/>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39" name="フローチャート: 判断 138"/>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0" name="テキスト ボックス 139"/>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159476</xdr:rowOff>
    </xdr:from>
    <xdr:to>
      <xdr:col>82</xdr:col>
      <xdr:colOff>158750</xdr:colOff>
      <xdr:row>16</xdr:row>
      <xdr:rowOff>89626</xdr:rowOff>
    </xdr:to>
    <xdr:sp macro="" textlink="">
      <xdr:nvSpPr>
        <xdr:cNvPr id="146" name="楕円 145"/>
        <xdr:cNvSpPr/>
      </xdr:nvSpPr>
      <xdr:spPr>
        <a:xfrm>
          <a:off x="164592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131553</xdr:rowOff>
    </xdr:from>
    <xdr:ext cx="762000" cy="259045"/>
    <xdr:sp macro="" textlink="">
      <xdr:nvSpPr>
        <xdr:cNvPr id="147" name="物件費該当値テキスト"/>
        <xdr:cNvSpPr txBox="1"/>
      </xdr:nvSpPr>
      <xdr:spPr>
        <a:xfrm>
          <a:off x="16598900" y="270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8" name="楕円 147"/>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49" name="テキスト ボックス 148"/>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1088</xdr:rowOff>
    </xdr:from>
    <xdr:to>
      <xdr:col>74</xdr:col>
      <xdr:colOff>31750</xdr:colOff>
      <xdr:row>16</xdr:row>
      <xdr:rowOff>102688</xdr:rowOff>
    </xdr:to>
    <xdr:sp macro="" textlink="">
      <xdr:nvSpPr>
        <xdr:cNvPr id="150" name="楕円 149"/>
        <xdr:cNvSpPr/>
      </xdr:nvSpPr>
      <xdr:spPr>
        <a:xfrm>
          <a:off x="14732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87465</xdr:rowOff>
    </xdr:from>
    <xdr:ext cx="762000" cy="259045"/>
    <xdr:sp macro="" textlink="">
      <xdr:nvSpPr>
        <xdr:cNvPr id="151" name="テキスト ボックス 150"/>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2" name="楕円 151"/>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93997</xdr:rowOff>
    </xdr:from>
    <xdr:ext cx="762000" cy="259045"/>
    <xdr:sp macro="" textlink="">
      <xdr:nvSpPr>
        <xdr:cNvPr id="153" name="テキスト ボックス 152"/>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113756</xdr:rowOff>
    </xdr:from>
    <xdr:to>
      <xdr:col>65</xdr:col>
      <xdr:colOff>53975</xdr:colOff>
      <xdr:row>16</xdr:row>
      <xdr:rowOff>43906</xdr:rowOff>
    </xdr:to>
    <xdr:sp macro="" textlink="">
      <xdr:nvSpPr>
        <xdr:cNvPr id="154" name="楕円 153"/>
        <xdr:cNvSpPr/>
      </xdr:nvSpPr>
      <xdr:spPr>
        <a:xfrm>
          <a:off x="12954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28683</xdr:rowOff>
    </xdr:from>
    <xdr:ext cx="762000" cy="259045"/>
    <xdr:sp macro="" textlink="">
      <xdr:nvSpPr>
        <xdr:cNvPr id="155" name="テキスト ボックス 154"/>
        <xdr:cNvSpPr txBox="1"/>
      </xdr:nvSpPr>
      <xdr:spPr>
        <a:xfrm>
          <a:off x="12623800" y="277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扶助費に係る経常収支比率が類似団体を大きく上回っている要因として，本町は平成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年度より福祉事務所を設置していることがあげられる。平成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年度から増加傾向にあったのは，臨時福祉給付金等事業の実施に加え，子ども医療費助成事業の対象が高校生まで拡大されたことが影響している。令和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年度は前年度と比較し，</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ている。今後も子ども医療費助成事業の適正化等により扶助費の抑制に努める。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60</xdr:row>
      <xdr:rowOff>12700</xdr:rowOff>
    </xdr:to>
    <xdr:cxnSp macro="">
      <xdr:nvCxnSpPr>
        <xdr:cNvPr id="188" name="直線コネクタ 187"/>
        <xdr:cNvCxnSpPr/>
      </xdr:nvCxnSpPr>
      <xdr:spPr>
        <a:xfrm flipV="1">
          <a:off x="3987800" y="10223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165100</xdr:rowOff>
    </xdr:from>
    <xdr:to>
      <xdr:col>19</xdr:col>
      <xdr:colOff>187325</xdr:colOff>
      <xdr:row>60</xdr:row>
      <xdr:rowOff>12700</xdr:rowOff>
    </xdr:to>
    <xdr:cxnSp macro="">
      <xdr:nvCxnSpPr>
        <xdr:cNvPr id="191" name="直線コネクタ 190"/>
        <xdr:cNvCxnSpPr/>
      </xdr:nvCxnSpPr>
      <xdr:spPr>
        <a:xfrm>
          <a:off x="3098800" y="10280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3" name="テキスト ボックス 192"/>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165100</xdr:rowOff>
    </xdr:from>
    <xdr:to>
      <xdr:col>15</xdr:col>
      <xdr:colOff>98425</xdr:colOff>
      <xdr:row>60</xdr:row>
      <xdr:rowOff>127000</xdr:rowOff>
    </xdr:to>
    <xdr:cxnSp macro="">
      <xdr:nvCxnSpPr>
        <xdr:cNvPr id="194" name="直線コネクタ 193"/>
        <xdr:cNvCxnSpPr/>
      </xdr:nvCxnSpPr>
      <xdr:spPr>
        <a:xfrm flipV="1">
          <a:off x="2209800" y="10280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5" name="フローチャート: 判断 194"/>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6" name="テキスト ボックス 195"/>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31750</xdr:rowOff>
    </xdr:from>
    <xdr:to>
      <xdr:col>11</xdr:col>
      <xdr:colOff>9525</xdr:colOff>
      <xdr:row>60</xdr:row>
      <xdr:rowOff>127000</xdr:rowOff>
    </xdr:to>
    <xdr:cxnSp macro="">
      <xdr:nvCxnSpPr>
        <xdr:cNvPr id="197" name="直線コネクタ 196"/>
        <xdr:cNvCxnSpPr/>
      </xdr:nvCxnSpPr>
      <xdr:spPr>
        <a:xfrm>
          <a:off x="1320800" y="10318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9" name="テキスト ボックス 198"/>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0" name="フローチャート: 判断 199"/>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201" name="テキスト ボックス 200"/>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7" name="楕円 206"/>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29227</xdr:rowOff>
    </xdr:from>
    <xdr:ext cx="762000" cy="259045"/>
    <xdr:sp macro="" textlink="">
      <xdr:nvSpPr>
        <xdr:cNvPr id="208" name="扶助費該当値テキスト"/>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09" name="楕円 208"/>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0" name="テキスト ボックス 209"/>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114300</xdr:rowOff>
    </xdr:from>
    <xdr:to>
      <xdr:col>15</xdr:col>
      <xdr:colOff>149225</xdr:colOff>
      <xdr:row>60</xdr:row>
      <xdr:rowOff>44450</xdr:rowOff>
    </xdr:to>
    <xdr:sp macro="" textlink="">
      <xdr:nvSpPr>
        <xdr:cNvPr id="211" name="楕円 210"/>
        <xdr:cNvSpPr/>
      </xdr:nvSpPr>
      <xdr:spPr>
        <a:xfrm>
          <a:off x="3048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212" name="テキスト ボックス 211"/>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3" name="楕円 212"/>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4" name="テキスト ボックス 213"/>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152400</xdr:rowOff>
    </xdr:from>
    <xdr:to>
      <xdr:col>6</xdr:col>
      <xdr:colOff>171450</xdr:colOff>
      <xdr:row>60</xdr:row>
      <xdr:rowOff>82550</xdr:rowOff>
    </xdr:to>
    <xdr:sp macro="" textlink="">
      <xdr:nvSpPr>
        <xdr:cNvPr id="215" name="楕円 214"/>
        <xdr:cNvSpPr/>
      </xdr:nvSpPr>
      <xdr:spPr>
        <a:xfrm>
          <a:off x="1270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67327</xdr:rowOff>
    </xdr:from>
    <xdr:ext cx="762000" cy="259045"/>
    <xdr:sp macro="" textlink="">
      <xdr:nvSpPr>
        <xdr:cNvPr id="216" name="テキスト ボックス 215"/>
        <xdr:cNvSpPr txBox="1"/>
      </xdr:nvSpPr>
      <xdr:spPr>
        <a:xfrm>
          <a:off x="939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が類似団体平均を下回っているのは，公営企業への繰出金が比較的少額であることが主な要因である。今後，下水道事業会計では老朽化に伴う維持管理費の増大，国民健康保険事業会計や介護保険事業会計では高齢化の進行に伴う繰出金の増加が見込まれるが，独立採算の原則に基づく料金の値上げによる健全化，保険料の適正化を図ること等により，普通会計の負担額を増やさないよ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123190</xdr:rowOff>
    </xdr:to>
    <xdr:cxnSp macro="">
      <xdr:nvCxnSpPr>
        <xdr:cNvPr id="249" name="直線コネクタ 248"/>
        <xdr:cNvCxnSpPr/>
      </xdr:nvCxnSpPr>
      <xdr:spPr>
        <a:xfrm flipV="1">
          <a:off x="15671800" y="94310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123190</xdr:rowOff>
    </xdr:to>
    <xdr:cxnSp macro="">
      <xdr:nvCxnSpPr>
        <xdr:cNvPr id="252" name="直線コネクタ 251"/>
        <xdr:cNvCxnSpPr/>
      </xdr:nvCxnSpPr>
      <xdr:spPr>
        <a:xfrm>
          <a:off x="14782800" y="9537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3" name="フローチャート: 判断 252"/>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4" name="テキスト ボックス 253"/>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123190</xdr:rowOff>
    </xdr:to>
    <xdr:cxnSp macro="">
      <xdr:nvCxnSpPr>
        <xdr:cNvPr id="255" name="直線コネクタ 254"/>
        <xdr:cNvCxnSpPr/>
      </xdr:nvCxnSpPr>
      <xdr:spPr>
        <a:xfrm flipV="1">
          <a:off x="13893800" y="9537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7" name="テキスト ボックス 256"/>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55</xdr:row>
      <xdr:rowOff>138430</xdr:rowOff>
    </xdr:to>
    <xdr:cxnSp macro="">
      <xdr:nvCxnSpPr>
        <xdr:cNvPr id="258" name="直線コネクタ 257"/>
        <xdr:cNvCxnSpPr/>
      </xdr:nvCxnSpPr>
      <xdr:spPr>
        <a:xfrm flipV="1">
          <a:off x="13004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0" name="テキスト ボックス 259"/>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1" name="フローチャート: 判断 260"/>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62" name="テキスト ボックス 261"/>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68" name="楕円 267"/>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69"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70" name="楕円 269"/>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12717</xdr:rowOff>
    </xdr:from>
    <xdr:ext cx="736600" cy="259045"/>
    <xdr:sp macro="" textlink="">
      <xdr:nvSpPr>
        <xdr:cNvPr id="271" name="テキスト ボックス 270"/>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2" name="楕円 271"/>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3" name="テキスト ボックス 272"/>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4" name="楕円 273"/>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75" name="テキスト ボックス 274"/>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6" name="楕円 275"/>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7" name="テキスト ボックス 276"/>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その他に係る経常収支比率が類似団体平均を大幅に下回っているのは，国県及びその他の団体に対する負担金等が比較的少額であることが主な要因である。今後とも補助金の交付に関する明確な基準を設けて，補助金の見直しや廃止を行う方針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35</xdr:row>
      <xdr:rowOff>97282</xdr:rowOff>
    </xdr:to>
    <xdr:cxnSp macro="">
      <xdr:nvCxnSpPr>
        <xdr:cNvPr id="307" name="直線コネクタ 306"/>
        <xdr:cNvCxnSpPr/>
      </xdr:nvCxnSpPr>
      <xdr:spPr>
        <a:xfrm>
          <a:off x="15671800" y="60843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35</xdr:row>
      <xdr:rowOff>101854</xdr:rowOff>
    </xdr:to>
    <xdr:cxnSp macro="">
      <xdr:nvCxnSpPr>
        <xdr:cNvPr id="310" name="直線コネクタ 309"/>
        <xdr:cNvCxnSpPr/>
      </xdr:nvCxnSpPr>
      <xdr:spPr>
        <a:xfrm flipV="1">
          <a:off x="14782800" y="6084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1" name="フローチャート: 判断 310"/>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12" name="テキスト ボックス 311"/>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35</xdr:row>
      <xdr:rowOff>101854</xdr:rowOff>
    </xdr:to>
    <xdr:cxnSp macro="">
      <xdr:nvCxnSpPr>
        <xdr:cNvPr id="313" name="直線コネクタ 312"/>
        <xdr:cNvCxnSpPr/>
      </xdr:nvCxnSpPr>
      <xdr:spPr>
        <a:xfrm>
          <a:off x="13893800" y="60797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4" name="フローチャート: 判断 313"/>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15" name="テキスト ボックス 314"/>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92710</xdr:rowOff>
    </xdr:to>
    <xdr:cxnSp macro="">
      <xdr:nvCxnSpPr>
        <xdr:cNvPr id="316" name="直線コネクタ 315"/>
        <xdr:cNvCxnSpPr/>
      </xdr:nvCxnSpPr>
      <xdr:spPr>
        <a:xfrm flipV="1">
          <a:off x="13004800" y="60797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7" name="フローチャート: 判断 316"/>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18" name="テキスト ボックス 317"/>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19" name="フローチャート: 判断 318"/>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20" name="テキスト ボックス 319"/>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26" name="楕円 325"/>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27"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28" name="楕円 327"/>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9" name="テキスト ボックス 328"/>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30" name="楕円 329"/>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31" name="テキスト ボックス 330"/>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32" name="楕円 331"/>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33" name="テキスト ボックス 332"/>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4" name="楕円 333"/>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5" name="テキスト ボックス 334"/>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社会基盤整備事業を積極的に行い，その際に地方債を活用したことに伴い，地方債残高が増加した。地方債の元利償還金が膨らんでおり，公債費にかかる経常収支比率は類似団体平均を</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ポイント上回っている。財政健全化計画に基づき，交付税算入率の高いもののみを借入れることや，総合振興計画等の事業計画を見直し，今後，少しずつでも減少傾向に転じるよう努めていく。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81280</xdr:rowOff>
    </xdr:from>
    <xdr:to>
      <xdr:col>24</xdr:col>
      <xdr:colOff>25400</xdr:colOff>
      <xdr:row>80</xdr:row>
      <xdr:rowOff>163576</xdr:rowOff>
    </xdr:to>
    <xdr:cxnSp macro="">
      <xdr:nvCxnSpPr>
        <xdr:cNvPr id="365" name="直線コネクタ 364"/>
        <xdr:cNvCxnSpPr/>
      </xdr:nvCxnSpPr>
      <xdr:spPr>
        <a:xfrm flipV="1">
          <a:off x="3987800" y="1379728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6"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99568</xdr:rowOff>
    </xdr:from>
    <xdr:to>
      <xdr:col>19</xdr:col>
      <xdr:colOff>187325</xdr:colOff>
      <xdr:row>80</xdr:row>
      <xdr:rowOff>163576</xdr:rowOff>
    </xdr:to>
    <xdr:cxnSp macro="">
      <xdr:nvCxnSpPr>
        <xdr:cNvPr id="368" name="直線コネクタ 367"/>
        <xdr:cNvCxnSpPr/>
      </xdr:nvCxnSpPr>
      <xdr:spPr>
        <a:xfrm>
          <a:off x="3098800" y="138155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69" name="フローチャート: 判断 368"/>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133114</xdr:rowOff>
    </xdr:from>
    <xdr:ext cx="736600" cy="259045"/>
    <xdr:sp macro="" textlink="">
      <xdr:nvSpPr>
        <xdr:cNvPr id="370" name="テキスト ボックス 369"/>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72137</xdr:rowOff>
    </xdr:from>
    <xdr:to>
      <xdr:col>15</xdr:col>
      <xdr:colOff>98425</xdr:colOff>
      <xdr:row>80</xdr:row>
      <xdr:rowOff>99568</xdr:rowOff>
    </xdr:to>
    <xdr:cxnSp macro="">
      <xdr:nvCxnSpPr>
        <xdr:cNvPr id="371" name="直線コネクタ 370"/>
        <xdr:cNvCxnSpPr/>
      </xdr:nvCxnSpPr>
      <xdr:spPr>
        <a:xfrm>
          <a:off x="2209800" y="137881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72" name="フローチャート: 判断 371"/>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73" name="テキスト ボックス 372"/>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53848</xdr:rowOff>
    </xdr:from>
    <xdr:to>
      <xdr:col>11</xdr:col>
      <xdr:colOff>9525</xdr:colOff>
      <xdr:row>80</xdr:row>
      <xdr:rowOff>72137</xdr:rowOff>
    </xdr:to>
    <xdr:cxnSp macro="">
      <xdr:nvCxnSpPr>
        <xdr:cNvPr id="374" name="直線コネクタ 373"/>
        <xdr:cNvCxnSpPr/>
      </xdr:nvCxnSpPr>
      <xdr:spPr>
        <a:xfrm>
          <a:off x="1320800" y="137698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6" name="テキスト ボックス 375"/>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77" name="フローチャート: 判断 376"/>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133114</xdr:rowOff>
    </xdr:from>
    <xdr:ext cx="762000" cy="259045"/>
    <xdr:sp macro="" textlink="">
      <xdr:nvSpPr>
        <xdr:cNvPr id="378" name="テキスト ボックス 377"/>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30480</xdr:rowOff>
    </xdr:from>
    <xdr:to>
      <xdr:col>24</xdr:col>
      <xdr:colOff>76200</xdr:colOff>
      <xdr:row>80</xdr:row>
      <xdr:rowOff>132080</xdr:rowOff>
    </xdr:to>
    <xdr:sp macro="" textlink="">
      <xdr:nvSpPr>
        <xdr:cNvPr id="384" name="楕円 383"/>
        <xdr:cNvSpPr/>
      </xdr:nvSpPr>
      <xdr:spPr>
        <a:xfrm>
          <a:off x="4775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2557</xdr:rowOff>
    </xdr:from>
    <xdr:ext cx="762000" cy="259045"/>
    <xdr:sp macro="" textlink="">
      <xdr:nvSpPr>
        <xdr:cNvPr id="385" name="公債費該当値テキスト"/>
        <xdr:cNvSpPr txBox="1"/>
      </xdr:nvSpPr>
      <xdr:spPr>
        <a:xfrm>
          <a:off x="49149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112776</xdr:rowOff>
    </xdr:from>
    <xdr:to>
      <xdr:col>20</xdr:col>
      <xdr:colOff>38100</xdr:colOff>
      <xdr:row>81</xdr:row>
      <xdr:rowOff>42926</xdr:rowOff>
    </xdr:to>
    <xdr:sp macro="" textlink="">
      <xdr:nvSpPr>
        <xdr:cNvPr id="386" name="楕円 385"/>
        <xdr:cNvSpPr/>
      </xdr:nvSpPr>
      <xdr:spPr>
        <a:xfrm>
          <a:off x="3937000" y="138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27703</xdr:rowOff>
    </xdr:from>
    <xdr:ext cx="736600" cy="259045"/>
    <xdr:sp macro="" textlink="">
      <xdr:nvSpPr>
        <xdr:cNvPr id="387" name="テキスト ボックス 386"/>
        <xdr:cNvSpPr txBox="1"/>
      </xdr:nvSpPr>
      <xdr:spPr>
        <a:xfrm>
          <a:off x="3606800" y="1391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48768</xdr:rowOff>
    </xdr:from>
    <xdr:to>
      <xdr:col>15</xdr:col>
      <xdr:colOff>149225</xdr:colOff>
      <xdr:row>80</xdr:row>
      <xdr:rowOff>150368</xdr:rowOff>
    </xdr:to>
    <xdr:sp macro="" textlink="">
      <xdr:nvSpPr>
        <xdr:cNvPr id="388" name="楕円 387"/>
        <xdr:cNvSpPr/>
      </xdr:nvSpPr>
      <xdr:spPr>
        <a:xfrm>
          <a:off x="3048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135145</xdr:rowOff>
    </xdr:from>
    <xdr:ext cx="762000" cy="259045"/>
    <xdr:sp macro="" textlink="">
      <xdr:nvSpPr>
        <xdr:cNvPr id="389" name="テキスト ボックス 388"/>
        <xdr:cNvSpPr txBox="1"/>
      </xdr:nvSpPr>
      <xdr:spPr>
        <a:xfrm>
          <a:off x="2717800" y="1385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21337</xdr:rowOff>
    </xdr:from>
    <xdr:to>
      <xdr:col>11</xdr:col>
      <xdr:colOff>60325</xdr:colOff>
      <xdr:row>80</xdr:row>
      <xdr:rowOff>122937</xdr:rowOff>
    </xdr:to>
    <xdr:sp macro="" textlink="">
      <xdr:nvSpPr>
        <xdr:cNvPr id="390" name="楕円 389"/>
        <xdr:cNvSpPr/>
      </xdr:nvSpPr>
      <xdr:spPr>
        <a:xfrm>
          <a:off x="2159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107714</xdr:rowOff>
    </xdr:from>
    <xdr:ext cx="762000" cy="259045"/>
    <xdr:sp macro="" textlink="">
      <xdr:nvSpPr>
        <xdr:cNvPr id="391" name="テキスト ボックス 390"/>
        <xdr:cNvSpPr txBox="1"/>
      </xdr:nvSpPr>
      <xdr:spPr>
        <a:xfrm>
          <a:off x="1828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3048</xdr:rowOff>
    </xdr:from>
    <xdr:to>
      <xdr:col>6</xdr:col>
      <xdr:colOff>171450</xdr:colOff>
      <xdr:row>80</xdr:row>
      <xdr:rowOff>104648</xdr:rowOff>
    </xdr:to>
    <xdr:sp macro="" textlink="">
      <xdr:nvSpPr>
        <xdr:cNvPr id="392" name="楕円 391"/>
        <xdr:cNvSpPr/>
      </xdr:nvSpPr>
      <xdr:spPr>
        <a:xfrm>
          <a:off x="1270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89425</xdr:rowOff>
    </xdr:from>
    <xdr:ext cx="762000" cy="259045"/>
    <xdr:sp macro="" textlink="">
      <xdr:nvSpPr>
        <xdr:cNvPr id="393" name="テキスト ボックス 392"/>
        <xdr:cNvSpPr txBox="1"/>
      </xdr:nvSpPr>
      <xdr:spPr>
        <a:xfrm>
          <a:off x="939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公債費以外に係る経常収支比率は，補助費や維持管理費等の支出を抑制したことにより，類似団体平均を下回って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，今年は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ポイント増</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ている。今後は補助費や繰出金等の支出をさらに抑制し，減少傾向となるように努める。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134620</xdr:rowOff>
    </xdr:from>
    <xdr:to>
      <xdr:col>82</xdr:col>
      <xdr:colOff>107950</xdr:colOff>
      <xdr:row>76</xdr:row>
      <xdr:rowOff>20320</xdr:rowOff>
    </xdr:to>
    <xdr:cxnSp macro="">
      <xdr:nvCxnSpPr>
        <xdr:cNvPr id="426" name="直線コネクタ 425"/>
        <xdr:cNvCxnSpPr/>
      </xdr:nvCxnSpPr>
      <xdr:spPr>
        <a:xfrm flipV="1">
          <a:off x="15671800" y="129933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105427</xdr:rowOff>
    </xdr:from>
    <xdr:ext cx="762000" cy="259045"/>
    <xdr:sp macro="" textlink="">
      <xdr:nvSpPr>
        <xdr:cNvPr id="427" name="公債費以外平均値テキスト"/>
        <xdr:cNvSpPr txBox="1"/>
      </xdr:nvSpPr>
      <xdr:spPr>
        <a:xfrm>
          <a:off x="16598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153670</xdr:rowOff>
    </xdr:from>
    <xdr:to>
      <xdr:col>78</xdr:col>
      <xdr:colOff>69850</xdr:colOff>
      <xdr:row>76</xdr:row>
      <xdr:rowOff>20320</xdr:rowOff>
    </xdr:to>
    <xdr:cxnSp macro="">
      <xdr:nvCxnSpPr>
        <xdr:cNvPr id="429" name="直線コネクタ 428"/>
        <xdr:cNvCxnSpPr/>
      </xdr:nvCxnSpPr>
      <xdr:spPr>
        <a:xfrm>
          <a:off x="14782800" y="13012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95250</xdr:rowOff>
    </xdr:from>
    <xdr:to>
      <xdr:col>78</xdr:col>
      <xdr:colOff>120650</xdr:colOff>
      <xdr:row>78</xdr:row>
      <xdr:rowOff>25400</xdr:rowOff>
    </xdr:to>
    <xdr:sp macro="" textlink="">
      <xdr:nvSpPr>
        <xdr:cNvPr id="430" name="フローチャート: 判断 429"/>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10177</xdr:rowOff>
    </xdr:from>
    <xdr:ext cx="736600" cy="259045"/>
    <xdr:sp macro="" textlink="">
      <xdr:nvSpPr>
        <xdr:cNvPr id="431" name="テキスト ボックス 430"/>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153670</xdr:rowOff>
    </xdr:from>
    <xdr:to>
      <xdr:col>73</xdr:col>
      <xdr:colOff>180975</xdr:colOff>
      <xdr:row>76</xdr:row>
      <xdr:rowOff>5080</xdr:rowOff>
    </xdr:to>
    <xdr:cxnSp macro="">
      <xdr:nvCxnSpPr>
        <xdr:cNvPr id="432" name="直線コネクタ 431"/>
        <xdr:cNvCxnSpPr/>
      </xdr:nvCxnSpPr>
      <xdr:spPr>
        <a:xfrm flipV="1">
          <a:off x="13893800" y="13012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3" name="フローチャート: 判断 432"/>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4" name="テキスト ボックス 433"/>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127000</xdr:rowOff>
    </xdr:from>
    <xdr:to>
      <xdr:col>69</xdr:col>
      <xdr:colOff>92075</xdr:colOff>
      <xdr:row>76</xdr:row>
      <xdr:rowOff>5080</xdr:rowOff>
    </xdr:to>
    <xdr:cxnSp macro="">
      <xdr:nvCxnSpPr>
        <xdr:cNvPr id="435" name="直線コネクタ 434"/>
        <xdr:cNvCxnSpPr/>
      </xdr:nvCxnSpPr>
      <xdr:spPr>
        <a:xfrm>
          <a:off x="13004800" y="129857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22861</xdr:rowOff>
    </xdr:from>
    <xdr:to>
      <xdr:col>69</xdr:col>
      <xdr:colOff>142875</xdr:colOff>
      <xdr:row>77</xdr:row>
      <xdr:rowOff>124461</xdr:rowOff>
    </xdr:to>
    <xdr:sp macro="" textlink="">
      <xdr:nvSpPr>
        <xdr:cNvPr id="436" name="フローチャート: 判断 435"/>
        <xdr:cNvSpPr/>
      </xdr:nvSpPr>
      <xdr:spPr>
        <a:xfrm>
          <a:off x="13843000" y="132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109238</xdr:rowOff>
    </xdr:from>
    <xdr:ext cx="762000" cy="259045"/>
    <xdr:sp macro="" textlink="">
      <xdr:nvSpPr>
        <xdr:cNvPr id="437" name="テキスト ボックス 436"/>
        <xdr:cNvSpPr txBox="1"/>
      </xdr:nvSpPr>
      <xdr:spPr>
        <a:xfrm>
          <a:off x="13512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0</xdr:rowOff>
    </xdr:from>
    <xdr:to>
      <xdr:col>65</xdr:col>
      <xdr:colOff>53975</xdr:colOff>
      <xdr:row>77</xdr:row>
      <xdr:rowOff>101600</xdr:rowOff>
    </xdr:to>
    <xdr:sp macro="" textlink="">
      <xdr:nvSpPr>
        <xdr:cNvPr id="438" name="フローチャート: 判断 437"/>
        <xdr:cNvSpPr/>
      </xdr:nvSpPr>
      <xdr:spPr>
        <a:xfrm>
          <a:off x="12954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86377</xdr:rowOff>
    </xdr:from>
    <xdr:ext cx="762000" cy="259045"/>
    <xdr:sp macro="" textlink="">
      <xdr:nvSpPr>
        <xdr:cNvPr id="439" name="テキスト ボックス 438"/>
        <xdr:cNvSpPr txBox="1"/>
      </xdr:nvSpPr>
      <xdr:spPr>
        <a:xfrm>
          <a:off x="12623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83820</xdr:rowOff>
    </xdr:from>
    <xdr:to>
      <xdr:col>82</xdr:col>
      <xdr:colOff>158750</xdr:colOff>
      <xdr:row>76</xdr:row>
      <xdr:rowOff>13970</xdr:rowOff>
    </xdr:to>
    <xdr:sp macro="" textlink="">
      <xdr:nvSpPr>
        <xdr:cNvPr id="445" name="楕円 444"/>
        <xdr:cNvSpPr/>
      </xdr:nvSpPr>
      <xdr:spPr>
        <a:xfrm>
          <a:off x="16459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100347</xdr:rowOff>
    </xdr:from>
    <xdr:ext cx="762000" cy="259045"/>
    <xdr:sp macro="" textlink="">
      <xdr:nvSpPr>
        <xdr:cNvPr id="446" name="公債費以外該当値テキスト"/>
        <xdr:cNvSpPr txBox="1"/>
      </xdr:nvSpPr>
      <xdr:spPr>
        <a:xfrm>
          <a:off x="165989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140970</xdr:rowOff>
    </xdr:from>
    <xdr:to>
      <xdr:col>78</xdr:col>
      <xdr:colOff>120650</xdr:colOff>
      <xdr:row>76</xdr:row>
      <xdr:rowOff>71120</xdr:rowOff>
    </xdr:to>
    <xdr:sp macro="" textlink="">
      <xdr:nvSpPr>
        <xdr:cNvPr id="447" name="楕円 446"/>
        <xdr:cNvSpPr/>
      </xdr:nvSpPr>
      <xdr:spPr>
        <a:xfrm>
          <a:off x="15621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81297</xdr:rowOff>
    </xdr:from>
    <xdr:ext cx="736600" cy="259045"/>
    <xdr:sp macro="" textlink="">
      <xdr:nvSpPr>
        <xdr:cNvPr id="448" name="テキスト ボックス 447"/>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102870</xdr:rowOff>
    </xdr:from>
    <xdr:to>
      <xdr:col>74</xdr:col>
      <xdr:colOff>31750</xdr:colOff>
      <xdr:row>76</xdr:row>
      <xdr:rowOff>33020</xdr:rowOff>
    </xdr:to>
    <xdr:sp macro="" textlink="">
      <xdr:nvSpPr>
        <xdr:cNvPr id="449" name="楕円 448"/>
        <xdr:cNvSpPr/>
      </xdr:nvSpPr>
      <xdr:spPr>
        <a:xfrm>
          <a:off x="14732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43197</xdr:rowOff>
    </xdr:from>
    <xdr:ext cx="762000" cy="259045"/>
    <xdr:sp macro="" textlink="">
      <xdr:nvSpPr>
        <xdr:cNvPr id="450" name="テキスト ボックス 449"/>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125730</xdr:rowOff>
    </xdr:from>
    <xdr:to>
      <xdr:col>69</xdr:col>
      <xdr:colOff>142875</xdr:colOff>
      <xdr:row>76</xdr:row>
      <xdr:rowOff>55880</xdr:rowOff>
    </xdr:to>
    <xdr:sp macro="" textlink="">
      <xdr:nvSpPr>
        <xdr:cNvPr id="451" name="楕円 450"/>
        <xdr:cNvSpPr/>
      </xdr:nvSpPr>
      <xdr:spPr>
        <a:xfrm>
          <a:off x="13843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66057</xdr:rowOff>
    </xdr:from>
    <xdr:ext cx="762000" cy="259045"/>
    <xdr:sp macro="" textlink="">
      <xdr:nvSpPr>
        <xdr:cNvPr id="452" name="テキスト ボックス 451"/>
        <xdr:cNvSpPr txBox="1"/>
      </xdr:nvSpPr>
      <xdr:spPr>
        <a:xfrm>
          <a:off x="13512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76200</xdr:rowOff>
    </xdr:from>
    <xdr:to>
      <xdr:col>65</xdr:col>
      <xdr:colOff>53975</xdr:colOff>
      <xdr:row>76</xdr:row>
      <xdr:rowOff>6350</xdr:rowOff>
    </xdr:to>
    <xdr:sp macro="" textlink="">
      <xdr:nvSpPr>
        <xdr:cNvPr id="453" name="楕円 452"/>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16527</xdr:rowOff>
    </xdr:from>
    <xdr:ext cx="762000" cy="259045"/>
    <xdr:sp macro="" textlink="">
      <xdr:nvSpPr>
        <xdr:cNvPr id="454" name="テキスト ボックス 453"/>
        <xdr:cNvSpPr txBox="1"/>
      </xdr:nvSpPr>
      <xdr:spPr>
        <a:xfrm>
          <a:off x="12623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113612</xdr:rowOff>
    </xdr:from>
    <xdr:to>
      <xdr:col>29</xdr:col>
      <xdr:colOff>127000</xdr:colOff>
      <xdr:row>19</xdr:row>
      <xdr:rowOff>143356</xdr:rowOff>
    </xdr:to>
    <xdr:cxnSp macro="">
      <xdr:nvCxnSpPr>
        <xdr:cNvPr id="52" name="直線コネクタ 51"/>
        <xdr:cNvCxnSpPr/>
      </xdr:nvCxnSpPr>
      <xdr:spPr bwMode="auto">
        <a:xfrm>
          <a:off x="5003800" y="3418787"/>
          <a:ext cx="647700" cy="29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113612</xdr:rowOff>
    </xdr:from>
    <xdr:to>
      <xdr:col>26</xdr:col>
      <xdr:colOff>50800</xdr:colOff>
      <xdr:row>19</xdr:row>
      <xdr:rowOff>114957</xdr:rowOff>
    </xdr:to>
    <xdr:cxnSp macro="">
      <xdr:nvCxnSpPr>
        <xdr:cNvPr id="55" name="直線コネクタ 54"/>
        <xdr:cNvCxnSpPr/>
      </xdr:nvCxnSpPr>
      <xdr:spPr bwMode="auto">
        <a:xfrm flipV="1">
          <a:off x="4305300" y="3418787"/>
          <a:ext cx="698500" cy="1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152508</xdr:rowOff>
    </xdr:from>
    <xdr:to>
      <xdr:col>26</xdr:col>
      <xdr:colOff>101600</xdr:colOff>
      <xdr:row>20</xdr:row>
      <xdr:rowOff>82658</xdr:rowOff>
    </xdr:to>
    <xdr:sp macro="" textlink="">
      <xdr:nvSpPr>
        <xdr:cNvPr id="56" name="フローチャート: 判断 55"/>
        <xdr:cNvSpPr/>
      </xdr:nvSpPr>
      <xdr:spPr bwMode="auto">
        <a:xfrm>
          <a:off x="4953000" y="345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67435</xdr:rowOff>
    </xdr:from>
    <xdr:ext cx="736600" cy="259045"/>
    <xdr:sp macro="" textlink="">
      <xdr:nvSpPr>
        <xdr:cNvPr id="57" name="テキスト ボックス 56"/>
        <xdr:cNvSpPr txBox="1"/>
      </xdr:nvSpPr>
      <xdr:spPr>
        <a:xfrm>
          <a:off x="4622800" y="3544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114957</xdr:rowOff>
    </xdr:from>
    <xdr:to>
      <xdr:col>22</xdr:col>
      <xdr:colOff>114300</xdr:colOff>
      <xdr:row>19</xdr:row>
      <xdr:rowOff>129356</xdr:rowOff>
    </xdr:to>
    <xdr:cxnSp macro="">
      <xdr:nvCxnSpPr>
        <xdr:cNvPr id="58" name="直線コネクタ 57"/>
        <xdr:cNvCxnSpPr/>
      </xdr:nvCxnSpPr>
      <xdr:spPr bwMode="auto">
        <a:xfrm flipV="1">
          <a:off x="3606800" y="3420132"/>
          <a:ext cx="698500" cy="14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169476</xdr:rowOff>
    </xdr:from>
    <xdr:to>
      <xdr:col>22</xdr:col>
      <xdr:colOff>165100</xdr:colOff>
      <xdr:row>20</xdr:row>
      <xdr:rowOff>99626</xdr:rowOff>
    </xdr:to>
    <xdr:sp macro="" textlink="">
      <xdr:nvSpPr>
        <xdr:cNvPr id="59" name="フローチャート: 判断 58"/>
        <xdr:cNvSpPr/>
      </xdr:nvSpPr>
      <xdr:spPr bwMode="auto">
        <a:xfrm>
          <a:off x="4254500" y="34746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84403</xdr:rowOff>
    </xdr:from>
    <xdr:ext cx="762000" cy="259045"/>
    <xdr:sp macro="" textlink="">
      <xdr:nvSpPr>
        <xdr:cNvPr id="60" name="テキスト ボックス 59"/>
        <xdr:cNvSpPr txBox="1"/>
      </xdr:nvSpPr>
      <xdr:spPr>
        <a:xfrm>
          <a:off x="3924300" y="356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129356</xdr:rowOff>
    </xdr:from>
    <xdr:to>
      <xdr:col>18</xdr:col>
      <xdr:colOff>177800</xdr:colOff>
      <xdr:row>19</xdr:row>
      <xdr:rowOff>137552</xdr:rowOff>
    </xdr:to>
    <xdr:cxnSp macro="">
      <xdr:nvCxnSpPr>
        <xdr:cNvPr id="61" name="直線コネクタ 60"/>
        <xdr:cNvCxnSpPr/>
      </xdr:nvCxnSpPr>
      <xdr:spPr bwMode="auto">
        <a:xfrm flipV="1">
          <a:off x="2908300" y="3434531"/>
          <a:ext cx="698500" cy="8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20</xdr:row>
      <xdr:rowOff>5616</xdr:rowOff>
    </xdr:from>
    <xdr:to>
      <xdr:col>19</xdr:col>
      <xdr:colOff>38100</xdr:colOff>
      <xdr:row>20</xdr:row>
      <xdr:rowOff>107216</xdr:rowOff>
    </xdr:to>
    <xdr:sp macro="" textlink="">
      <xdr:nvSpPr>
        <xdr:cNvPr id="62" name="フローチャート: 判断 61"/>
        <xdr:cNvSpPr/>
      </xdr:nvSpPr>
      <xdr:spPr bwMode="auto">
        <a:xfrm>
          <a:off x="3556000" y="3482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91993</xdr:rowOff>
    </xdr:from>
    <xdr:ext cx="762000" cy="259045"/>
    <xdr:sp macro="" textlink="">
      <xdr:nvSpPr>
        <xdr:cNvPr id="63" name="テキスト ボックス 62"/>
        <xdr:cNvSpPr txBox="1"/>
      </xdr:nvSpPr>
      <xdr:spPr>
        <a:xfrm>
          <a:off x="3225800" y="356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16494</xdr:rowOff>
    </xdr:from>
    <xdr:to>
      <xdr:col>15</xdr:col>
      <xdr:colOff>101600</xdr:colOff>
      <xdr:row>20</xdr:row>
      <xdr:rowOff>118094</xdr:rowOff>
    </xdr:to>
    <xdr:sp macro="" textlink="">
      <xdr:nvSpPr>
        <xdr:cNvPr id="64" name="フローチャート: 判断 63"/>
        <xdr:cNvSpPr/>
      </xdr:nvSpPr>
      <xdr:spPr bwMode="auto">
        <a:xfrm>
          <a:off x="2857500" y="3493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102871</xdr:rowOff>
    </xdr:from>
    <xdr:ext cx="762000" cy="259045"/>
    <xdr:sp macro="" textlink="">
      <xdr:nvSpPr>
        <xdr:cNvPr id="65" name="テキスト ボックス 64"/>
        <xdr:cNvSpPr txBox="1"/>
      </xdr:nvSpPr>
      <xdr:spPr>
        <a:xfrm>
          <a:off x="2527300" y="357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92556</xdr:rowOff>
    </xdr:from>
    <xdr:to>
      <xdr:col>29</xdr:col>
      <xdr:colOff>177800</xdr:colOff>
      <xdr:row>20</xdr:row>
      <xdr:rowOff>22706</xdr:rowOff>
    </xdr:to>
    <xdr:sp macro="" textlink="">
      <xdr:nvSpPr>
        <xdr:cNvPr id="71" name="楕円 70"/>
        <xdr:cNvSpPr/>
      </xdr:nvSpPr>
      <xdr:spPr bwMode="auto">
        <a:xfrm>
          <a:off x="5600700" y="3397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64633</xdr:rowOff>
    </xdr:from>
    <xdr:ext cx="762000" cy="259045"/>
    <xdr:sp macro="" textlink="">
      <xdr:nvSpPr>
        <xdr:cNvPr id="72" name="人口1人当たり決算額の推移該当値テキスト130"/>
        <xdr:cNvSpPr txBox="1"/>
      </xdr:nvSpPr>
      <xdr:spPr>
        <a:xfrm>
          <a:off x="5740400" y="336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62812</xdr:rowOff>
    </xdr:from>
    <xdr:to>
      <xdr:col>26</xdr:col>
      <xdr:colOff>101600</xdr:colOff>
      <xdr:row>19</xdr:row>
      <xdr:rowOff>164412</xdr:rowOff>
    </xdr:to>
    <xdr:sp macro="" textlink="">
      <xdr:nvSpPr>
        <xdr:cNvPr id="73" name="楕円 72"/>
        <xdr:cNvSpPr/>
      </xdr:nvSpPr>
      <xdr:spPr bwMode="auto">
        <a:xfrm>
          <a:off x="4953000" y="3367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3139</xdr:rowOff>
    </xdr:from>
    <xdr:ext cx="736600" cy="259045"/>
    <xdr:sp macro="" textlink="">
      <xdr:nvSpPr>
        <xdr:cNvPr id="74" name="テキスト ボックス 73"/>
        <xdr:cNvSpPr txBox="1"/>
      </xdr:nvSpPr>
      <xdr:spPr>
        <a:xfrm>
          <a:off x="4622800" y="3136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64157</xdr:rowOff>
    </xdr:from>
    <xdr:to>
      <xdr:col>22</xdr:col>
      <xdr:colOff>165100</xdr:colOff>
      <xdr:row>19</xdr:row>
      <xdr:rowOff>165757</xdr:rowOff>
    </xdr:to>
    <xdr:sp macro="" textlink="">
      <xdr:nvSpPr>
        <xdr:cNvPr id="75" name="楕円 74"/>
        <xdr:cNvSpPr/>
      </xdr:nvSpPr>
      <xdr:spPr bwMode="auto">
        <a:xfrm>
          <a:off x="4254500" y="3369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4484</xdr:rowOff>
    </xdr:from>
    <xdr:ext cx="762000" cy="259045"/>
    <xdr:sp macro="" textlink="">
      <xdr:nvSpPr>
        <xdr:cNvPr id="76" name="テキスト ボックス 75"/>
        <xdr:cNvSpPr txBox="1"/>
      </xdr:nvSpPr>
      <xdr:spPr>
        <a:xfrm>
          <a:off x="3924300" y="313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78556</xdr:rowOff>
    </xdr:from>
    <xdr:to>
      <xdr:col>19</xdr:col>
      <xdr:colOff>38100</xdr:colOff>
      <xdr:row>20</xdr:row>
      <xdr:rowOff>8706</xdr:rowOff>
    </xdr:to>
    <xdr:sp macro="" textlink="">
      <xdr:nvSpPr>
        <xdr:cNvPr id="77" name="楕円 76"/>
        <xdr:cNvSpPr/>
      </xdr:nvSpPr>
      <xdr:spPr bwMode="auto">
        <a:xfrm>
          <a:off x="3556000" y="3383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18883</xdr:rowOff>
    </xdr:from>
    <xdr:ext cx="762000" cy="259045"/>
    <xdr:sp macro="" textlink="">
      <xdr:nvSpPr>
        <xdr:cNvPr id="78" name="テキスト ボックス 77"/>
        <xdr:cNvSpPr txBox="1"/>
      </xdr:nvSpPr>
      <xdr:spPr>
        <a:xfrm>
          <a:off x="3225800" y="315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86752</xdr:rowOff>
    </xdr:from>
    <xdr:to>
      <xdr:col>15</xdr:col>
      <xdr:colOff>101600</xdr:colOff>
      <xdr:row>20</xdr:row>
      <xdr:rowOff>16902</xdr:rowOff>
    </xdr:to>
    <xdr:sp macro="" textlink="">
      <xdr:nvSpPr>
        <xdr:cNvPr id="79" name="楕円 78"/>
        <xdr:cNvSpPr/>
      </xdr:nvSpPr>
      <xdr:spPr bwMode="auto">
        <a:xfrm>
          <a:off x="2857500" y="339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27080</xdr:rowOff>
    </xdr:from>
    <xdr:ext cx="762000" cy="259045"/>
    <xdr:sp macro="" textlink="">
      <xdr:nvSpPr>
        <xdr:cNvPr id="80" name="テキスト ボックス 79"/>
        <xdr:cNvSpPr txBox="1"/>
      </xdr:nvSpPr>
      <xdr:spPr>
        <a:xfrm>
          <a:off x="2527300" y="316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122936</xdr:rowOff>
    </xdr:from>
    <xdr:to>
      <xdr:col>29</xdr:col>
      <xdr:colOff>127000</xdr:colOff>
      <xdr:row>35</xdr:row>
      <xdr:rowOff>125285</xdr:rowOff>
    </xdr:to>
    <xdr:cxnSp macro="">
      <xdr:nvCxnSpPr>
        <xdr:cNvPr id="113" name="直線コネクタ 112"/>
        <xdr:cNvCxnSpPr/>
      </xdr:nvCxnSpPr>
      <xdr:spPr bwMode="auto">
        <a:xfrm>
          <a:off x="5003800" y="6733286"/>
          <a:ext cx="647700" cy="2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122936</xdr:rowOff>
    </xdr:from>
    <xdr:to>
      <xdr:col>26</xdr:col>
      <xdr:colOff>50800</xdr:colOff>
      <xdr:row>35</xdr:row>
      <xdr:rowOff>167424</xdr:rowOff>
    </xdr:to>
    <xdr:cxnSp macro="">
      <xdr:nvCxnSpPr>
        <xdr:cNvPr id="116" name="直線コネクタ 115"/>
        <xdr:cNvCxnSpPr/>
      </xdr:nvCxnSpPr>
      <xdr:spPr bwMode="auto">
        <a:xfrm flipV="1">
          <a:off x="4305300" y="6733286"/>
          <a:ext cx="698500" cy="44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82461</xdr:rowOff>
    </xdr:from>
    <xdr:to>
      <xdr:col>26</xdr:col>
      <xdr:colOff>101600</xdr:colOff>
      <xdr:row>35</xdr:row>
      <xdr:rowOff>184061</xdr:rowOff>
    </xdr:to>
    <xdr:sp macro="" textlink="">
      <xdr:nvSpPr>
        <xdr:cNvPr id="117" name="フローチャート: 判断 116"/>
        <xdr:cNvSpPr/>
      </xdr:nvSpPr>
      <xdr:spPr bwMode="auto">
        <a:xfrm>
          <a:off x="4953000" y="66928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168838</xdr:rowOff>
    </xdr:from>
    <xdr:ext cx="736600" cy="259045"/>
    <xdr:sp macro="" textlink="">
      <xdr:nvSpPr>
        <xdr:cNvPr id="118" name="テキスト ボックス 117"/>
        <xdr:cNvSpPr txBox="1"/>
      </xdr:nvSpPr>
      <xdr:spPr>
        <a:xfrm>
          <a:off x="4622800" y="677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167424</xdr:rowOff>
    </xdr:from>
    <xdr:to>
      <xdr:col>22</xdr:col>
      <xdr:colOff>114300</xdr:colOff>
      <xdr:row>35</xdr:row>
      <xdr:rowOff>177064</xdr:rowOff>
    </xdr:to>
    <xdr:cxnSp macro="">
      <xdr:nvCxnSpPr>
        <xdr:cNvPr id="119" name="直線コネクタ 118"/>
        <xdr:cNvCxnSpPr/>
      </xdr:nvCxnSpPr>
      <xdr:spPr bwMode="auto">
        <a:xfrm flipV="1">
          <a:off x="3606800" y="6777774"/>
          <a:ext cx="698500" cy="9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102070</xdr:rowOff>
    </xdr:from>
    <xdr:to>
      <xdr:col>22</xdr:col>
      <xdr:colOff>165100</xdr:colOff>
      <xdr:row>35</xdr:row>
      <xdr:rowOff>203670</xdr:rowOff>
    </xdr:to>
    <xdr:sp macro="" textlink="">
      <xdr:nvSpPr>
        <xdr:cNvPr id="120" name="フローチャート: 判断 119"/>
        <xdr:cNvSpPr/>
      </xdr:nvSpPr>
      <xdr:spPr bwMode="auto">
        <a:xfrm>
          <a:off x="4254500" y="671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213847</xdr:rowOff>
    </xdr:from>
    <xdr:ext cx="762000" cy="259045"/>
    <xdr:sp macro="" textlink="">
      <xdr:nvSpPr>
        <xdr:cNvPr id="121" name="テキスト ボックス 120"/>
        <xdr:cNvSpPr txBox="1"/>
      </xdr:nvSpPr>
      <xdr:spPr>
        <a:xfrm>
          <a:off x="3924300" y="64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162522</xdr:rowOff>
    </xdr:from>
    <xdr:to>
      <xdr:col>18</xdr:col>
      <xdr:colOff>177800</xdr:colOff>
      <xdr:row>35</xdr:row>
      <xdr:rowOff>177064</xdr:rowOff>
    </xdr:to>
    <xdr:cxnSp macro="">
      <xdr:nvCxnSpPr>
        <xdr:cNvPr id="122" name="直線コネクタ 121"/>
        <xdr:cNvCxnSpPr/>
      </xdr:nvCxnSpPr>
      <xdr:spPr bwMode="auto">
        <a:xfrm>
          <a:off x="2908300" y="6772872"/>
          <a:ext cx="698500" cy="14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104115</xdr:rowOff>
    </xdr:from>
    <xdr:to>
      <xdr:col>19</xdr:col>
      <xdr:colOff>38100</xdr:colOff>
      <xdr:row>35</xdr:row>
      <xdr:rowOff>205715</xdr:rowOff>
    </xdr:to>
    <xdr:sp macro="" textlink="">
      <xdr:nvSpPr>
        <xdr:cNvPr id="123" name="フローチャート: 判断 122"/>
        <xdr:cNvSpPr/>
      </xdr:nvSpPr>
      <xdr:spPr bwMode="auto">
        <a:xfrm>
          <a:off x="3556000" y="6714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215892</xdr:rowOff>
    </xdr:from>
    <xdr:ext cx="762000" cy="259045"/>
    <xdr:sp macro="" textlink="">
      <xdr:nvSpPr>
        <xdr:cNvPr id="124" name="テキスト ボックス 123"/>
        <xdr:cNvSpPr txBox="1"/>
      </xdr:nvSpPr>
      <xdr:spPr>
        <a:xfrm>
          <a:off x="3225800" y="648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103924</xdr:rowOff>
    </xdr:from>
    <xdr:to>
      <xdr:col>15</xdr:col>
      <xdr:colOff>101600</xdr:colOff>
      <xdr:row>35</xdr:row>
      <xdr:rowOff>205524</xdr:rowOff>
    </xdr:to>
    <xdr:sp macro="" textlink="">
      <xdr:nvSpPr>
        <xdr:cNvPr id="125" name="フローチャート: 判断 124"/>
        <xdr:cNvSpPr/>
      </xdr:nvSpPr>
      <xdr:spPr bwMode="auto">
        <a:xfrm>
          <a:off x="2857500" y="6714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215701</xdr:rowOff>
    </xdr:from>
    <xdr:ext cx="762000" cy="259045"/>
    <xdr:sp macro="" textlink="">
      <xdr:nvSpPr>
        <xdr:cNvPr id="126" name="テキスト ボックス 125"/>
        <xdr:cNvSpPr txBox="1"/>
      </xdr:nvSpPr>
      <xdr:spPr>
        <a:xfrm>
          <a:off x="2527300" y="648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74485</xdr:rowOff>
    </xdr:from>
    <xdr:to>
      <xdr:col>29</xdr:col>
      <xdr:colOff>177800</xdr:colOff>
      <xdr:row>35</xdr:row>
      <xdr:rowOff>176085</xdr:rowOff>
    </xdr:to>
    <xdr:sp macro="" textlink="">
      <xdr:nvSpPr>
        <xdr:cNvPr id="132" name="楕円 131"/>
        <xdr:cNvSpPr/>
      </xdr:nvSpPr>
      <xdr:spPr bwMode="auto">
        <a:xfrm>
          <a:off x="5600700" y="668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46562</xdr:rowOff>
    </xdr:from>
    <xdr:ext cx="762000" cy="259045"/>
    <xdr:sp macro="" textlink="">
      <xdr:nvSpPr>
        <xdr:cNvPr id="133" name="人口1人当たり決算額の推移該当値テキスト445"/>
        <xdr:cNvSpPr txBox="1"/>
      </xdr:nvSpPr>
      <xdr:spPr>
        <a:xfrm>
          <a:off x="5740400" y="665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72136</xdr:rowOff>
    </xdr:from>
    <xdr:to>
      <xdr:col>26</xdr:col>
      <xdr:colOff>101600</xdr:colOff>
      <xdr:row>35</xdr:row>
      <xdr:rowOff>173736</xdr:rowOff>
    </xdr:to>
    <xdr:sp macro="" textlink="">
      <xdr:nvSpPr>
        <xdr:cNvPr id="134" name="楕円 133"/>
        <xdr:cNvSpPr/>
      </xdr:nvSpPr>
      <xdr:spPr bwMode="auto">
        <a:xfrm>
          <a:off x="4953000" y="6682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183913</xdr:rowOff>
    </xdr:from>
    <xdr:ext cx="736600" cy="259045"/>
    <xdr:sp macro="" textlink="">
      <xdr:nvSpPr>
        <xdr:cNvPr id="135" name="テキスト ボックス 134"/>
        <xdr:cNvSpPr txBox="1"/>
      </xdr:nvSpPr>
      <xdr:spPr>
        <a:xfrm>
          <a:off x="4622800" y="645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116624</xdr:rowOff>
    </xdr:from>
    <xdr:to>
      <xdr:col>22</xdr:col>
      <xdr:colOff>165100</xdr:colOff>
      <xdr:row>35</xdr:row>
      <xdr:rowOff>218224</xdr:rowOff>
    </xdr:to>
    <xdr:sp macro="" textlink="">
      <xdr:nvSpPr>
        <xdr:cNvPr id="136" name="楕円 135"/>
        <xdr:cNvSpPr/>
      </xdr:nvSpPr>
      <xdr:spPr bwMode="auto">
        <a:xfrm>
          <a:off x="4254500" y="6726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203001</xdr:rowOff>
    </xdr:from>
    <xdr:ext cx="762000" cy="259045"/>
    <xdr:sp macro="" textlink="">
      <xdr:nvSpPr>
        <xdr:cNvPr id="137" name="テキスト ボックス 136"/>
        <xdr:cNvSpPr txBox="1"/>
      </xdr:nvSpPr>
      <xdr:spPr>
        <a:xfrm>
          <a:off x="3924300" y="681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126264</xdr:rowOff>
    </xdr:from>
    <xdr:to>
      <xdr:col>19</xdr:col>
      <xdr:colOff>38100</xdr:colOff>
      <xdr:row>35</xdr:row>
      <xdr:rowOff>227864</xdr:rowOff>
    </xdr:to>
    <xdr:sp macro="" textlink="">
      <xdr:nvSpPr>
        <xdr:cNvPr id="138" name="楕円 137"/>
        <xdr:cNvSpPr/>
      </xdr:nvSpPr>
      <xdr:spPr bwMode="auto">
        <a:xfrm>
          <a:off x="3556000" y="6736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212641</xdr:rowOff>
    </xdr:from>
    <xdr:ext cx="762000" cy="259045"/>
    <xdr:sp macro="" textlink="">
      <xdr:nvSpPr>
        <xdr:cNvPr id="139" name="テキスト ボックス 138"/>
        <xdr:cNvSpPr txBox="1"/>
      </xdr:nvSpPr>
      <xdr:spPr>
        <a:xfrm>
          <a:off x="3225800" y="682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111722</xdr:rowOff>
    </xdr:from>
    <xdr:to>
      <xdr:col>15</xdr:col>
      <xdr:colOff>101600</xdr:colOff>
      <xdr:row>35</xdr:row>
      <xdr:rowOff>213322</xdr:rowOff>
    </xdr:to>
    <xdr:sp macro="" textlink="">
      <xdr:nvSpPr>
        <xdr:cNvPr id="140" name="楕円 139"/>
        <xdr:cNvSpPr/>
      </xdr:nvSpPr>
      <xdr:spPr bwMode="auto">
        <a:xfrm>
          <a:off x="2857500" y="6722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198099</xdr:rowOff>
    </xdr:from>
    <xdr:ext cx="762000" cy="259045"/>
    <xdr:sp macro="" textlink="">
      <xdr:nvSpPr>
        <xdr:cNvPr id="141" name="テキスト ボックス 140"/>
        <xdr:cNvSpPr txBox="1"/>
      </xdr:nvSpPr>
      <xdr:spPr>
        <a:xfrm>
          <a:off x="2527300" y="68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10,219
10,135
116.19
14,292,697
13,651,038
537,072
5,650,571
16,672,490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120881</xdr:rowOff>
    </xdr:from>
    <xdr:to>
      <xdr:col>24</xdr:col>
      <xdr:colOff>63500</xdr:colOff>
      <xdr:row>37</xdr:row>
      <xdr:rowOff>49260</xdr:rowOff>
    </xdr:to>
    <xdr:cxnSp macro="">
      <xdr:nvCxnSpPr>
        <xdr:cNvPr id="57" name="直線コネクタ 56"/>
        <xdr:cNvCxnSpPr/>
      </xdr:nvCxnSpPr>
      <xdr:spPr>
        <a:xfrm flipV="1">
          <a:off x="3797300" y="6293081"/>
          <a:ext cx="838200" cy="9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49260</xdr:rowOff>
    </xdr:from>
    <xdr:to>
      <xdr:col>19</xdr:col>
      <xdr:colOff>177800</xdr:colOff>
      <xdr:row>37</xdr:row>
      <xdr:rowOff>50969</xdr:rowOff>
    </xdr:to>
    <xdr:cxnSp macro="">
      <xdr:nvCxnSpPr>
        <xdr:cNvPr id="60" name="直線コネクタ 59"/>
        <xdr:cNvCxnSpPr/>
      </xdr:nvCxnSpPr>
      <xdr:spPr>
        <a:xfrm flipV="1">
          <a:off x="2908300" y="6392910"/>
          <a:ext cx="889000" cy="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150611</xdr:rowOff>
    </xdr:from>
    <xdr:to>
      <xdr:col>20</xdr:col>
      <xdr:colOff>38100</xdr:colOff>
      <xdr:row>38</xdr:row>
      <xdr:rowOff>80761</xdr:rowOff>
    </xdr:to>
    <xdr:sp macro="" textlink="">
      <xdr:nvSpPr>
        <xdr:cNvPr id="61" name="フローチャート: 判断 60"/>
        <xdr:cNvSpPr/>
      </xdr:nvSpPr>
      <xdr:spPr>
        <a:xfrm>
          <a:off x="3746500" y="649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71887</xdr:rowOff>
    </xdr:from>
    <xdr:ext cx="534377" cy="259045"/>
    <xdr:sp macro="" textlink="">
      <xdr:nvSpPr>
        <xdr:cNvPr id="62" name="テキスト ボックス 61"/>
        <xdr:cNvSpPr txBox="1"/>
      </xdr:nvSpPr>
      <xdr:spPr>
        <a:xfrm>
          <a:off x="3530111" y="658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48992</xdr:rowOff>
    </xdr:from>
    <xdr:to>
      <xdr:col>15</xdr:col>
      <xdr:colOff>50800</xdr:colOff>
      <xdr:row>37</xdr:row>
      <xdr:rowOff>50969</xdr:rowOff>
    </xdr:to>
    <xdr:cxnSp macro="">
      <xdr:nvCxnSpPr>
        <xdr:cNvPr id="63" name="直線コネクタ 62"/>
        <xdr:cNvCxnSpPr/>
      </xdr:nvCxnSpPr>
      <xdr:spPr>
        <a:xfrm>
          <a:off x="2019300" y="6392642"/>
          <a:ext cx="889000" cy="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2021</xdr:rowOff>
    </xdr:from>
    <xdr:to>
      <xdr:col>15</xdr:col>
      <xdr:colOff>101600</xdr:colOff>
      <xdr:row>38</xdr:row>
      <xdr:rowOff>103621</xdr:rowOff>
    </xdr:to>
    <xdr:sp macro="" textlink="">
      <xdr:nvSpPr>
        <xdr:cNvPr id="64" name="フローチャート: 判断 63"/>
        <xdr:cNvSpPr/>
      </xdr:nvSpPr>
      <xdr:spPr>
        <a:xfrm>
          <a:off x="2857500" y="651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94748</xdr:rowOff>
    </xdr:from>
    <xdr:ext cx="534377" cy="259045"/>
    <xdr:sp macro="" textlink="">
      <xdr:nvSpPr>
        <xdr:cNvPr id="65" name="テキスト ボックス 64"/>
        <xdr:cNvSpPr txBox="1"/>
      </xdr:nvSpPr>
      <xdr:spPr>
        <a:xfrm>
          <a:off x="2641111" y="660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48992</xdr:rowOff>
    </xdr:from>
    <xdr:to>
      <xdr:col>10</xdr:col>
      <xdr:colOff>114300</xdr:colOff>
      <xdr:row>37</xdr:row>
      <xdr:rowOff>83316</xdr:rowOff>
    </xdr:to>
    <xdr:cxnSp macro="">
      <xdr:nvCxnSpPr>
        <xdr:cNvPr id="66" name="直線コネクタ 65"/>
        <xdr:cNvCxnSpPr/>
      </xdr:nvCxnSpPr>
      <xdr:spPr>
        <a:xfrm flipV="1">
          <a:off x="1130300" y="6392642"/>
          <a:ext cx="889000" cy="3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5324</xdr:rowOff>
    </xdr:from>
    <xdr:to>
      <xdr:col>10</xdr:col>
      <xdr:colOff>165100</xdr:colOff>
      <xdr:row>38</xdr:row>
      <xdr:rowOff>106924</xdr:rowOff>
    </xdr:to>
    <xdr:sp macro="" textlink="">
      <xdr:nvSpPr>
        <xdr:cNvPr id="67" name="フローチャート: 判断 66"/>
        <xdr:cNvSpPr/>
      </xdr:nvSpPr>
      <xdr:spPr>
        <a:xfrm>
          <a:off x="1968500" y="65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98051</xdr:rowOff>
    </xdr:from>
    <xdr:ext cx="534377" cy="259045"/>
    <xdr:sp macro="" textlink="">
      <xdr:nvSpPr>
        <xdr:cNvPr id="68" name="テキスト ボックス 67"/>
        <xdr:cNvSpPr txBox="1"/>
      </xdr:nvSpPr>
      <xdr:spPr>
        <a:xfrm>
          <a:off x="1752111" y="661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20228</xdr:rowOff>
    </xdr:from>
    <xdr:to>
      <xdr:col>6</xdr:col>
      <xdr:colOff>38100</xdr:colOff>
      <xdr:row>38</xdr:row>
      <xdr:rowOff>121828</xdr:rowOff>
    </xdr:to>
    <xdr:sp macro="" textlink="">
      <xdr:nvSpPr>
        <xdr:cNvPr id="69" name="フローチャート: 判断 68"/>
        <xdr:cNvSpPr/>
      </xdr:nvSpPr>
      <xdr:spPr>
        <a:xfrm>
          <a:off x="1079500" y="653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112955</xdr:rowOff>
    </xdr:from>
    <xdr:ext cx="534377" cy="259045"/>
    <xdr:sp macro="" textlink="">
      <xdr:nvSpPr>
        <xdr:cNvPr id="70" name="テキスト ボックス 69"/>
        <xdr:cNvSpPr txBox="1"/>
      </xdr:nvSpPr>
      <xdr:spPr>
        <a:xfrm>
          <a:off x="863111" y="662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70081</xdr:rowOff>
    </xdr:from>
    <xdr:to>
      <xdr:col>24</xdr:col>
      <xdr:colOff>114300</xdr:colOff>
      <xdr:row>37</xdr:row>
      <xdr:rowOff>231</xdr:rowOff>
    </xdr:to>
    <xdr:sp macro="" textlink="">
      <xdr:nvSpPr>
        <xdr:cNvPr id="76" name="楕円 75"/>
        <xdr:cNvSpPr/>
      </xdr:nvSpPr>
      <xdr:spPr>
        <a:xfrm>
          <a:off x="4584700" y="624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48508</xdr:rowOff>
    </xdr:from>
    <xdr:ext cx="599010" cy="259045"/>
    <xdr:sp macro="" textlink="">
      <xdr:nvSpPr>
        <xdr:cNvPr id="77" name="人件費該当値テキスト"/>
        <xdr:cNvSpPr txBox="1"/>
      </xdr:nvSpPr>
      <xdr:spPr>
        <a:xfrm>
          <a:off x="4686300" y="622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169910</xdr:rowOff>
    </xdr:from>
    <xdr:to>
      <xdr:col>20</xdr:col>
      <xdr:colOff>38100</xdr:colOff>
      <xdr:row>37</xdr:row>
      <xdr:rowOff>100060</xdr:rowOff>
    </xdr:to>
    <xdr:sp macro="" textlink="">
      <xdr:nvSpPr>
        <xdr:cNvPr id="78" name="楕円 77"/>
        <xdr:cNvSpPr/>
      </xdr:nvSpPr>
      <xdr:spPr>
        <a:xfrm>
          <a:off x="3746500" y="634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116587</xdr:rowOff>
    </xdr:from>
    <xdr:ext cx="599010" cy="259045"/>
    <xdr:sp macro="" textlink="">
      <xdr:nvSpPr>
        <xdr:cNvPr id="79" name="テキスト ボックス 78"/>
        <xdr:cNvSpPr txBox="1"/>
      </xdr:nvSpPr>
      <xdr:spPr>
        <a:xfrm>
          <a:off x="3497795" y="611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169</xdr:rowOff>
    </xdr:from>
    <xdr:to>
      <xdr:col>15</xdr:col>
      <xdr:colOff>101600</xdr:colOff>
      <xdr:row>37</xdr:row>
      <xdr:rowOff>101769</xdr:rowOff>
    </xdr:to>
    <xdr:sp macro="" textlink="">
      <xdr:nvSpPr>
        <xdr:cNvPr id="80" name="楕円 79"/>
        <xdr:cNvSpPr/>
      </xdr:nvSpPr>
      <xdr:spPr>
        <a:xfrm>
          <a:off x="2857500" y="634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118296</xdr:rowOff>
    </xdr:from>
    <xdr:ext cx="599010" cy="259045"/>
    <xdr:sp macro="" textlink="">
      <xdr:nvSpPr>
        <xdr:cNvPr id="81" name="テキスト ボックス 80"/>
        <xdr:cNvSpPr txBox="1"/>
      </xdr:nvSpPr>
      <xdr:spPr>
        <a:xfrm>
          <a:off x="2608795" y="611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169642</xdr:rowOff>
    </xdr:from>
    <xdr:to>
      <xdr:col>10</xdr:col>
      <xdr:colOff>165100</xdr:colOff>
      <xdr:row>37</xdr:row>
      <xdr:rowOff>99792</xdr:rowOff>
    </xdr:to>
    <xdr:sp macro="" textlink="">
      <xdr:nvSpPr>
        <xdr:cNvPr id="82" name="楕円 81"/>
        <xdr:cNvSpPr/>
      </xdr:nvSpPr>
      <xdr:spPr>
        <a:xfrm>
          <a:off x="1968500" y="634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116319</xdr:rowOff>
    </xdr:from>
    <xdr:ext cx="599010" cy="259045"/>
    <xdr:sp macro="" textlink="">
      <xdr:nvSpPr>
        <xdr:cNvPr id="83" name="テキスト ボックス 82"/>
        <xdr:cNvSpPr txBox="1"/>
      </xdr:nvSpPr>
      <xdr:spPr>
        <a:xfrm>
          <a:off x="1719795" y="611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32516</xdr:rowOff>
    </xdr:from>
    <xdr:to>
      <xdr:col>6</xdr:col>
      <xdr:colOff>38100</xdr:colOff>
      <xdr:row>37</xdr:row>
      <xdr:rowOff>134116</xdr:rowOff>
    </xdr:to>
    <xdr:sp macro="" textlink="">
      <xdr:nvSpPr>
        <xdr:cNvPr id="84" name="楕円 83"/>
        <xdr:cNvSpPr/>
      </xdr:nvSpPr>
      <xdr:spPr>
        <a:xfrm>
          <a:off x="1079500" y="637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150643</xdr:rowOff>
    </xdr:from>
    <xdr:ext cx="599010" cy="259045"/>
    <xdr:sp macro="" textlink="">
      <xdr:nvSpPr>
        <xdr:cNvPr id="85" name="テキスト ボックス 84"/>
        <xdr:cNvSpPr txBox="1"/>
      </xdr:nvSpPr>
      <xdr:spPr>
        <a:xfrm>
          <a:off x="830795" y="615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120783</xdr:rowOff>
    </xdr:from>
    <xdr:to>
      <xdr:col>24</xdr:col>
      <xdr:colOff>63500</xdr:colOff>
      <xdr:row>57</xdr:row>
      <xdr:rowOff>12671</xdr:rowOff>
    </xdr:to>
    <xdr:cxnSp macro="">
      <xdr:nvCxnSpPr>
        <xdr:cNvPr id="112" name="直線コネクタ 111"/>
        <xdr:cNvCxnSpPr/>
      </xdr:nvCxnSpPr>
      <xdr:spPr>
        <a:xfrm flipV="1">
          <a:off x="3797300" y="9721983"/>
          <a:ext cx="838200" cy="6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60348</xdr:rowOff>
    </xdr:from>
    <xdr:ext cx="599010" cy="259045"/>
    <xdr:sp macro="" textlink="">
      <xdr:nvSpPr>
        <xdr:cNvPr id="113" name="物件費平均値テキスト"/>
        <xdr:cNvSpPr txBox="1"/>
      </xdr:nvSpPr>
      <xdr:spPr>
        <a:xfrm>
          <a:off x="4686300" y="966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12671</xdr:rowOff>
    </xdr:from>
    <xdr:to>
      <xdr:col>19</xdr:col>
      <xdr:colOff>177800</xdr:colOff>
      <xdr:row>57</xdr:row>
      <xdr:rowOff>17948</xdr:rowOff>
    </xdr:to>
    <xdr:cxnSp macro="">
      <xdr:nvCxnSpPr>
        <xdr:cNvPr id="115" name="直線コネクタ 114"/>
        <xdr:cNvCxnSpPr/>
      </xdr:nvCxnSpPr>
      <xdr:spPr>
        <a:xfrm flipV="1">
          <a:off x="2908300" y="9785321"/>
          <a:ext cx="8890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722</xdr:rowOff>
    </xdr:from>
    <xdr:to>
      <xdr:col>20</xdr:col>
      <xdr:colOff>38100</xdr:colOff>
      <xdr:row>57</xdr:row>
      <xdr:rowOff>102322</xdr:rowOff>
    </xdr:to>
    <xdr:sp macro="" textlink="">
      <xdr:nvSpPr>
        <xdr:cNvPr id="116" name="フローチャート: 判断 115"/>
        <xdr:cNvSpPr/>
      </xdr:nvSpPr>
      <xdr:spPr>
        <a:xfrm>
          <a:off x="3746500" y="97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93449</xdr:rowOff>
    </xdr:from>
    <xdr:ext cx="599010" cy="259045"/>
    <xdr:sp macro="" textlink="">
      <xdr:nvSpPr>
        <xdr:cNvPr id="117" name="テキスト ボックス 116"/>
        <xdr:cNvSpPr txBox="1"/>
      </xdr:nvSpPr>
      <xdr:spPr>
        <a:xfrm>
          <a:off x="3497795" y="986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12512</xdr:rowOff>
    </xdr:from>
    <xdr:to>
      <xdr:col>15</xdr:col>
      <xdr:colOff>50800</xdr:colOff>
      <xdr:row>57</xdr:row>
      <xdr:rowOff>17948</xdr:rowOff>
    </xdr:to>
    <xdr:cxnSp macro="">
      <xdr:nvCxnSpPr>
        <xdr:cNvPr id="118" name="直線コネクタ 117"/>
        <xdr:cNvCxnSpPr/>
      </xdr:nvCxnSpPr>
      <xdr:spPr>
        <a:xfrm>
          <a:off x="2019300" y="9785162"/>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21047</xdr:rowOff>
    </xdr:from>
    <xdr:to>
      <xdr:col>15</xdr:col>
      <xdr:colOff>101600</xdr:colOff>
      <xdr:row>57</xdr:row>
      <xdr:rowOff>122647</xdr:rowOff>
    </xdr:to>
    <xdr:sp macro="" textlink="">
      <xdr:nvSpPr>
        <xdr:cNvPr id="119" name="フローチャート: 判断 118"/>
        <xdr:cNvSpPr/>
      </xdr:nvSpPr>
      <xdr:spPr>
        <a:xfrm>
          <a:off x="2857500" y="97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113774</xdr:rowOff>
    </xdr:from>
    <xdr:ext cx="599010" cy="259045"/>
    <xdr:sp macro="" textlink="">
      <xdr:nvSpPr>
        <xdr:cNvPr id="120" name="テキスト ボックス 119"/>
        <xdr:cNvSpPr txBox="1"/>
      </xdr:nvSpPr>
      <xdr:spPr>
        <a:xfrm>
          <a:off x="2608795" y="988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12512</xdr:rowOff>
    </xdr:from>
    <xdr:to>
      <xdr:col>10</xdr:col>
      <xdr:colOff>114300</xdr:colOff>
      <xdr:row>57</xdr:row>
      <xdr:rowOff>16448</xdr:rowOff>
    </xdr:to>
    <xdr:cxnSp macro="">
      <xdr:nvCxnSpPr>
        <xdr:cNvPr id="121" name="直線コネクタ 120"/>
        <xdr:cNvCxnSpPr/>
      </xdr:nvCxnSpPr>
      <xdr:spPr>
        <a:xfrm flipV="1">
          <a:off x="1130300" y="9785162"/>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24204</xdr:rowOff>
    </xdr:from>
    <xdr:to>
      <xdr:col>10</xdr:col>
      <xdr:colOff>165100</xdr:colOff>
      <xdr:row>57</xdr:row>
      <xdr:rowOff>125804</xdr:rowOff>
    </xdr:to>
    <xdr:sp macro="" textlink="">
      <xdr:nvSpPr>
        <xdr:cNvPr id="122" name="フローチャート: 判断 121"/>
        <xdr:cNvSpPr/>
      </xdr:nvSpPr>
      <xdr:spPr>
        <a:xfrm>
          <a:off x="1968500" y="979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116931</xdr:rowOff>
    </xdr:from>
    <xdr:ext cx="599010" cy="259045"/>
    <xdr:sp macro="" textlink="">
      <xdr:nvSpPr>
        <xdr:cNvPr id="123" name="テキスト ボックス 122"/>
        <xdr:cNvSpPr txBox="1"/>
      </xdr:nvSpPr>
      <xdr:spPr>
        <a:xfrm>
          <a:off x="1719795" y="98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23971</xdr:rowOff>
    </xdr:from>
    <xdr:to>
      <xdr:col>6</xdr:col>
      <xdr:colOff>38100</xdr:colOff>
      <xdr:row>57</xdr:row>
      <xdr:rowOff>125571</xdr:rowOff>
    </xdr:to>
    <xdr:sp macro="" textlink="">
      <xdr:nvSpPr>
        <xdr:cNvPr id="124" name="フローチャート: 判断 123"/>
        <xdr:cNvSpPr/>
      </xdr:nvSpPr>
      <xdr:spPr>
        <a:xfrm>
          <a:off x="1079500" y="979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116698</xdr:rowOff>
    </xdr:from>
    <xdr:ext cx="599010" cy="259045"/>
    <xdr:sp macro="" textlink="">
      <xdr:nvSpPr>
        <xdr:cNvPr id="125" name="テキスト ボックス 124"/>
        <xdr:cNvSpPr txBox="1"/>
      </xdr:nvSpPr>
      <xdr:spPr>
        <a:xfrm>
          <a:off x="830795" y="988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69983</xdr:rowOff>
    </xdr:from>
    <xdr:to>
      <xdr:col>24</xdr:col>
      <xdr:colOff>114300</xdr:colOff>
      <xdr:row>57</xdr:row>
      <xdr:rowOff>133</xdr:rowOff>
    </xdr:to>
    <xdr:sp macro="" textlink="">
      <xdr:nvSpPr>
        <xdr:cNvPr id="131" name="楕円 130"/>
        <xdr:cNvSpPr/>
      </xdr:nvSpPr>
      <xdr:spPr>
        <a:xfrm>
          <a:off x="4584700" y="967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92860</xdr:rowOff>
    </xdr:from>
    <xdr:ext cx="599010" cy="259045"/>
    <xdr:sp macro="" textlink="">
      <xdr:nvSpPr>
        <xdr:cNvPr id="132" name="物件費該当値テキスト"/>
        <xdr:cNvSpPr txBox="1"/>
      </xdr:nvSpPr>
      <xdr:spPr>
        <a:xfrm>
          <a:off x="4686300" y="952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133321</xdr:rowOff>
    </xdr:from>
    <xdr:to>
      <xdr:col>20</xdr:col>
      <xdr:colOff>38100</xdr:colOff>
      <xdr:row>57</xdr:row>
      <xdr:rowOff>63471</xdr:rowOff>
    </xdr:to>
    <xdr:sp macro="" textlink="">
      <xdr:nvSpPr>
        <xdr:cNvPr id="133" name="楕円 132"/>
        <xdr:cNvSpPr/>
      </xdr:nvSpPr>
      <xdr:spPr>
        <a:xfrm>
          <a:off x="3746500" y="97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79998</xdr:rowOff>
    </xdr:from>
    <xdr:ext cx="599010" cy="259045"/>
    <xdr:sp macro="" textlink="">
      <xdr:nvSpPr>
        <xdr:cNvPr id="134" name="テキスト ボックス 133"/>
        <xdr:cNvSpPr txBox="1"/>
      </xdr:nvSpPr>
      <xdr:spPr>
        <a:xfrm>
          <a:off x="3497795" y="9509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138598</xdr:rowOff>
    </xdr:from>
    <xdr:to>
      <xdr:col>15</xdr:col>
      <xdr:colOff>101600</xdr:colOff>
      <xdr:row>57</xdr:row>
      <xdr:rowOff>68748</xdr:rowOff>
    </xdr:to>
    <xdr:sp macro="" textlink="">
      <xdr:nvSpPr>
        <xdr:cNvPr id="135" name="楕円 134"/>
        <xdr:cNvSpPr/>
      </xdr:nvSpPr>
      <xdr:spPr>
        <a:xfrm>
          <a:off x="2857500" y="973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85275</xdr:rowOff>
    </xdr:from>
    <xdr:ext cx="599010" cy="259045"/>
    <xdr:sp macro="" textlink="">
      <xdr:nvSpPr>
        <xdr:cNvPr id="136" name="テキスト ボックス 135"/>
        <xdr:cNvSpPr txBox="1"/>
      </xdr:nvSpPr>
      <xdr:spPr>
        <a:xfrm>
          <a:off x="2608795" y="951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133162</xdr:rowOff>
    </xdr:from>
    <xdr:to>
      <xdr:col>10</xdr:col>
      <xdr:colOff>165100</xdr:colOff>
      <xdr:row>57</xdr:row>
      <xdr:rowOff>63312</xdr:rowOff>
    </xdr:to>
    <xdr:sp macro="" textlink="">
      <xdr:nvSpPr>
        <xdr:cNvPr id="137" name="楕円 136"/>
        <xdr:cNvSpPr/>
      </xdr:nvSpPr>
      <xdr:spPr>
        <a:xfrm>
          <a:off x="1968500" y="973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79839</xdr:rowOff>
    </xdr:from>
    <xdr:ext cx="599010" cy="259045"/>
    <xdr:sp macro="" textlink="">
      <xdr:nvSpPr>
        <xdr:cNvPr id="138" name="テキスト ボックス 137"/>
        <xdr:cNvSpPr txBox="1"/>
      </xdr:nvSpPr>
      <xdr:spPr>
        <a:xfrm>
          <a:off x="1719795" y="950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137098</xdr:rowOff>
    </xdr:from>
    <xdr:to>
      <xdr:col>6</xdr:col>
      <xdr:colOff>38100</xdr:colOff>
      <xdr:row>57</xdr:row>
      <xdr:rowOff>67248</xdr:rowOff>
    </xdr:to>
    <xdr:sp macro="" textlink="">
      <xdr:nvSpPr>
        <xdr:cNvPr id="139" name="楕円 138"/>
        <xdr:cNvSpPr/>
      </xdr:nvSpPr>
      <xdr:spPr>
        <a:xfrm>
          <a:off x="1079500" y="973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83775</xdr:rowOff>
    </xdr:from>
    <xdr:ext cx="599010" cy="259045"/>
    <xdr:sp macro="" textlink="">
      <xdr:nvSpPr>
        <xdr:cNvPr id="140" name="テキスト ボックス 139"/>
        <xdr:cNvSpPr txBox="1"/>
      </xdr:nvSpPr>
      <xdr:spPr>
        <a:xfrm>
          <a:off x="830795" y="951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136911</xdr:rowOff>
    </xdr:from>
    <xdr:to>
      <xdr:col>24</xdr:col>
      <xdr:colOff>63500</xdr:colOff>
      <xdr:row>78</xdr:row>
      <xdr:rowOff>66639</xdr:rowOff>
    </xdr:to>
    <xdr:cxnSp macro="">
      <xdr:nvCxnSpPr>
        <xdr:cNvPr id="167" name="直線コネクタ 166"/>
        <xdr:cNvCxnSpPr/>
      </xdr:nvCxnSpPr>
      <xdr:spPr>
        <a:xfrm>
          <a:off x="3797300" y="13338561"/>
          <a:ext cx="838200" cy="10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108930</xdr:rowOff>
    </xdr:from>
    <xdr:to>
      <xdr:col>19</xdr:col>
      <xdr:colOff>177800</xdr:colOff>
      <xdr:row>77</xdr:row>
      <xdr:rowOff>136911</xdr:rowOff>
    </xdr:to>
    <xdr:cxnSp macro="">
      <xdr:nvCxnSpPr>
        <xdr:cNvPr id="170" name="直線コネクタ 169"/>
        <xdr:cNvCxnSpPr/>
      </xdr:nvCxnSpPr>
      <xdr:spPr>
        <a:xfrm>
          <a:off x="2908300" y="13310580"/>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35568</xdr:rowOff>
    </xdr:from>
    <xdr:to>
      <xdr:col>20</xdr:col>
      <xdr:colOff>38100</xdr:colOff>
      <xdr:row>77</xdr:row>
      <xdr:rowOff>137168</xdr:rowOff>
    </xdr:to>
    <xdr:sp macro="" textlink="">
      <xdr:nvSpPr>
        <xdr:cNvPr id="171" name="フローチャート: 判断 170"/>
        <xdr:cNvSpPr/>
      </xdr:nvSpPr>
      <xdr:spPr>
        <a:xfrm>
          <a:off x="3746500" y="1323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153695</xdr:rowOff>
    </xdr:from>
    <xdr:ext cx="469744" cy="259045"/>
    <xdr:sp macro="" textlink="">
      <xdr:nvSpPr>
        <xdr:cNvPr id="172" name="テキスト ボックス 171"/>
        <xdr:cNvSpPr txBox="1"/>
      </xdr:nvSpPr>
      <xdr:spPr>
        <a:xfrm>
          <a:off x="3562428" y="130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84288</xdr:rowOff>
    </xdr:from>
    <xdr:to>
      <xdr:col>15</xdr:col>
      <xdr:colOff>50800</xdr:colOff>
      <xdr:row>77</xdr:row>
      <xdr:rowOff>108930</xdr:rowOff>
    </xdr:to>
    <xdr:cxnSp macro="">
      <xdr:nvCxnSpPr>
        <xdr:cNvPr id="173" name="直線コネクタ 172"/>
        <xdr:cNvCxnSpPr/>
      </xdr:nvCxnSpPr>
      <xdr:spPr>
        <a:xfrm>
          <a:off x="2019300" y="13285938"/>
          <a:ext cx="889000" cy="2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163354</xdr:rowOff>
    </xdr:from>
    <xdr:to>
      <xdr:col>15</xdr:col>
      <xdr:colOff>101600</xdr:colOff>
      <xdr:row>77</xdr:row>
      <xdr:rowOff>93504</xdr:rowOff>
    </xdr:to>
    <xdr:sp macro="" textlink="">
      <xdr:nvSpPr>
        <xdr:cNvPr id="174" name="フローチャート: 判断 173"/>
        <xdr:cNvSpPr/>
      </xdr:nvSpPr>
      <xdr:spPr>
        <a:xfrm>
          <a:off x="2857500" y="1319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110032</xdr:rowOff>
    </xdr:from>
    <xdr:ext cx="534377" cy="259045"/>
    <xdr:sp macro="" textlink="">
      <xdr:nvSpPr>
        <xdr:cNvPr id="175" name="テキスト ボックス 174"/>
        <xdr:cNvSpPr txBox="1"/>
      </xdr:nvSpPr>
      <xdr:spPr>
        <a:xfrm>
          <a:off x="2641111" y="129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84288</xdr:rowOff>
    </xdr:from>
    <xdr:to>
      <xdr:col>10</xdr:col>
      <xdr:colOff>114300</xdr:colOff>
      <xdr:row>77</xdr:row>
      <xdr:rowOff>129550</xdr:rowOff>
    </xdr:to>
    <xdr:cxnSp macro="">
      <xdr:nvCxnSpPr>
        <xdr:cNvPr id="176" name="直線コネクタ 175"/>
        <xdr:cNvCxnSpPr/>
      </xdr:nvCxnSpPr>
      <xdr:spPr>
        <a:xfrm flipV="1">
          <a:off x="1130300" y="13285938"/>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161184</xdr:rowOff>
    </xdr:from>
    <xdr:to>
      <xdr:col>10</xdr:col>
      <xdr:colOff>165100</xdr:colOff>
      <xdr:row>77</xdr:row>
      <xdr:rowOff>91334</xdr:rowOff>
    </xdr:to>
    <xdr:sp macro="" textlink="">
      <xdr:nvSpPr>
        <xdr:cNvPr id="177" name="フローチャート: 判断 176"/>
        <xdr:cNvSpPr/>
      </xdr:nvSpPr>
      <xdr:spPr>
        <a:xfrm>
          <a:off x="1968500" y="1319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107860</xdr:rowOff>
    </xdr:from>
    <xdr:ext cx="534377" cy="259045"/>
    <xdr:sp macro="" textlink="">
      <xdr:nvSpPr>
        <xdr:cNvPr id="178" name="テキスト ボックス 177"/>
        <xdr:cNvSpPr txBox="1"/>
      </xdr:nvSpPr>
      <xdr:spPr>
        <a:xfrm>
          <a:off x="1752111" y="129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5873</xdr:rowOff>
    </xdr:from>
    <xdr:to>
      <xdr:col>6</xdr:col>
      <xdr:colOff>38100</xdr:colOff>
      <xdr:row>77</xdr:row>
      <xdr:rowOff>107473</xdr:rowOff>
    </xdr:to>
    <xdr:sp macro="" textlink="">
      <xdr:nvSpPr>
        <xdr:cNvPr id="179" name="フローチャート: 判断 178"/>
        <xdr:cNvSpPr/>
      </xdr:nvSpPr>
      <xdr:spPr>
        <a:xfrm>
          <a:off x="1079500" y="1320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124000</xdr:rowOff>
    </xdr:from>
    <xdr:ext cx="534377" cy="259045"/>
    <xdr:sp macro="" textlink="">
      <xdr:nvSpPr>
        <xdr:cNvPr id="180" name="テキスト ボックス 179"/>
        <xdr:cNvSpPr txBox="1"/>
      </xdr:nvSpPr>
      <xdr:spPr>
        <a:xfrm>
          <a:off x="863111" y="1298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15839</xdr:rowOff>
    </xdr:from>
    <xdr:to>
      <xdr:col>24</xdr:col>
      <xdr:colOff>114300</xdr:colOff>
      <xdr:row>78</xdr:row>
      <xdr:rowOff>117439</xdr:rowOff>
    </xdr:to>
    <xdr:sp macro="" textlink="">
      <xdr:nvSpPr>
        <xdr:cNvPr id="186" name="楕円 185"/>
        <xdr:cNvSpPr/>
      </xdr:nvSpPr>
      <xdr:spPr>
        <a:xfrm>
          <a:off x="4584700" y="1338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102216</xdr:rowOff>
    </xdr:from>
    <xdr:ext cx="469744" cy="259045"/>
    <xdr:sp macro="" textlink="">
      <xdr:nvSpPr>
        <xdr:cNvPr id="187" name="維持補修費該当値テキスト"/>
        <xdr:cNvSpPr txBox="1"/>
      </xdr:nvSpPr>
      <xdr:spPr>
        <a:xfrm>
          <a:off x="4686300" y="133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86111</xdr:rowOff>
    </xdr:from>
    <xdr:to>
      <xdr:col>20</xdr:col>
      <xdr:colOff>38100</xdr:colOff>
      <xdr:row>78</xdr:row>
      <xdr:rowOff>16261</xdr:rowOff>
    </xdr:to>
    <xdr:sp macro="" textlink="">
      <xdr:nvSpPr>
        <xdr:cNvPr id="188" name="楕円 187"/>
        <xdr:cNvSpPr/>
      </xdr:nvSpPr>
      <xdr:spPr>
        <a:xfrm>
          <a:off x="3746500" y="132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7388</xdr:rowOff>
    </xdr:from>
    <xdr:ext cx="469744" cy="259045"/>
    <xdr:sp macro="" textlink="">
      <xdr:nvSpPr>
        <xdr:cNvPr id="189" name="テキスト ボックス 188"/>
        <xdr:cNvSpPr txBox="1"/>
      </xdr:nvSpPr>
      <xdr:spPr>
        <a:xfrm>
          <a:off x="3562428" y="1338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58130</xdr:rowOff>
    </xdr:from>
    <xdr:to>
      <xdr:col>15</xdr:col>
      <xdr:colOff>101600</xdr:colOff>
      <xdr:row>77</xdr:row>
      <xdr:rowOff>159730</xdr:rowOff>
    </xdr:to>
    <xdr:sp macro="" textlink="">
      <xdr:nvSpPr>
        <xdr:cNvPr id="190" name="楕円 189"/>
        <xdr:cNvSpPr/>
      </xdr:nvSpPr>
      <xdr:spPr>
        <a:xfrm>
          <a:off x="2857500" y="132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150857</xdr:rowOff>
    </xdr:from>
    <xdr:ext cx="469744" cy="259045"/>
    <xdr:sp macro="" textlink="">
      <xdr:nvSpPr>
        <xdr:cNvPr id="191" name="テキスト ボックス 190"/>
        <xdr:cNvSpPr txBox="1"/>
      </xdr:nvSpPr>
      <xdr:spPr>
        <a:xfrm>
          <a:off x="2673428" y="1335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33488</xdr:rowOff>
    </xdr:from>
    <xdr:to>
      <xdr:col>10</xdr:col>
      <xdr:colOff>165100</xdr:colOff>
      <xdr:row>77</xdr:row>
      <xdr:rowOff>135088</xdr:rowOff>
    </xdr:to>
    <xdr:sp macro="" textlink="">
      <xdr:nvSpPr>
        <xdr:cNvPr id="192" name="楕円 191"/>
        <xdr:cNvSpPr/>
      </xdr:nvSpPr>
      <xdr:spPr>
        <a:xfrm>
          <a:off x="1968500" y="1323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126215</xdr:rowOff>
    </xdr:from>
    <xdr:ext cx="469744" cy="259045"/>
    <xdr:sp macro="" textlink="">
      <xdr:nvSpPr>
        <xdr:cNvPr id="193" name="テキスト ボックス 192"/>
        <xdr:cNvSpPr txBox="1"/>
      </xdr:nvSpPr>
      <xdr:spPr>
        <a:xfrm>
          <a:off x="1784428" y="1332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78750</xdr:rowOff>
    </xdr:from>
    <xdr:to>
      <xdr:col>6</xdr:col>
      <xdr:colOff>38100</xdr:colOff>
      <xdr:row>78</xdr:row>
      <xdr:rowOff>8900</xdr:rowOff>
    </xdr:to>
    <xdr:sp macro="" textlink="">
      <xdr:nvSpPr>
        <xdr:cNvPr id="194" name="楕円 193"/>
        <xdr:cNvSpPr/>
      </xdr:nvSpPr>
      <xdr:spPr>
        <a:xfrm>
          <a:off x="1079500" y="1328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xdr:rowOff>
    </xdr:from>
    <xdr:ext cx="469744" cy="259045"/>
    <xdr:sp macro="" textlink="">
      <xdr:nvSpPr>
        <xdr:cNvPr id="195" name="テキスト ボックス 194"/>
        <xdr:cNvSpPr txBox="1"/>
      </xdr:nvSpPr>
      <xdr:spPr>
        <a:xfrm>
          <a:off x="895428" y="1337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127482</xdr:rowOff>
    </xdr:from>
    <xdr:to>
      <xdr:col>24</xdr:col>
      <xdr:colOff>63500</xdr:colOff>
      <xdr:row>90</xdr:row>
      <xdr:rowOff>15926</xdr:rowOff>
    </xdr:to>
    <xdr:cxnSp macro="">
      <xdr:nvCxnSpPr>
        <xdr:cNvPr id="225" name="直線コネクタ 224"/>
        <xdr:cNvCxnSpPr/>
      </xdr:nvCxnSpPr>
      <xdr:spPr>
        <a:xfrm flipV="1">
          <a:off x="3797300" y="15386532"/>
          <a:ext cx="8382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15926</xdr:rowOff>
    </xdr:from>
    <xdr:to>
      <xdr:col>19</xdr:col>
      <xdr:colOff>177800</xdr:colOff>
      <xdr:row>90</xdr:row>
      <xdr:rowOff>83846</xdr:rowOff>
    </xdr:to>
    <xdr:cxnSp macro="">
      <xdr:nvCxnSpPr>
        <xdr:cNvPr id="228" name="直線コネクタ 227"/>
        <xdr:cNvCxnSpPr/>
      </xdr:nvCxnSpPr>
      <xdr:spPr>
        <a:xfrm flipV="1">
          <a:off x="2908300" y="15446426"/>
          <a:ext cx="889000" cy="6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52197</xdr:rowOff>
    </xdr:from>
    <xdr:to>
      <xdr:col>20</xdr:col>
      <xdr:colOff>38100</xdr:colOff>
      <xdr:row>95</xdr:row>
      <xdr:rowOff>153797</xdr:rowOff>
    </xdr:to>
    <xdr:sp macro="" textlink="">
      <xdr:nvSpPr>
        <xdr:cNvPr id="229" name="フローチャート: 判断 228"/>
        <xdr:cNvSpPr/>
      </xdr:nvSpPr>
      <xdr:spPr>
        <a:xfrm>
          <a:off x="3746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144924</xdr:rowOff>
    </xdr:from>
    <xdr:ext cx="534377" cy="259045"/>
    <xdr:sp macro="" textlink="">
      <xdr:nvSpPr>
        <xdr:cNvPr id="230" name="テキスト ボックス 229"/>
        <xdr:cNvSpPr txBox="1"/>
      </xdr:nvSpPr>
      <xdr:spPr>
        <a:xfrm>
          <a:off x="3530111" y="164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62751</xdr:rowOff>
    </xdr:from>
    <xdr:to>
      <xdr:col>15</xdr:col>
      <xdr:colOff>50800</xdr:colOff>
      <xdr:row>90</xdr:row>
      <xdr:rowOff>83846</xdr:rowOff>
    </xdr:to>
    <xdr:cxnSp macro="">
      <xdr:nvCxnSpPr>
        <xdr:cNvPr id="231" name="直線コネクタ 230"/>
        <xdr:cNvCxnSpPr/>
      </xdr:nvCxnSpPr>
      <xdr:spPr>
        <a:xfrm>
          <a:off x="2019300" y="15493251"/>
          <a:ext cx="889000" cy="2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63615</xdr:rowOff>
    </xdr:from>
    <xdr:to>
      <xdr:col>15</xdr:col>
      <xdr:colOff>101600</xdr:colOff>
      <xdr:row>95</xdr:row>
      <xdr:rowOff>165215</xdr:rowOff>
    </xdr:to>
    <xdr:sp macro="" textlink="">
      <xdr:nvSpPr>
        <xdr:cNvPr id="232" name="フローチャート: 判断 231"/>
        <xdr:cNvSpPr/>
      </xdr:nvSpPr>
      <xdr:spPr>
        <a:xfrm>
          <a:off x="2857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156342</xdr:rowOff>
    </xdr:from>
    <xdr:ext cx="534377" cy="259045"/>
    <xdr:sp macro="" textlink="">
      <xdr:nvSpPr>
        <xdr:cNvPr id="233" name="テキスト ボックス 232"/>
        <xdr:cNvSpPr txBox="1"/>
      </xdr:nvSpPr>
      <xdr:spPr>
        <a:xfrm>
          <a:off x="2641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62751</xdr:rowOff>
    </xdr:from>
    <xdr:to>
      <xdr:col>10</xdr:col>
      <xdr:colOff>114300</xdr:colOff>
      <xdr:row>90</xdr:row>
      <xdr:rowOff>91960</xdr:rowOff>
    </xdr:to>
    <xdr:cxnSp macro="">
      <xdr:nvCxnSpPr>
        <xdr:cNvPr id="234" name="直線コネクタ 233"/>
        <xdr:cNvCxnSpPr/>
      </xdr:nvCxnSpPr>
      <xdr:spPr>
        <a:xfrm flipV="1">
          <a:off x="1130300" y="15493251"/>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70078</xdr:rowOff>
    </xdr:from>
    <xdr:to>
      <xdr:col>10</xdr:col>
      <xdr:colOff>165100</xdr:colOff>
      <xdr:row>96</xdr:row>
      <xdr:rowOff>228</xdr:rowOff>
    </xdr:to>
    <xdr:sp macro="" textlink="">
      <xdr:nvSpPr>
        <xdr:cNvPr id="235" name="フローチャート: 判断 234"/>
        <xdr:cNvSpPr/>
      </xdr:nvSpPr>
      <xdr:spPr>
        <a:xfrm>
          <a:off x="1968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162805</xdr:rowOff>
    </xdr:from>
    <xdr:ext cx="534377" cy="259045"/>
    <xdr:sp macro="" textlink="">
      <xdr:nvSpPr>
        <xdr:cNvPr id="236" name="テキスト ボックス 235"/>
        <xdr:cNvSpPr txBox="1"/>
      </xdr:nvSpPr>
      <xdr:spPr>
        <a:xfrm>
          <a:off x="1752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65608</xdr:rowOff>
    </xdr:from>
    <xdr:to>
      <xdr:col>6</xdr:col>
      <xdr:colOff>38100</xdr:colOff>
      <xdr:row>95</xdr:row>
      <xdr:rowOff>167208</xdr:rowOff>
    </xdr:to>
    <xdr:sp macro="" textlink="">
      <xdr:nvSpPr>
        <xdr:cNvPr id="237" name="フローチャート: 判断 236"/>
        <xdr:cNvSpPr/>
      </xdr:nvSpPr>
      <xdr:spPr>
        <a:xfrm>
          <a:off x="1079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158335</xdr:rowOff>
    </xdr:from>
    <xdr:ext cx="534377" cy="259045"/>
    <xdr:sp macro="" textlink="">
      <xdr:nvSpPr>
        <xdr:cNvPr id="238" name="テキスト ボックス 237"/>
        <xdr:cNvSpPr txBox="1"/>
      </xdr:nvSpPr>
      <xdr:spPr>
        <a:xfrm>
          <a:off x="863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76682</xdr:rowOff>
    </xdr:from>
    <xdr:to>
      <xdr:col>24</xdr:col>
      <xdr:colOff>114300</xdr:colOff>
      <xdr:row>90</xdr:row>
      <xdr:rowOff>6832</xdr:rowOff>
    </xdr:to>
    <xdr:sp macro="" textlink="">
      <xdr:nvSpPr>
        <xdr:cNvPr id="244" name="楕円 243"/>
        <xdr:cNvSpPr/>
      </xdr:nvSpPr>
      <xdr:spPr>
        <a:xfrm>
          <a:off x="4584700" y="1533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29709</xdr:rowOff>
    </xdr:from>
    <xdr:ext cx="599010" cy="259045"/>
    <xdr:sp macro="" textlink="">
      <xdr:nvSpPr>
        <xdr:cNvPr id="245" name="扶助費該当値テキスト"/>
        <xdr:cNvSpPr txBox="1"/>
      </xdr:nvSpPr>
      <xdr:spPr>
        <a:xfrm>
          <a:off x="4686300" y="1528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136576</xdr:rowOff>
    </xdr:from>
    <xdr:to>
      <xdr:col>20</xdr:col>
      <xdr:colOff>38100</xdr:colOff>
      <xdr:row>90</xdr:row>
      <xdr:rowOff>66726</xdr:rowOff>
    </xdr:to>
    <xdr:sp macro="" textlink="">
      <xdr:nvSpPr>
        <xdr:cNvPr id="246" name="楕円 245"/>
        <xdr:cNvSpPr/>
      </xdr:nvSpPr>
      <xdr:spPr>
        <a:xfrm>
          <a:off x="3746500" y="1539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83253</xdr:rowOff>
    </xdr:from>
    <xdr:ext cx="599010" cy="259045"/>
    <xdr:sp macro="" textlink="">
      <xdr:nvSpPr>
        <xdr:cNvPr id="247" name="テキスト ボックス 246"/>
        <xdr:cNvSpPr txBox="1"/>
      </xdr:nvSpPr>
      <xdr:spPr>
        <a:xfrm>
          <a:off x="3497795" y="1517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33046</xdr:rowOff>
    </xdr:from>
    <xdr:to>
      <xdr:col>15</xdr:col>
      <xdr:colOff>101600</xdr:colOff>
      <xdr:row>90</xdr:row>
      <xdr:rowOff>134646</xdr:rowOff>
    </xdr:to>
    <xdr:sp macro="" textlink="">
      <xdr:nvSpPr>
        <xdr:cNvPr id="248" name="楕円 247"/>
        <xdr:cNvSpPr/>
      </xdr:nvSpPr>
      <xdr:spPr>
        <a:xfrm>
          <a:off x="2857500" y="154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151173</xdr:rowOff>
    </xdr:from>
    <xdr:ext cx="599010" cy="259045"/>
    <xdr:sp macro="" textlink="">
      <xdr:nvSpPr>
        <xdr:cNvPr id="249" name="テキスト ボックス 248"/>
        <xdr:cNvSpPr txBox="1"/>
      </xdr:nvSpPr>
      <xdr:spPr>
        <a:xfrm>
          <a:off x="2608795" y="1523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11951</xdr:rowOff>
    </xdr:from>
    <xdr:to>
      <xdr:col>10</xdr:col>
      <xdr:colOff>165100</xdr:colOff>
      <xdr:row>90</xdr:row>
      <xdr:rowOff>113551</xdr:rowOff>
    </xdr:to>
    <xdr:sp macro="" textlink="">
      <xdr:nvSpPr>
        <xdr:cNvPr id="250" name="楕円 249"/>
        <xdr:cNvSpPr/>
      </xdr:nvSpPr>
      <xdr:spPr>
        <a:xfrm>
          <a:off x="1968500" y="1544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130078</xdr:rowOff>
    </xdr:from>
    <xdr:ext cx="599010" cy="259045"/>
    <xdr:sp macro="" textlink="">
      <xdr:nvSpPr>
        <xdr:cNvPr id="251" name="テキスト ボックス 250"/>
        <xdr:cNvSpPr txBox="1"/>
      </xdr:nvSpPr>
      <xdr:spPr>
        <a:xfrm>
          <a:off x="1719795" y="1521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41160</xdr:rowOff>
    </xdr:from>
    <xdr:to>
      <xdr:col>6</xdr:col>
      <xdr:colOff>38100</xdr:colOff>
      <xdr:row>90</xdr:row>
      <xdr:rowOff>142760</xdr:rowOff>
    </xdr:to>
    <xdr:sp macro="" textlink="">
      <xdr:nvSpPr>
        <xdr:cNvPr id="252" name="楕円 251"/>
        <xdr:cNvSpPr/>
      </xdr:nvSpPr>
      <xdr:spPr>
        <a:xfrm>
          <a:off x="1079500" y="15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88</xdr:row>
      <xdr:rowOff>159287</xdr:rowOff>
    </xdr:from>
    <xdr:ext cx="599010" cy="259045"/>
    <xdr:sp macro="" textlink="">
      <xdr:nvSpPr>
        <xdr:cNvPr id="253" name="テキスト ボックス 252"/>
        <xdr:cNvSpPr txBox="1"/>
      </xdr:nvSpPr>
      <xdr:spPr>
        <a:xfrm>
          <a:off x="830795" y="1524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1968</xdr:rowOff>
    </xdr:from>
    <xdr:to>
      <xdr:col>55</xdr:col>
      <xdr:colOff>0</xdr:colOff>
      <xdr:row>38</xdr:row>
      <xdr:rowOff>109502</xdr:rowOff>
    </xdr:to>
    <xdr:cxnSp macro="">
      <xdr:nvCxnSpPr>
        <xdr:cNvPr id="283" name="直線コネクタ 282"/>
        <xdr:cNvCxnSpPr/>
      </xdr:nvCxnSpPr>
      <xdr:spPr>
        <a:xfrm flipV="1">
          <a:off x="9639300" y="6174168"/>
          <a:ext cx="838200" cy="45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109502</xdr:rowOff>
    </xdr:from>
    <xdr:to>
      <xdr:col>50</xdr:col>
      <xdr:colOff>114300</xdr:colOff>
      <xdr:row>39</xdr:row>
      <xdr:rowOff>44233</xdr:rowOff>
    </xdr:to>
    <xdr:cxnSp macro="">
      <xdr:nvCxnSpPr>
        <xdr:cNvPr id="286" name="直線コネクタ 285"/>
        <xdr:cNvCxnSpPr/>
      </xdr:nvCxnSpPr>
      <xdr:spPr>
        <a:xfrm flipV="1">
          <a:off x="8750300" y="6624602"/>
          <a:ext cx="889000" cy="10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61689</xdr:rowOff>
    </xdr:from>
    <xdr:to>
      <xdr:col>50</xdr:col>
      <xdr:colOff>165100</xdr:colOff>
      <xdr:row>38</xdr:row>
      <xdr:rowOff>163289</xdr:rowOff>
    </xdr:to>
    <xdr:sp macro="" textlink="">
      <xdr:nvSpPr>
        <xdr:cNvPr id="287" name="フローチャート: 判断 286"/>
        <xdr:cNvSpPr/>
      </xdr:nvSpPr>
      <xdr:spPr>
        <a:xfrm>
          <a:off x="9588500" y="657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154416</xdr:rowOff>
    </xdr:from>
    <xdr:ext cx="599010" cy="259045"/>
    <xdr:sp macro="" textlink="">
      <xdr:nvSpPr>
        <xdr:cNvPr id="288" name="テキスト ボックス 287"/>
        <xdr:cNvSpPr txBox="1"/>
      </xdr:nvSpPr>
      <xdr:spPr>
        <a:xfrm>
          <a:off x="9339795" y="666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44233</xdr:rowOff>
    </xdr:from>
    <xdr:to>
      <xdr:col>45</xdr:col>
      <xdr:colOff>177800</xdr:colOff>
      <xdr:row>39</xdr:row>
      <xdr:rowOff>50271</xdr:rowOff>
    </xdr:to>
    <xdr:cxnSp macro="">
      <xdr:nvCxnSpPr>
        <xdr:cNvPr id="289" name="直線コネクタ 288"/>
        <xdr:cNvCxnSpPr/>
      </xdr:nvCxnSpPr>
      <xdr:spPr>
        <a:xfrm flipV="1">
          <a:off x="7861300" y="6730783"/>
          <a:ext cx="889000" cy="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38040</xdr:rowOff>
    </xdr:from>
    <xdr:to>
      <xdr:col>46</xdr:col>
      <xdr:colOff>38100</xdr:colOff>
      <xdr:row>38</xdr:row>
      <xdr:rowOff>139640</xdr:rowOff>
    </xdr:to>
    <xdr:sp macro="" textlink="">
      <xdr:nvSpPr>
        <xdr:cNvPr id="290" name="フローチャート: 判断 289"/>
        <xdr:cNvSpPr/>
      </xdr:nvSpPr>
      <xdr:spPr>
        <a:xfrm>
          <a:off x="8699500" y="655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156167</xdr:rowOff>
    </xdr:from>
    <xdr:ext cx="599010" cy="259045"/>
    <xdr:sp macro="" textlink="">
      <xdr:nvSpPr>
        <xdr:cNvPr id="291" name="テキスト ボックス 290"/>
        <xdr:cNvSpPr txBox="1"/>
      </xdr:nvSpPr>
      <xdr:spPr>
        <a:xfrm>
          <a:off x="8450795" y="632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50271</xdr:rowOff>
    </xdr:from>
    <xdr:to>
      <xdr:col>41</xdr:col>
      <xdr:colOff>50800</xdr:colOff>
      <xdr:row>39</xdr:row>
      <xdr:rowOff>51922</xdr:rowOff>
    </xdr:to>
    <xdr:cxnSp macro="">
      <xdr:nvCxnSpPr>
        <xdr:cNvPr id="292" name="直線コネクタ 291"/>
        <xdr:cNvCxnSpPr/>
      </xdr:nvCxnSpPr>
      <xdr:spPr>
        <a:xfrm flipV="1">
          <a:off x="6972300" y="6736821"/>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44578</xdr:rowOff>
    </xdr:from>
    <xdr:to>
      <xdr:col>41</xdr:col>
      <xdr:colOff>101600</xdr:colOff>
      <xdr:row>38</xdr:row>
      <xdr:rowOff>146178</xdr:rowOff>
    </xdr:to>
    <xdr:sp macro="" textlink="">
      <xdr:nvSpPr>
        <xdr:cNvPr id="293" name="フローチャート: 判断 292"/>
        <xdr:cNvSpPr/>
      </xdr:nvSpPr>
      <xdr:spPr>
        <a:xfrm>
          <a:off x="7810500" y="655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162705</xdr:rowOff>
    </xdr:from>
    <xdr:ext cx="599010" cy="259045"/>
    <xdr:sp macro="" textlink="">
      <xdr:nvSpPr>
        <xdr:cNvPr id="294" name="テキスト ボックス 293"/>
        <xdr:cNvSpPr txBox="1"/>
      </xdr:nvSpPr>
      <xdr:spPr>
        <a:xfrm>
          <a:off x="7561795" y="633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102833</xdr:rowOff>
    </xdr:from>
    <xdr:to>
      <xdr:col>36</xdr:col>
      <xdr:colOff>165100</xdr:colOff>
      <xdr:row>39</xdr:row>
      <xdr:rowOff>32983</xdr:rowOff>
    </xdr:to>
    <xdr:sp macro="" textlink="">
      <xdr:nvSpPr>
        <xdr:cNvPr id="295" name="フローチャート: 判断 294"/>
        <xdr:cNvSpPr/>
      </xdr:nvSpPr>
      <xdr:spPr>
        <a:xfrm>
          <a:off x="6921500" y="66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49510</xdr:rowOff>
    </xdr:from>
    <xdr:ext cx="599010" cy="259045"/>
    <xdr:sp macro="" textlink="">
      <xdr:nvSpPr>
        <xdr:cNvPr id="296" name="テキスト ボックス 295"/>
        <xdr:cNvSpPr txBox="1"/>
      </xdr:nvSpPr>
      <xdr:spPr>
        <a:xfrm>
          <a:off x="6672795" y="639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122618</xdr:rowOff>
    </xdr:from>
    <xdr:to>
      <xdr:col>55</xdr:col>
      <xdr:colOff>50800</xdr:colOff>
      <xdr:row>36</xdr:row>
      <xdr:rowOff>52768</xdr:rowOff>
    </xdr:to>
    <xdr:sp macro="" textlink="">
      <xdr:nvSpPr>
        <xdr:cNvPr id="302" name="楕円 301"/>
        <xdr:cNvSpPr/>
      </xdr:nvSpPr>
      <xdr:spPr>
        <a:xfrm>
          <a:off x="10426700" y="612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101045</xdr:rowOff>
    </xdr:from>
    <xdr:ext cx="599010" cy="259045"/>
    <xdr:sp macro="" textlink="">
      <xdr:nvSpPr>
        <xdr:cNvPr id="303" name="補助費等該当値テキスト"/>
        <xdr:cNvSpPr txBox="1"/>
      </xdr:nvSpPr>
      <xdr:spPr>
        <a:xfrm>
          <a:off x="10528300" y="61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58702</xdr:rowOff>
    </xdr:from>
    <xdr:to>
      <xdr:col>50</xdr:col>
      <xdr:colOff>165100</xdr:colOff>
      <xdr:row>38</xdr:row>
      <xdr:rowOff>160302</xdr:rowOff>
    </xdr:to>
    <xdr:sp macro="" textlink="">
      <xdr:nvSpPr>
        <xdr:cNvPr id="304" name="楕円 303"/>
        <xdr:cNvSpPr/>
      </xdr:nvSpPr>
      <xdr:spPr>
        <a:xfrm>
          <a:off x="9588500" y="657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5379</xdr:rowOff>
    </xdr:from>
    <xdr:ext cx="599010" cy="259045"/>
    <xdr:sp macro="" textlink="">
      <xdr:nvSpPr>
        <xdr:cNvPr id="305" name="テキスト ボックス 304"/>
        <xdr:cNvSpPr txBox="1"/>
      </xdr:nvSpPr>
      <xdr:spPr>
        <a:xfrm>
          <a:off x="9339795" y="634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164883</xdr:rowOff>
    </xdr:from>
    <xdr:to>
      <xdr:col>46</xdr:col>
      <xdr:colOff>38100</xdr:colOff>
      <xdr:row>39</xdr:row>
      <xdr:rowOff>95033</xdr:rowOff>
    </xdr:to>
    <xdr:sp macro="" textlink="">
      <xdr:nvSpPr>
        <xdr:cNvPr id="306" name="楕円 305"/>
        <xdr:cNvSpPr/>
      </xdr:nvSpPr>
      <xdr:spPr>
        <a:xfrm>
          <a:off x="8699500" y="66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86160</xdr:rowOff>
    </xdr:from>
    <xdr:ext cx="599010" cy="259045"/>
    <xdr:sp macro="" textlink="">
      <xdr:nvSpPr>
        <xdr:cNvPr id="307" name="テキスト ボックス 306"/>
        <xdr:cNvSpPr txBox="1"/>
      </xdr:nvSpPr>
      <xdr:spPr>
        <a:xfrm>
          <a:off x="8450795" y="677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170921</xdr:rowOff>
    </xdr:from>
    <xdr:to>
      <xdr:col>41</xdr:col>
      <xdr:colOff>101600</xdr:colOff>
      <xdr:row>39</xdr:row>
      <xdr:rowOff>101071</xdr:rowOff>
    </xdr:to>
    <xdr:sp macro="" textlink="">
      <xdr:nvSpPr>
        <xdr:cNvPr id="308" name="楕円 307"/>
        <xdr:cNvSpPr/>
      </xdr:nvSpPr>
      <xdr:spPr>
        <a:xfrm>
          <a:off x="7810500" y="668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92198</xdr:rowOff>
    </xdr:from>
    <xdr:ext cx="534377" cy="259045"/>
    <xdr:sp macro="" textlink="">
      <xdr:nvSpPr>
        <xdr:cNvPr id="309" name="テキスト ボックス 308"/>
        <xdr:cNvSpPr txBox="1"/>
      </xdr:nvSpPr>
      <xdr:spPr>
        <a:xfrm>
          <a:off x="7594111" y="677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1122</xdr:rowOff>
    </xdr:from>
    <xdr:to>
      <xdr:col>36</xdr:col>
      <xdr:colOff>165100</xdr:colOff>
      <xdr:row>39</xdr:row>
      <xdr:rowOff>102722</xdr:rowOff>
    </xdr:to>
    <xdr:sp macro="" textlink="">
      <xdr:nvSpPr>
        <xdr:cNvPr id="310" name="楕円 309"/>
        <xdr:cNvSpPr/>
      </xdr:nvSpPr>
      <xdr:spPr>
        <a:xfrm>
          <a:off x="6921500" y="66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93849</xdr:rowOff>
    </xdr:from>
    <xdr:ext cx="534377" cy="259045"/>
    <xdr:sp macro="" textlink="">
      <xdr:nvSpPr>
        <xdr:cNvPr id="311" name="テキスト ボックス 310"/>
        <xdr:cNvSpPr txBox="1"/>
      </xdr:nvSpPr>
      <xdr:spPr>
        <a:xfrm>
          <a:off x="6705111" y="67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54633</xdr:rowOff>
    </xdr:from>
    <xdr:to>
      <xdr:col>55</xdr:col>
      <xdr:colOff>0</xdr:colOff>
      <xdr:row>56</xdr:row>
      <xdr:rowOff>70900</xdr:rowOff>
    </xdr:to>
    <xdr:cxnSp macro="">
      <xdr:nvCxnSpPr>
        <xdr:cNvPr id="342" name="直線コネクタ 341"/>
        <xdr:cNvCxnSpPr/>
      </xdr:nvCxnSpPr>
      <xdr:spPr>
        <a:xfrm>
          <a:off x="9639300" y="9655833"/>
          <a:ext cx="838200" cy="1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42518</xdr:rowOff>
    </xdr:from>
    <xdr:ext cx="599010" cy="259045"/>
    <xdr:sp macro="" textlink="">
      <xdr:nvSpPr>
        <xdr:cNvPr id="343" name="普通建設事業費平均値テキスト"/>
        <xdr:cNvSpPr txBox="1"/>
      </xdr:nvSpPr>
      <xdr:spPr>
        <a:xfrm>
          <a:off x="10528300" y="9815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11070</xdr:rowOff>
    </xdr:from>
    <xdr:to>
      <xdr:col>50</xdr:col>
      <xdr:colOff>114300</xdr:colOff>
      <xdr:row>56</xdr:row>
      <xdr:rowOff>54633</xdr:rowOff>
    </xdr:to>
    <xdr:cxnSp macro="">
      <xdr:nvCxnSpPr>
        <xdr:cNvPr id="345" name="直線コネクタ 344"/>
        <xdr:cNvCxnSpPr/>
      </xdr:nvCxnSpPr>
      <xdr:spPr>
        <a:xfrm>
          <a:off x="8750300" y="9612270"/>
          <a:ext cx="889000" cy="4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26440</xdr:rowOff>
    </xdr:from>
    <xdr:to>
      <xdr:col>50</xdr:col>
      <xdr:colOff>165100</xdr:colOff>
      <xdr:row>58</xdr:row>
      <xdr:rowOff>128040</xdr:rowOff>
    </xdr:to>
    <xdr:sp macro="" textlink="">
      <xdr:nvSpPr>
        <xdr:cNvPr id="346" name="フローチャート: 判断 345"/>
        <xdr:cNvSpPr/>
      </xdr:nvSpPr>
      <xdr:spPr>
        <a:xfrm>
          <a:off x="9588500" y="99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119167</xdr:rowOff>
    </xdr:from>
    <xdr:ext cx="599010" cy="259045"/>
    <xdr:sp macro="" textlink="">
      <xdr:nvSpPr>
        <xdr:cNvPr id="347" name="テキスト ボックス 346"/>
        <xdr:cNvSpPr txBox="1"/>
      </xdr:nvSpPr>
      <xdr:spPr>
        <a:xfrm>
          <a:off x="9339795" y="1006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11070</xdr:rowOff>
    </xdr:from>
    <xdr:to>
      <xdr:col>45</xdr:col>
      <xdr:colOff>177800</xdr:colOff>
      <xdr:row>56</xdr:row>
      <xdr:rowOff>16623</xdr:rowOff>
    </xdr:to>
    <xdr:cxnSp macro="">
      <xdr:nvCxnSpPr>
        <xdr:cNvPr id="348" name="直線コネクタ 347"/>
        <xdr:cNvCxnSpPr/>
      </xdr:nvCxnSpPr>
      <xdr:spPr>
        <a:xfrm flipV="1">
          <a:off x="7861300" y="9612270"/>
          <a:ext cx="889000" cy="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31669</xdr:rowOff>
    </xdr:from>
    <xdr:to>
      <xdr:col>46</xdr:col>
      <xdr:colOff>38100</xdr:colOff>
      <xdr:row>58</xdr:row>
      <xdr:rowOff>133269</xdr:rowOff>
    </xdr:to>
    <xdr:sp macro="" textlink="">
      <xdr:nvSpPr>
        <xdr:cNvPr id="349" name="フローチャート: 判断 348"/>
        <xdr:cNvSpPr/>
      </xdr:nvSpPr>
      <xdr:spPr>
        <a:xfrm>
          <a:off x="8699500" y="997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124396</xdr:rowOff>
    </xdr:from>
    <xdr:ext cx="599010" cy="259045"/>
    <xdr:sp macro="" textlink="">
      <xdr:nvSpPr>
        <xdr:cNvPr id="350" name="テキスト ボックス 349"/>
        <xdr:cNvSpPr txBox="1"/>
      </xdr:nvSpPr>
      <xdr:spPr>
        <a:xfrm>
          <a:off x="8450795" y="1006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16623</xdr:rowOff>
    </xdr:from>
    <xdr:to>
      <xdr:col>41</xdr:col>
      <xdr:colOff>50800</xdr:colOff>
      <xdr:row>56</xdr:row>
      <xdr:rowOff>143999</xdr:rowOff>
    </xdr:to>
    <xdr:cxnSp macro="">
      <xdr:nvCxnSpPr>
        <xdr:cNvPr id="351" name="直線コネクタ 350"/>
        <xdr:cNvCxnSpPr/>
      </xdr:nvCxnSpPr>
      <xdr:spPr>
        <a:xfrm flipV="1">
          <a:off x="6972300" y="9617823"/>
          <a:ext cx="889000" cy="12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33525</xdr:rowOff>
    </xdr:from>
    <xdr:to>
      <xdr:col>41</xdr:col>
      <xdr:colOff>101600</xdr:colOff>
      <xdr:row>58</xdr:row>
      <xdr:rowOff>135125</xdr:rowOff>
    </xdr:to>
    <xdr:sp macro="" textlink="">
      <xdr:nvSpPr>
        <xdr:cNvPr id="352" name="フローチャート: 判断 351"/>
        <xdr:cNvSpPr/>
      </xdr:nvSpPr>
      <xdr:spPr>
        <a:xfrm>
          <a:off x="78105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126252</xdr:rowOff>
    </xdr:from>
    <xdr:ext cx="599010" cy="259045"/>
    <xdr:sp macro="" textlink="">
      <xdr:nvSpPr>
        <xdr:cNvPr id="353" name="テキスト ボックス 352"/>
        <xdr:cNvSpPr txBox="1"/>
      </xdr:nvSpPr>
      <xdr:spPr>
        <a:xfrm>
          <a:off x="7561795" y="1007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43936</xdr:rowOff>
    </xdr:from>
    <xdr:to>
      <xdr:col>36</xdr:col>
      <xdr:colOff>165100</xdr:colOff>
      <xdr:row>58</xdr:row>
      <xdr:rowOff>145536</xdr:rowOff>
    </xdr:to>
    <xdr:sp macro="" textlink="">
      <xdr:nvSpPr>
        <xdr:cNvPr id="354" name="フローチャート: 判断 353"/>
        <xdr:cNvSpPr/>
      </xdr:nvSpPr>
      <xdr:spPr>
        <a:xfrm>
          <a:off x="6921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136663</xdr:rowOff>
    </xdr:from>
    <xdr:ext cx="599010" cy="259045"/>
    <xdr:sp macro="" textlink="">
      <xdr:nvSpPr>
        <xdr:cNvPr id="355" name="テキスト ボックス 354"/>
        <xdr:cNvSpPr txBox="1"/>
      </xdr:nvSpPr>
      <xdr:spPr>
        <a:xfrm>
          <a:off x="6672795" y="1008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20100</xdr:rowOff>
    </xdr:from>
    <xdr:to>
      <xdr:col>55</xdr:col>
      <xdr:colOff>50800</xdr:colOff>
      <xdr:row>56</xdr:row>
      <xdr:rowOff>121700</xdr:rowOff>
    </xdr:to>
    <xdr:sp macro="" textlink="">
      <xdr:nvSpPr>
        <xdr:cNvPr id="361" name="楕円 360"/>
        <xdr:cNvSpPr/>
      </xdr:nvSpPr>
      <xdr:spPr>
        <a:xfrm>
          <a:off x="10426700" y="96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42977</xdr:rowOff>
    </xdr:from>
    <xdr:ext cx="599010" cy="259045"/>
    <xdr:sp macro="" textlink="">
      <xdr:nvSpPr>
        <xdr:cNvPr id="362" name="普通建設事業費該当値テキスト"/>
        <xdr:cNvSpPr txBox="1"/>
      </xdr:nvSpPr>
      <xdr:spPr>
        <a:xfrm>
          <a:off x="10528300" y="947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3833</xdr:rowOff>
    </xdr:from>
    <xdr:to>
      <xdr:col>50</xdr:col>
      <xdr:colOff>165100</xdr:colOff>
      <xdr:row>56</xdr:row>
      <xdr:rowOff>105433</xdr:rowOff>
    </xdr:to>
    <xdr:sp macro="" textlink="">
      <xdr:nvSpPr>
        <xdr:cNvPr id="363" name="楕円 362"/>
        <xdr:cNvSpPr/>
      </xdr:nvSpPr>
      <xdr:spPr>
        <a:xfrm>
          <a:off x="9588500" y="960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121960</xdr:rowOff>
    </xdr:from>
    <xdr:ext cx="599010" cy="259045"/>
    <xdr:sp macro="" textlink="">
      <xdr:nvSpPr>
        <xdr:cNvPr id="364" name="テキスト ボックス 363"/>
        <xdr:cNvSpPr txBox="1"/>
      </xdr:nvSpPr>
      <xdr:spPr>
        <a:xfrm>
          <a:off x="9339795" y="938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131720</xdr:rowOff>
    </xdr:from>
    <xdr:to>
      <xdr:col>46</xdr:col>
      <xdr:colOff>38100</xdr:colOff>
      <xdr:row>56</xdr:row>
      <xdr:rowOff>61870</xdr:rowOff>
    </xdr:to>
    <xdr:sp macro="" textlink="">
      <xdr:nvSpPr>
        <xdr:cNvPr id="365" name="楕円 364"/>
        <xdr:cNvSpPr/>
      </xdr:nvSpPr>
      <xdr:spPr>
        <a:xfrm>
          <a:off x="8699500" y="956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78397</xdr:rowOff>
    </xdr:from>
    <xdr:ext cx="599010" cy="259045"/>
    <xdr:sp macro="" textlink="">
      <xdr:nvSpPr>
        <xdr:cNvPr id="366" name="テキスト ボックス 365"/>
        <xdr:cNvSpPr txBox="1"/>
      </xdr:nvSpPr>
      <xdr:spPr>
        <a:xfrm>
          <a:off x="8450795" y="933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137273</xdr:rowOff>
    </xdr:from>
    <xdr:to>
      <xdr:col>41</xdr:col>
      <xdr:colOff>101600</xdr:colOff>
      <xdr:row>56</xdr:row>
      <xdr:rowOff>67423</xdr:rowOff>
    </xdr:to>
    <xdr:sp macro="" textlink="">
      <xdr:nvSpPr>
        <xdr:cNvPr id="367" name="楕円 366"/>
        <xdr:cNvSpPr/>
      </xdr:nvSpPr>
      <xdr:spPr>
        <a:xfrm>
          <a:off x="7810500" y="956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83950</xdr:rowOff>
    </xdr:from>
    <xdr:ext cx="599010" cy="259045"/>
    <xdr:sp macro="" textlink="">
      <xdr:nvSpPr>
        <xdr:cNvPr id="368" name="テキスト ボックス 367"/>
        <xdr:cNvSpPr txBox="1"/>
      </xdr:nvSpPr>
      <xdr:spPr>
        <a:xfrm>
          <a:off x="7561795" y="934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93199</xdr:rowOff>
    </xdr:from>
    <xdr:to>
      <xdr:col>36</xdr:col>
      <xdr:colOff>165100</xdr:colOff>
      <xdr:row>57</xdr:row>
      <xdr:rowOff>23349</xdr:rowOff>
    </xdr:to>
    <xdr:sp macro="" textlink="">
      <xdr:nvSpPr>
        <xdr:cNvPr id="369" name="楕円 368"/>
        <xdr:cNvSpPr/>
      </xdr:nvSpPr>
      <xdr:spPr>
        <a:xfrm>
          <a:off x="6921500" y="96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39876</xdr:rowOff>
    </xdr:from>
    <xdr:ext cx="599010" cy="259045"/>
    <xdr:sp macro="" textlink="">
      <xdr:nvSpPr>
        <xdr:cNvPr id="370" name="テキスト ボックス 369"/>
        <xdr:cNvSpPr txBox="1"/>
      </xdr:nvSpPr>
      <xdr:spPr>
        <a:xfrm>
          <a:off x="6672795" y="946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155233</xdr:rowOff>
    </xdr:from>
    <xdr:to>
      <xdr:col>55</xdr:col>
      <xdr:colOff>0</xdr:colOff>
      <xdr:row>72</xdr:row>
      <xdr:rowOff>102009</xdr:rowOff>
    </xdr:to>
    <xdr:cxnSp macro="">
      <xdr:nvCxnSpPr>
        <xdr:cNvPr id="395" name="直線コネクタ 394"/>
        <xdr:cNvCxnSpPr/>
      </xdr:nvCxnSpPr>
      <xdr:spPr>
        <a:xfrm>
          <a:off x="9639300" y="12328183"/>
          <a:ext cx="838200" cy="11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31083</xdr:rowOff>
    </xdr:from>
    <xdr:ext cx="534377" cy="259045"/>
    <xdr:sp macro="" textlink="">
      <xdr:nvSpPr>
        <xdr:cNvPr id="396" name="普通建設事業費 （ うち新規整備　）平均値テキスト"/>
        <xdr:cNvSpPr txBox="1"/>
      </xdr:nvSpPr>
      <xdr:spPr>
        <a:xfrm>
          <a:off x="10528300" y="13061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118257</xdr:rowOff>
    </xdr:from>
    <xdr:to>
      <xdr:col>50</xdr:col>
      <xdr:colOff>114300</xdr:colOff>
      <xdr:row>71</xdr:row>
      <xdr:rowOff>155233</xdr:rowOff>
    </xdr:to>
    <xdr:cxnSp macro="">
      <xdr:nvCxnSpPr>
        <xdr:cNvPr id="398" name="直線コネクタ 397"/>
        <xdr:cNvCxnSpPr/>
      </xdr:nvCxnSpPr>
      <xdr:spPr>
        <a:xfrm>
          <a:off x="8750300" y="12291207"/>
          <a:ext cx="889000" cy="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14616</xdr:rowOff>
    </xdr:from>
    <xdr:to>
      <xdr:col>50</xdr:col>
      <xdr:colOff>165100</xdr:colOff>
      <xdr:row>77</xdr:row>
      <xdr:rowOff>116216</xdr:rowOff>
    </xdr:to>
    <xdr:sp macro="" textlink="">
      <xdr:nvSpPr>
        <xdr:cNvPr id="399" name="フローチャート: 判断 398"/>
        <xdr:cNvSpPr/>
      </xdr:nvSpPr>
      <xdr:spPr>
        <a:xfrm>
          <a:off x="9588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107343</xdr:rowOff>
    </xdr:from>
    <xdr:ext cx="534377" cy="259045"/>
    <xdr:sp macro="" textlink="">
      <xdr:nvSpPr>
        <xdr:cNvPr id="400" name="テキスト ボックス 399"/>
        <xdr:cNvSpPr txBox="1"/>
      </xdr:nvSpPr>
      <xdr:spPr>
        <a:xfrm>
          <a:off x="9372111" y="133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118257</xdr:rowOff>
    </xdr:from>
    <xdr:to>
      <xdr:col>45</xdr:col>
      <xdr:colOff>177800</xdr:colOff>
      <xdr:row>73</xdr:row>
      <xdr:rowOff>90174</xdr:rowOff>
    </xdr:to>
    <xdr:cxnSp macro="">
      <xdr:nvCxnSpPr>
        <xdr:cNvPr id="401" name="直線コネクタ 400"/>
        <xdr:cNvCxnSpPr/>
      </xdr:nvCxnSpPr>
      <xdr:spPr>
        <a:xfrm flipV="1">
          <a:off x="7861300" y="12291207"/>
          <a:ext cx="889000" cy="31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137585</xdr:rowOff>
    </xdr:from>
    <xdr:to>
      <xdr:col>46</xdr:col>
      <xdr:colOff>38100</xdr:colOff>
      <xdr:row>77</xdr:row>
      <xdr:rowOff>67735</xdr:rowOff>
    </xdr:to>
    <xdr:sp macro="" textlink="">
      <xdr:nvSpPr>
        <xdr:cNvPr id="402" name="フローチャート: 判断 401"/>
        <xdr:cNvSpPr/>
      </xdr:nvSpPr>
      <xdr:spPr>
        <a:xfrm>
          <a:off x="8699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58862</xdr:rowOff>
    </xdr:from>
    <xdr:ext cx="534377" cy="259045"/>
    <xdr:sp macro="" textlink="">
      <xdr:nvSpPr>
        <xdr:cNvPr id="403" name="テキスト ボックス 402"/>
        <xdr:cNvSpPr txBox="1"/>
      </xdr:nvSpPr>
      <xdr:spPr>
        <a:xfrm>
          <a:off x="8483111" y="1326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71165</xdr:rowOff>
    </xdr:from>
    <xdr:to>
      <xdr:col>41</xdr:col>
      <xdr:colOff>50800</xdr:colOff>
      <xdr:row>73</xdr:row>
      <xdr:rowOff>90174</xdr:rowOff>
    </xdr:to>
    <xdr:cxnSp macro="">
      <xdr:nvCxnSpPr>
        <xdr:cNvPr id="404" name="直線コネクタ 403"/>
        <xdr:cNvCxnSpPr/>
      </xdr:nvCxnSpPr>
      <xdr:spPr>
        <a:xfrm>
          <a:off x="6972300" y="12587015"/>
          <a:ext cx="889000" cy="1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142489</xdr:rowOff>
    </xdr:from>
    <xdr:to>
      <xdr:col>41</xdr:col>
      <xdr:colOff>101600</xdr:colOff>
      <xdr:row>77</xdr:row>
      <xdr:rowOff>72639</xdr:rowOff>
    </xdr:to>
    <xdr:sp macro="" textlink="">
      <xdr:nvSpPr>
        <xdr:cNvPr id="405" name="フローチャート: 判断 404"/>
        <xdr:cNvSpPr/>
      </xdr:nvSpPr>
      <xdr:spPr>
        <a:xfrm>
          <a:off x="7810500" y="131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63766</xdr:rowOff>
    </xdr:from>
    <xdr:ext cx="534377" cy="259045"/>
    <xdr:sp macro="" textlink="">
      <xdr:nvSpPr>
        <xdr:cNvPr id="406" name="テキスト ボックス 405"/>
        <xdr:cNvSpPr txBox="1"/>
      </xdr:nvSpPr>
      <xdr:spPr>
        <a:xfrm>
          <a:off x="7594111" y="132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116909</xdr:rowOff>
    </xdr:from>
    <xdr:to>
      <xdr:col>36</xdr:col>
      <xdr:colOff>165100</xdr:colOff>
      <xdr:row>77</xdr:row>
      <xdr:rowOff>47059</xdr:rowOff>
    </xdr:to>
    <xdr:sp macro="" textlink="">
      <xdr:nvSpPr>
        <xdr:cNvPr id="407" name="フローチャート: 判断 406"/>
        <xdr:cNvSpPr/>
      </xdr:nvSpPr>
      <xdr:spPr>
        <a:xfrm>
          <a:off x="6921500" y="1314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38186</xdr:rowOff>
    </xdr:from>
    <xdr:ext cx="534377" cy="259045"/>
    <xdr:sp macro="" textlink="">
      <xdr:nvSpPr>
        <xdr:cNvPr id="408" name="テキスト ボックス 407"/>
        <xdr:cNvSpPr txBox="1"/>
      </xdr:nvSpPr>
      <xdr:spPr>
        <a:xfrm>
          <a:off x="6705111" y="1323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51209</xdr:rowOff>
    </xdr:from>
    <xdr:to>
      <xdr:col>55</xdr:col>
      <xdr:colOff>50800</xdr:colOff>
      <xdr:row>72</xdr:row>
      <xdr:rowOff>152809</xdr:rowOff>
    </xdr:to>
    <xdr:sp macro="" textlink="">
      <xdr:nvSpPr>
        <xdr:cNvPr id="414" name="楕円 413"/>
        <xdr:cNvSpPr/>
      </xdr:nvSpPr>
      <xdr:spPr>
        <a:xfrm>
          <a:off x="10426700" y="1239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74086</xdr:rowOff>
    </xdr:from>
    <xdr:ext cx="599010" cy="259045"/>
    <xdr:sp macro="" textlink="">
      <xdr:nvSpPr>
        <xdr:cNvPr id="415" name="普通建設事業費 （ うち新規整備　）該当値テキスト"/>
        <xdr:cNvSpPr txBox="1"/>
      </xdr:nvSpPr>
      <xdr:spPr>
        <a:xfrm>
          <a:off x="10528300" y="1224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104433</xdr:rowOff>
    </xdr:from>
    <xdr:to>
      <xdr:col>50</xdr:col>
      <xdr:colOff>165100</xdr:colOff>
      <xdr:row>72</xdr:row>
      <xdr:rowOff>34583</xdr:rowOff>
    </xdr:to>
    <xdr:sp macro="" textlink="">
      <xdr:nvSpPr>
        <xdr:cNvPr id="416" name="楕円 415"/>
        <xdr:cNvSpPr/>
      </xdr:nvSpPr>
      <xdr:spPr>
        <a:xfrm>
          <a:off x="9588500" y="1227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51110</xdr:rowOff>
    </xdr:from>
    <xdr:ext cx="599010" cy="259045"/>
    <xdr:sp macro="" textlink="">
      <xdr:nvSpPr>
        <xdr:cNvPr id="417" name="テキスト ボックス 416"/>
        <xdr:cNvSpPr txBox="1"/>
      </xdr:nvSpPr>
      <xdr:spPr>
        <a:xfrm>
          <a:off x="9339795" y="1205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67457</xdr:rowOff>
    </xdr:from>
    <xdr:to>
      <xdr:col>46</xdr:col>
      <xdr:colOff>38100</xdr:colOff>
      <xdr:row>71</xdr:row>
      <xdr:rowOff>169057</xdr:rowOff>
    </xdr:to>
    <xdr:sp macro="" textlink="">
      <xdr:nvSpPr>
        <xdr:cNvPr id="418" name="楕円 417"/>
        <xdr:cNvSpPr/>
      </xdr:nvSpPr>
      <xdr:spPr>
        <a:xfrm>
          <a:off x="8699500" y="1224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14134</xdr:rowOff>
    </xdr:from>
    <xdr:ext cx="599010" cy="259045"/>
    <xdr:sp macro="" textlink="">
      <xdr:nvSpPr>
        <xdr:cNvPr id="419" name="テキスト ボックス 418"/>
        <xdr:cNvSpPr txBox="1"/>
      </xdr:nvSpPr>
      <xdr:spPr>
        <a:xfrm>
          <a:off x="8450795" y="1201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39374</xdr:rowOff>
    </xdr:from>
    <xdr:to>
      <xdr:col>41</xdr:col>
      <xdr:colOff>101600</xdr:colOff>
      <xdr:row>73</xdr:row>
      <xdr:rowOff>140974</xdr:rowOff>
    </xdr:to>
    <xdr:sp macro="" textlink="">
      <xdr:nvSpPr>
        <xdr:cNvPr id="420" name="楕円 419"/>
        <xdr:cNvSpPr/>
      </xdr:nvSpPr>
      <xdr:spPr>
        <a:xfrm>
          <a:off x="7810500" y="125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157501</xdr:rowOff>
    </xdr:from>
    <xdr:ext cx="599010" cy="259045"/>
    <xdr:sp macro="" textlink="">
      <xdr:nvSpPr>
        <xdr:cNvPr id="421" name="テキスト ボックス 420"/>
        <xdr:cNvSpPr txBox="1"/>
      </xdr:nvSpPr>
      <xdr:spPr>
        <a:xfrm>
          <a:off x="7561795" y="1233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20365</xdr:rowOff>
    </xdr:from>
    <xdr:to>
      <xdr:col>36</xdr:col>
      <xdr:colOff>165100</xdr:colOff>
      <xdr:row>73</xdr:row>
      <xdr:rowOff>121965</xdr:rowOff>
    </xdr:to>
    <xdr:sp macro="" textlink="">
      <xdr:nvSpPr>
        <xdr:cNvPr id="422" name="楕円 421"/>
        <xdr:cNvSpPr/>
      </xdr:nvSpPr>
      <xdr:spPr>
        <a:xfrm>
          <a:off x="6921500" y="1253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138492</xdr:rowOff>
    </xdr:from>
    <xdr:ext cx="599010" cy="259045"/>
    <xdr:sp macro="" textlink="">
      <xdr:nvSpPr>
        <xdr:cNvPr id="423" name="テキスト ボックス 422"/>
        <xdr:cNvSpPr txBox="1"/>
      </xdr:nvSpPr>
      <xdr:spPr>
        <a:xfrm>
          <a:off x="6672795" y="1231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40371</xdr:rowOff>
    </xdr:from>
    <xdr:to>
      <xdr:col>55</xdr:col>
      <xdr:colOff>0</xdr:colOff>
      <xdr:row>98</xdr:row>
      <xdr:rowOff>53894</xdr:rowOff>
    </xdr:to>
    <xdr:cxnSp macro="">
      <xdr:nvCxnSpPr>
        <xdr:cNvPr id="452" name="直線コネクタ 451"/>
        <xdr:cNvCxnSpPr/>
      </xdr:nvCxnSpPr>
      <xdr:spPr>
        <a:xfrm flipV="1">
          <a:off x="9639300" y="16842471"/>
          <a:ext cx="838200" cy="1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42326</xdr:rowOff>
    </xdr:from>
    <xdr:to>
      <xdr:col>50</xdr:col>
      <xdr:colOff>114300</xdr:colOff>
      <xdr:row>98</xdr:row>
      <xdr:rowOff>53894</xdr:rowOff>
    </xdr:to>
    <xdr:cxnSp macro="">
      <xdr:nvCxnSpPr>
        <xdr:cNvPr id="455" name="直線コネクタ 454"/>
        <xdr:cNvCxnSpPr/>
      </xdr:nvCxnSpPr>
      <xdr:spPr>
        <a:xfrm>
          <a:off x="8750300" y="16844426"/>
          <a:ext cx="889000" cy="1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28229</xdr:rowOff>
    </xdr:from>
    <xdr:to>
      <xdr:col>50</xdr:col>
      <xdr:colOff>165100</xdr:colOff>
      <xdr:row>98</xdr:row>
      <xdr:rowOff>129829</xdr:rowOff>
    </xdr:to>
    <xdr:sp macro="" textlink="">
      <xdr:nvSpPr>
        <xdr:cNvPr id="456" name="フローチャート: 判断 455"/>
        <xdr:cNvSpPr/>
      </xdr:nvSpPr>
      <xdr:spPr>
        <a:xfrm>
          <a:off x="9588500" y="1683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120956</xdr:rowOff>
    </xdr:from>
    <xdr:ext cx="534377" cy="259045"/>
    <xdr:sp macro="" textlink="">
      <xdr:nvSpPr>
        <xdr:cNvPr id="457" name="テキスト ボックス 456"/>
        <xdr:cNvSpPr txBox="1"/>
      </xdr:nvSpPr>
      <xdr:spPr>
        <a:xfrm>
          <a:off x="9372111" y="16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133753</xdr:rowOff>
    </xdr:from>
    <xdr:to>
      <xdr:col>45</xdr:col>
      <xdr:colOff>177800</xdr:colOff>
      <xdr:row>98</xdr:row>
      <xdr:rowOff>42326</xdr:rowOff>
    </xdr:to>
    <xdr:cxnSp macro="">
      <xdr:nvCxnSpPr>
        <xdr:cNvPr id="458" name="直線コネクタ 457"/>
        <xdr:cNvCxnSpPr/>
      </xdr:nvCxnSpPr>
      <xdr:spPr>
        <a:xfrm>
          <a:off x="7861300" y="16764403"/>
          <a:ext cx="889000" cy="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41952</xdr:rowOff>
    </xdr:from>
    <xdr:to>
      <xdr:col>46</xdr:col>
      <xdr:colOff>38100</xdr:colOff>
      <xdr:row>98</xdr:row>
      <xdr:rowOff>143552</xdr:rowOff>
    </xdr:to>
    <xdr:sp macro="" textlink="">
      <xdr:nvSpPr>
        <xdr:cNvPr id="459" name="フローチャート: 判断 458"/>
        <xdr:cNvSpPr/>
      </xdr:nvSpPr>
      <xdr:spPr>
        <a:xfrm>
          <a:off x="8699500" y="1684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134679</xdr:rowOff>
    </xdr:from>
    <xdr:ext cx="534377" cy="259045"/>
    <xdr:sp macro="" textlink="">
      <xdr:nvSpPr>
        <xdr:cNvPr id="460" name="テキスト ボックス 459"/>
        <xdr:cNvSpPr txBox="1"/>
      </xdr:nvSpPr>
      <xdr:spPr>
        <a:xfrm>
          <a:off x="8483111" y="1693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133753</xdr:rowOff>
    </xdr:from>
    <xdr:to>
      <xdr:col>41</xdr:col>
      <xdr:colOff>50800</xdr:colOff>
      <xdr:row>98</xdr:row>
      <xdr:rowOff>22830</xdr:rowOff>
    </xdr:to>
    <xdr:cxnSp macro="">
      <xdr:nvCxnSpPr>
        <xdr:cNvPr id="461" name="直線コネクタ 460"/>
        <xdr:cNvCxnSpPr/>
      </xdr:nvCxnSpPr>
      <xdr:spPr>
        <a:xfrm flipV="1">
          <a:off x="6972300" y="16764403"/>
          <a:ext cx="889000" cy="6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50526</xdr:rowOff>
    </xdr:from>
    <xdr:to>
      <xdr:col>41</xdr:col>
      <xdr:colOff>101600</xdr:colOff>
      <xdr:row>98</xdr:row>
      <xdr:rowOff>152126</xdr:rowOff>
    </xdr:to>
    <xdr:sp macro="" textlink="">
      <xdr:nvSpPr>
        <xdr:cNvPr id="462" name="フローチャート: 判断 461"/>
        <xdr:cNvSpPr/>
      </xdr:nvSpPr>
      <xdr:spPr>
        <a:xfrm>
          <a:off x="7810500" y="1685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143253</xdr:rowOff>
    </xdr:from>
    <xdr:ext cx="534377" cy="259045"/>
    <xdr:sp macro="" textlink="">
      <xdr:nvSpPr>
        <xdr:cNvPr id="463" name="テキスト ボックス 462"/>
        <xdr:cNvSpPr txBox="1"/>
      </xdr:nvSpPr>
      <xdr:spPr>
        <a:xfrm>
          <a:off x="7594111" y="1694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62147</xdr:rowOff>
    </xdr:from>
    <xdr:to>
      <xdr:col>36</xdr:col>
      <xdr:colOff>165100</xdr:colOff>
      <xdr:row>98</xdr:row>
      <xdr:rowOff>163747</xdr:rowOff>
    </xdr:to>
    <xdr:sp macro="" textlink="">
      <xdr:nvSpPr>
        <xdr:cNvPr id="464" name="フローチャート: 判断 463"/>
        <xdr:cNvSpPr/>
      </xdr:nvSpPr>
      <xdr:spPr>
        <a:xfrm>
          <a:off x="6921500" y="1686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154874</xdr:rowOff>
    </xdr:from>
    <xdr:ext cx="534377" cy="259045"/>
    <xdr:sp macro="" textlink="">
      <xdr:nvSpPr>
        <xdr:cNvPr id="465" name="テキスト ボックス 464"/>
        <xdr:cNvSpPr txBox="1"/>
      </xdr:nvSpPr>
      <xdr:spPr>
        <a:xfrm>
          <a:off x="6705111" y="1695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161021</xdr:rowOff>
    </xdr:from>
    <xdr:to>
      <xdr:col>55</xdr:col>
      <xdr:colOff>50800</xdr:colOff>
      <xdr:row>98</xdr:row>
      <xdr:rowOff>91171</xdr:rowOff>
    </xdr:to>
    <xdr:sp macro="" textlink="">
      <xdr:nvSpPr>
        <xdr:cNvPr id="471" name="楕円 470"/>
        <xdr:cNvSpPr/>
      </xdr:nvSpPr>
      <xdr:spPr>
        <a:xfrm>
          <a:off x="10426700" y="1679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139448</xdr:rowOff>
    </xdr:from>
    <xdr:ext cx="534377" cy="259045"/>
    <xdr:sp macro="" textlink="">
      <xdr:nvSpPr>
        <xdr:cNvPr id="472" name="普通建設事業費 （ うち更新整備　）該当値テキスト"/>
        <xdr:cNvSpPr txBox="1"/>
      </xdr:nvSpPr>
      <xdr:spPr>
        <a:xfrm>
          <a:off x="10528300" y="1677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3094</xdr:rowOff>
    </xdr:from>
    <xdr:to>
      <xdr:col>50</xdr:col>
      <xdr:colOff>165100</xdr:colOff>
      <xdr:row>98</xdr:row>
      <xdr:rowOff>104694</xdr:rowOff>
    </xdr:to>
    <xdr:sp macro="" textlink="">
      <xdr:nvSpPr>
        <xdr:cNvPr id="473" name="楕円 472"/>
        <xdr:cNvSpPr/>
      </xdr:nvSpPr>
      <xdr:spPr>
        <a:xfrm>
          <a:off x="9588500" y="1680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121221</xdr:rowOff>
    </xdr:from>
    <xdr:ext cx="534377" cy="259045"/>
    <xdr:sp macro="" textlink="">
      <xdr:nvSpPr>
        <xdr:cNvPr id="474" name="テキスト ボックス 473"/>
        <xdr:cNvSpPr txBox="1"/>
      </xdr:nvSpPr>
      <xdr:spPr>
        <a:xfrm>
          <a:off x="9372111" y="165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162976</xdr:rowOff>
    </xdr:from>
    <xdr:to>
      <xdr:col>46</xdr:col>
      <xdr:colOff>38100</xdr:colOff>
      <xdr:row>98</xdr:row>
      <xdr:rowOff>93126</xdr:rowOff>
    </xdr:to>
    <xdr:sp macro="" textlink="">
      <xdr:nvSpPr>
        <xdr:cNvPr id="475" name="楕円 474"/>
        <xdr:cNvSpPr/>
      </xdr:nvSpPr>
      <xdr:spPr>
        <a:xfrm>
          <a:off x="8699500" y="1679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109653</xdr:rowOff>
    </xdr:from>
    <xdr:ext cx="534377" cy="259045"/>
    <xdr:sp macro="" textlink="">
      <xdr:nvSpPr>
        <xdr:cNvPr id="476" name="テキスト ボックス 475"/>
        <xdr:cNvSpPr txBox="1"/>
      </xdr:nvSpPr>
      <xdr:spPr>
        <a:xfrm>
          <a:off x="8483111" y="1656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82953</xdr:rowOff>
    </xdr:from>
    <xdr:to>
      <xdr:col>41</xdr:col>
      <xdr:colOff>101600</xdr:colOff>
      <xdr:row>98</xdr:row>
      <xdr:rowOff>13103</xdr:rowOff>
    </xdr:to>
    <xdr:sp macro="" textlink="">
      <xdr:nvSpPr>
        <xdr:cNvPr id="477" name="楕円 476"/>
        <xdr:cNvSpPr/>
      </xdr:nvSpPr>
      <xdr:spPr>
        <a:xfrm>
          <a:off x="7810500" y="1671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29630</xdr:rowOff>
    </xdr:from>
    <xdr:ext cx="599010" cy="259045"/>
    <xdr:sp macro="" textlink="">
      <xdr:nvSpPr>
        <xdr:cNvPr id="478" name="テキスト ボックス 477"/>
        <xdr:cNvSpPr txBox="1"/>
      </xdr:nvSpPr>
      <xdr:spPr>
        <a:xfrm>
          <a:off x="7561795" y="1648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143480</xdr:rowOff>
    </xdr:from>
    <xdr:to>
      <xdr:col>36</xdr:col>
      <xdr:colOff>165100</xdr:colOff>
      <xdr:row>98</xdr:row>
      <xdr:rowOff>73630</xdr:rowOff>
    </xdr:to>
    <xdr:sp macro="" textlink="">
      <xdr:nvSpPr>
        <xdr:cNvPr id="479" name="楕円 478"/>
        <xdr:cNvSpPr/>
      </xdr:nvSpPr>
      <xdr:spPr>
        <a:xfrm>
          <a:off x="6921500" y="167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90157</xdr:rowOff>
    </xdr:from>
    <xdr:ext cx="599010" cy="259045"/>
    <xdr:sp macro="" textlink="">
      <xdr:nvSpPr>
        <xdr:cNvPr id="480" name="テキスト ボックス 479"/>
        <xdr:cNvSpPr txBox="1"/>
      </xdr:nvSpPr>
      <xdr:spPr>
        <a:xfrm>
          <a:off x="6672795" y="1654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92557</xdr:rowOff>
    </xdr:from>
    <xdr:to>
      <xdr:col>85</xdr:col>
      <xdr:colOff>127000</xdr:colOff>
      <xdr:row>38</xdr:row>
      <xdr:rowOff>12833</xdr:rowOff>
    </xdr:to>
    <xdr:cxnSp macro="">
      <xdr:nvCxnSpPr>
        <xdr:cNvPr id="505" name="直線コネクタ 504"/>
        <xdr:cNvCxnSpPr/>
      </xdr:nvCxnSpPr>
      <xdr:spPr>
        <a:xfrm flipV="1">
          <a:off x="15481300" y="6264757"/>
          <a:ext cx="838200" cy="26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19321</xdr:rowOff>
    </xdr:from>
    <xdr:ext cx="534377" cy="259045"/>
    <xdr:sp macro="" textlink="">
      <xdr:nvSpPr>
        <xdr:cNvPr id="506" name="災害復旧事業費平均値テキスト"/>
        <xdr:cNvSpPr txBox="1"/>
      </xdr:nvSpPr>
      <xdr:spPr>
        <a:xfrm>
          <a:off x="16370300" y="6362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110216</xdr:rowOff>
    </xdr:from>
    <xdr:to>
      <xdr:col>81</xdr:col>
      <xdr:colOff>50800</xdr:colOff>
      <xdr:row>38</xdr:row>
      <xdr:rowOff>12833</xdr:rowOff>
    </xdr:to>
    <xdr:cxnSp macro="">
      <xdr:nvCxnSpPr>
        <xdr:cNvPr id="508" name="直線コネクタ 507"/>
        <xdr:cNvCxnSpPr/>
      </xdr:nvCxnSpPr>
      <xdr:spPr>
        <a:xfrm>
          <a:off x="14592300" y="6453866"/>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52444</xdr:rowOff>
    </xdr:from>
    <xdr:to>
      <xdr:col>81</xdr:col>
      <xdr:colOff>101600</xdr:colOff>
      <xdr:row>37</xdr:row>
      <xdr:rowOff>154044</xdr:rowOff>
    </xdr:to>
    <xdr:sp macro="" textlink="">
      <xdr:nvSpPr>
        <xdr:cNvPr id="509" name="フローチャート: 判断 508"/>
        <xdr:cNvSpPr/>
      </xdr:nvSpPr>
      <xdr:spPr>
        <a:xfrm>
          <a:off x="15430500" y="639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170571</xdr:rowOff>
    </xdr:from>
    <xdr:ext cx="534377" cy="259045"/>
    <xdr:sp macro="" textlink="">
      <xdr:nvSpPr>
        <xdr:cNvPr id="510" name="テキスト ボックス 509"/>
        <xdr:cNvSpPr txBox="1"/>
      </xdr:nvSpPr>
      <xdr:spPr>
        <a:xfrm>
          <a:off x="15214111" y="61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110216</xdr:rowOff>
    </xdr:from>
    <xdr:to>
      <xdr:col>76</xdr:col>
      <xdr:colOff>114300</xdr:colOff>
      <xdr:row>38</xdr:row>
      <xdr:rowOff>10484</xdr:rowOff>
    </xdr:to>
    <xdr:cxnSp macro="">
      <xdr:nvCxnSpPr>
        <xdr:cNvPr id="511" name="直線コネクタ 510"/>
        <xdr:cNvCxnSpPr/>
      </xdr:nvCxnSpPr>
      <xdr:spPr>
        <a:xfrm flipV="1">
          <a:off x="13703300" y="6453866"/>
          <a:ext cx="889000" cy="7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88477</xdr:rowOff>
    </xdr:from>
    <xdr:to>
      <xdr:col>76</xdr:col>
      <xdr:colOff>165100</xdr:colOff>
      <xdr:row>38</xdr:row>
      <xdr:rowOff>18627</xdr:rowOff>
    </xdr:to>
    <xdr:sp macro="" textlink="">
      <xdr:nvSpPr>
        <xdr:cNvPr id="512" name="フローチャート: 判断 511"/>
        <xdr:cNvSpPr/>
      </xdr:nvSpPr>
      <xdr:spPr>
        <a:xfrm>
          <a:off x="14541500" y="643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9754</xdr:rowOff>
    </xdr:from>
    <xdr:ext cx="534377" cy="259045"/>
    <xdr:sp macro="" textlink="">
      <xdr:nvSpPr>
        <xdr:cNvPr id="513" name="テキスト ボックス 512"/>
        <xdr:cNvSpPr txBox="1"/>
      </xdr:nvSpPr>
      <xdr:spPr>
        <a:xfrm>
          <a:off x="14325111" y="652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10484</xdr:rowOff>
    </xdr:from>
    <xdr:to>
      <xdr:col>71</xdr:col>
      <xdr:colOff>177800</xdr:colOff>
      <xdr:row>38</xdr:row>
      <xdr:rowOff>14753</xdr:rowOff>
    </xdr:to>
    <xdr:cxnSp macro="">
      <xdr:nvCxnSpPr>
        <xdr:cNvPr id="514" name="直線コネクタ 513"/>
        <xdr:cNvCxnSpPr/>
      </xdr:nvCxnSpPr>
      <xdr:spPr>
        <a:xfrm flipV="1">
          <a:off x="12814300" y="6525584"/>
          <a:ext cx="889000" cy="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58016</xdr:rowOff>
    </xdr:from>
    <xdr:to>
      <xdr:col>72</xdr:col>
      <xdr:colOff>38100</xdr:colOff>
      <xdr:row>37</xdr:row>
      <xdr:rowOff>159617</xdr:rowOff>
    </xdr:to>
    <xdr:sp macro="" textlink="">
      <xdr:nvSpPr>
        <xdr:cNvPr id="515" name="フローチャート: 判断 514"/>
        <xdr:cNvSpPr/>
      </xdr:nvSpPr>
      <xdr:spPr>
        <a:xfrm>
          <a:off x="13652500" y="6401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4693</xdr:rowOff>
    </xdr:from>
    <xdr:ext cx="534377" cy="259045"/>
    <xdr:sp macro="" textlink="">
      <xdr:nvSpPr>
        <xdr:cNvPr id="516" name="テキスト ボックス 515"/>
        <xdr:cNvSpPr txBox="1"/>
      </xdr:nvSpPr>
      <xdr:spPr>
        <a:xfrm>
          <a:off x="13436111" y="617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90089</xdr:rowOff>
    </xdr:from>
    <xdr:to>
      <xdr:col>67</xdr:col>
      <xdr:colOff>101600</xdr:colOff>
      <xdr:row>38</xdr:row>
      <xdr:rowOff>20239</xdr:rowOff>
    </xdr:to>
    <xdr:sp macro="" textlink="">
      <xdr:nvSpPr>
        <xdr:cNvPr id="517" name="フローチャート: 判断 516"/>
        <xdr:cNvSpPr/>
      </xdr:nvSpPr>
      <xdr:spPr>
        <a:xfrm>
          <a:off x="12763500" y="643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36766</xdr:rowOff>
    </xdr:from>
    <xdr:ext cx="469744" cy="259045"/>
    <xdr:sp macro="" textlink="">
      <xdr:nvSpPr>
        <xdr:cNvPr id="518" name="テキスト ボックス 517"/>
        <xdr:cNvSpPr txBox="1"/>
      </xdr:nvSpPr>
      <xdr:spPr>
        <a:xfrm>
          <a:off x="12579428" y="620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41757</xdr:rowOff>
    </xdr:from>
    <xdr:to>
      <xdr:col>85</xdr:col>
      <xdr:colOff>177800</xdr:colOff>
      <xdr:row>36</xdr:row>
      <xdr:rowOff>143357</xdr:rowOff>
    </xdr:to>
    <xdr:sp macro="" textlink="">
      <xdr:nvSpPr>
        <xdr:cNvPr id="524" name="楕円 523"/>
        <xdr:cNvSpPr/>
      </xdr:nvSpPr>
      <xdr:spPr>
        <a:xfrm>
          <a:off x="16268700" y="62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64634</xdr:rowOff>
    </xdr:from>
    <xdr:ext cx="534377" cy="259045"/>
    <xdr:sp macro="" textlink="">
      <xdr:nvSpPr>
        <xdr:cNvPr id="525" name="災害復旧事業費該当値テキスト"/>
        <xdr:cNvSpPr txBox="1"/>
      </xdr:nvSpPr>
      <xdr:spPr>
        <a:xfrm>
          <a:off x="16370300" y="60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133483</xdr:rowOff>
    </xdr:from>
    <xdr:to>
      <xdr:col>81</xdr:col>
      <xdr:colOff>101600</xdr:colOff>
      <xdr:row>38</xdr:row>
      <xdr:rowOff>63633</xdr:rowOff>
    </xdr:to>
    <xdr:sp macro="" textlink="">
      <xdr:nvSpPr>
        <xdr:cNvPr id="526" name="楕円 525"/>
        <xdr:cNvSpPr/>
      </xdr:nvSpPr>
      <xdr:spPr>
        <a:xfrm>
          <a:off x="15430500" y="647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54760</xdr:rowOff>
    </xdr:from>
    <xdr:ext cx="469744" cy="259045"/>
    <xdr:sp macro="" textlink="">
      <xdr:nvSpPr>
        <xdr:cNvPr id="527" name="テキスト ボックス 526"/>
        <xdr:cNvSpPr txBox="1"/>
      </xdr:nvSpPr>
      <xdr:spPr>
        <a:xfrm>
          <a:off x="15246428" y="656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59416</xdr:rowOff>
    </xdr:from>
    <xdr:to>
      <xdr:col>76</xdr:col>
      <xdr:colOff>165100</xdr:colOff>
      <xdr:row>37</xdr:row>
      <xdr:rowOff>161017</xdr:rowOff>
    </xdr:to>
    <xdr:sp macro="" textlink="">
      <xdr:nvSpPr>
        <xdr:cNvPr id="528" name="楕円 527"/>
        <xdr:cNvSpPr/>
      </xdr:nvSpPr>
      <xdr:spPr>
        <a:xfrm>
          <a:off x="14541500" y="64030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6093</xdr:rowOff>
    </xdr:from>
    <xdr:ext cx="534377" cy="259045"/>
    <xdr:sp macro="" textlink="">
      <xdr:nvSpPr>
        <xdr:cNvPr id="529" name="テキスト ボックス 528"/>
        <xdr:cNvSpPr txBox="1"/>
      </xdr:nvSpPr>
      <xdr:spPr>
        <a:xfrm>
          <a:off x="14325111" y="61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131134</xdr:rowOff>
    </xdr:from>
    <xdr:to>
      <xdr:col>72</xdr:col>
      <xdr:colOff>38100</xdr:colOff>
      <xdr:row>38</xdr:row>
      <xdr:rowOff>61284</xdr:rowOff>
    </xdr:to>
    <xdr:sp macro="" textlink="">
      <xdr:nvSpPr>
        <xdr:cNvPr id="530" name="楕円 529"/>
        <xdr:cNvSpPr/>
      </xdr:nvSpPr>
      <xdr:spPr>
        <a:xfrm>
          <a:off x="13652500" y="647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52411</xdr:rowOff>
    </xdr:from>
    <xdr:ext cx="469744" cy="259045"/>
    <xdr:sp macro="" textlink="">
      <xdr:nvSpPr>
        <xdr:cNvPr id="531" name="テキスト ボックス 530"/>
        <xdr:cNvSpPr txBox="1"/>
      </xdr:nvSpPr>
      <xdr:spPr>
        <a:xfrm>
          <a:off x="13468428" y="656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135403</xdr:rowOff>
    </xdr:from>
    <xdr:to>
      <xdr:col>67</xdr:col>
      <xdr:colOff>101600</xdr:colOff>
      <xdr:row>38</xdr:row>
      <xdr:rowOff>65553</xdr:rowOff>
    </xdr:to>
    <xdr:sp macro="" textlink="">
      <xdr:nvSpPr>
        <xdr:cNvPr id="532" name="楕円 531"/>
        <xdr:cNvSpPr/>
      </xdr:nvSpPr>
      <xdr:spPr>
        <a:xfrm>
          <a:off x="12763500" y="647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56680</xdr:rowOff>
    </xdr:from>
    <xdr:ext cx="469744" cy="259045"/>
    <xdr:sp macro="" textlink="">
      <xdr:nvSpPr>
        <xdr:cNvPr id="533" name="テキスト ボックス 532"/>
        <xdr:cNvSpPr txBox="1"/>
      </xdr:nvSpPr>
      <xdr:spPr>
        <a:xfrm>
          <a:off x="12579428" y="657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4" name="フローチャート: 判断 563"/>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5" name="テキスト ボックス 56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7" name="フローチャート: 判断 566"/>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8" name="テキスト ボックス 567"/>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0" name="フローチャート: 判断 569"/>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1" name="テキスト ボックス 57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2" name="フローチャート: 判断 571"/>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3" name="テキスト ボックス 57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2" name="テキスト ボックス 581"/>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4" name="テキスト ボックス 583"/>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6" name="テキスト ボックス 585"/>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8" name="テキスト ボックス 587"/>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5621</xdr:rowOff>
    </xdr:from>
    <xdr:to>
      <xdr:col>85</xdr:col>
      <xdr:colOff>127000</xdr:colOff>
      <xdr:row>73</xdr:row>
      <xdr:rowOff>35367</xdr:rowOff>
    </xdr:to>
    <xdr:cxnSp macro="">
      <xdr:nvCxnSpPr>
        <xdr:cNvPr id="613" name="直線コネクタ 612"/>
        <xdr:cNvCxnSpPr/>
      </xdr:nvCxnSpPr>
      <xdr:spPr>
        <a:xfrm>
          <a:off x="15481300" y="12521471"/>
          <a:ext cx="838200" cy="2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3605</xdr:rowOff>
    </xdr:from>
    <xdr:ext cx="599010" cy="259045"/>
    <xdr:sp macro="" textlink="">
      <xdr:nvSpPr>
        <xdr:cNvPr id="614" name="公債費平均値テキスト"/>
        <xdr:cNvSpPr txBox="1"/>
      </xdr:nvSpPr>
      <xdr:spPr>
        <a:xfrm>
          <a:off x="16370300" y="12690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5621</xdr:rowOff>
    </xdr:from>
    <xdr:to>
      <xdr:col>81</xdr:col>
      <xdr:colOff>50800</xdr:colOff>
      <xdr:row>73</xdr:row>
      <xdr:rowOff>47985</xdr:rowOff>
    </xdr:to>
    <xdr:cxnSp macro="">
      <xdr:nvCxnSpPr>
        <xdr:cNvPr id="616" name="直線コネクタ 615"/>
        <xdr:cNvCxnSpPr/>
      </xdr:nvCxnSpPr>
      <xdr:spPr>
        <a:xfrm flipV="1">
          <a:off x="14592300" y="12521471"/>
          <a:ext cx="889000" cy="4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169504</xdr:rowOff>
    </xdr:from>
    <xdr:to>
      <xdr:col>81</xdr:col>
      <xdr:colOff>101600</xdr:colOff>
      <xdr:row>75</xdr:row>
      <xdr:rowOff>99654</xdr:rowOff>
    </xdr:to>
    <xdr:sp macro="" textlink="">
      <xdr:nvSpPr>
        <xdr:cNvPr id="617" name="フローチャート: 判断 616"/>
        <xdr:cNvSpPr/>
      </xdr:nvSpPr>
      <xdr:spPr>
        <a:xfrm>
          <a:off x="15430500" y="1285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90781</xdr:rowOff>
    </xdr:from>
    <xdr:ext cx="534377" cy="259045"/>
    <xdr:sp macro="" textlink="">
      <xdr:nvSpPr>
        <xdr:cNvPr id="618" name="テキスト ボックス 617"/>
        <xdr:cNvSpPr txBox="1"/>
      </xdr:nvSpPr>
      <xdr:spPr>
        <a:xfrm>
          <a:off x="15214111" y="129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34710</xdr:rowOff>
    </xdr:from>
    <xdr:to>
      <xdr:col>76</xdr:col>
      <xdr:colOff>114300</xdr:colOff>
      <xdr:row>73</xdr:row>
      <xdr:rowOff>47985</xdr:rowOff>
    </xdr:to>
    <xdr:cxnSp macro="">
      <xdr:nvCxnSpPr>
        <xdr:cNvPr id="619" name="直線コネクタ 618"/>
        <xdr:cNvCxnSpPr/>
      </xdr:nvCxnSpPr>
      <xdr:spPr>
        <a:xfrm>
          <a:off x="13703300" y="12550560"/>
          <a:ext cx="8890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20143</xdr:rowOff>
    </xdr:from>
    <xdr:to>
      <xdr:col>76</xdr:col>
      <xdr:colOff>165100</xdr:colOff>
      <xdr:row>75</xdr:row>
      <xdr:rowOff>121743</xdr:rowOff>
    </xdr:to>
    <xdr:sp macro="" textlink="">
      <xdr:nvSpPr>
        <xdr:cNvPr id="620" name="フローチャート: 判断 619"/>
        <xdr:cNvSpPr/>
      </xdr:nvSpPr>
      <xdr:spPr>
        <a:xfrm>
          <a:off x="14541500" y="12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112870</xdr:rowOff>
    </xdr:from>
    <xdr:ext cx="534377" cy="259045"/>
    <xdr:sp macro="" textlink="">
      <xdr:nvSpPr>
        <xdr:cNvPr id="621" name="テキスト ボックス 620"/>
        <xdr:cNvSpPr txBox="1"/>
      </xdr:nvSpPr>
      <xdr:spPr>
        <a:xfrm>
          <a:off x="14325111" y="1297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149982</xdr:rowOff>
    </xdr:from>
    <xdr:to>
      <xdr:col>71</xdr:col>
      <xdr:colOff>177800</xdr:colOff>
      <xdr:row>73</xdr:row>
      <xdr:rowOff>34710</xdr:rowOff>
    </xdr:to>
    <xdr:cxnSp macro="">
      <xdr:nvCxnSpPr>
        <xdr:cNvPr id="622" name="直線コネクタ 621"/>
        <xdr:cNvCxnSpPr/>
      </xdr:nvCxnSpPr>
      <xdr:spPr>
        <a:xfrm>
          <a:off x="12814300" y="12494382"/>
          <a:ext cx="889000" cy="5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6015</xdr:rowOff>
    </xdr:from>
    <xdr:to>
      <xdr:col>72</xdr:col>
      <xdr:colOff>38100</xdr:colOff>
      <xdr:row>75</xdr:row>
      <xdr:rowOff>107615</xdr:rowOff>
    </xdr:to>
    <xdr:sp macro="" textlink="">
      <xdr:nvSpPr>
        <xdr:cNvPr id="623" name="フローチャート: 判断 622"/>
        <xdr:cNvSpPr/>
      </xdr:nvSpPr>
      <xdr:spPr>
        <a:xfrm>
          <a:off x="136525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98742</xdr:rowOff>
    </xdr:from>
    <xdr:ext cx="534377" cy="259045"/>
    <xdr:sp macro="" textlink="">
      <xdr:nvSpPr>
        <xdr:cNvPr id="624" name="テキスト ボックス 623"/>
        <xdr:cNvSpPr txBox="1"/>
      </xdr:nvSpPr>
      <xdr:spPr>
        <a:xfrm>
          <a:off x="13436111" y="1295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21932</xdr:rowOff>
    </xdr:from>
    <xdr:to>
      <xdr:col>67</xdr:col>
      <xdr:colOff>101600</xdr:colOff>
      <xdr:row>75</xdr:row>
      <xdr:rowOff>123532</xdr:rowOff>
    </xdr:to>
    <xdr:sp macro="" textlink="">
      <xdr:nvSpPr>
        <xdr:cNvPr id="625" name="フローチャート: 判断 624"/>
        <xdr:cNvSpPr/>
      </xdr:nvSpPr>
      <xdr:spPr>
        <a:xfrm>
          <a:off x="12763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114659</xdr:rowOff>
    </xdr:from>
    <xdr:ext cx="534377" cy="259045"/>
    <xdr:sp macro="" textlink="">
      <xdr:nvSpPr>
        <xdr:cNvPr id="626" name="テキスト ボックス 625"/>
        <xdr:cNvSpPr txBox="1"/>
      </xdr:nvSpPr>
      <xdr:spPr>
        <a:xfrm>
          <a:off x="12547111" y="129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156017</xdr:rowOff>
    </xdr:from>
    <xdr:to>
      <xdr:col>85</xdr:col>
      <xdr:colOff>177800</xdr:colOff>
      <xdr:row>73</xdr:row>
      <xdr:rowOff>86167</xdr:rowOff>
    </xdr:to>
    <xdr:sp macro="" textlink="">
      <xdr:nvSpPr>
        <xdr:cNvPr id="632" name="楕円 631"/>
        <xdr:cNvSpPr/>
      </xdr:nvSpPr>
      <xdr:spPr>
        <a:xfrm>
          <a:off x="16268700" y="1250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7444</xdr:rowOff>
    </xdr:from>
    <xdr:ext cx="599010" cy="259045"/>
    <xdr:sp macro="" textlink="">
      <xdr:nvSpPr>
        <xdr:cNvPr id="633" name="公債費該当値テキスト"/>
        <xdr:cNvSpPr txBox="1"/>
      </xdr:nvSpPr>
      <xdr:spPr>
        <a:xfrm>
          <a:off x="16370300" y="1235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126271</xdr:rowOff>
    </xdr:from>
    <xdr:to>
      <xdr:col>81</xdr:col>
      <xdr:colOff>101600</xdr:colOff>
      <xdr:row>73</xdr:row>
      <xdr:rowOff>56421</xdr:rowOff>
    </xdr:to>
    <xdr:sp macro="" textlink="">
      <xdr:nvSpPr>
        <xdr:cNvPr id="634" name="楕円 633"/>
        <xdr:cNvSpPr/>
      </xdr:nvSpPr>
      <xdr:spPr>
        <a:xfrm>
          <a:off x="15430500" y="1247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72948</xdr:rowOff>
    </xdr:from>
    <xdr:ext cx="599010" cy="259045"/>
    <xdr:sp macro="" textlink="">
      <xdr:nvSpPr>
        <xdr:cNvPr id="635" name="テキスト ボックス 634"/>
        <xdr:cNvSpPr txBox="1"/>
      </xdr:nvSpPr>
      <xdr:spPr>
        <a:xfrm>
          <a:off x="15181795" y="1224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168635</xdr:rowOff>
    </xdr:from>
    <xdr:to>
      <xdr:col>76</xdr:col>
      <xdr:colOff>165100</xdr:colOff>
      <xdr:row>73</xdr:row>
      <xdr:rowOff>98785</xdr:rowOff>
    </xdr:to>
    <xdr:sp macro="" textlink="">
      <xdr:nvSpPr>
        <xdr:cNvPr id="636" name="楕円 635"/>
        <xdr:cNvSpPr/>
      </xdr:nvSpPr>
      <xdr:spPr>
        <a:xfrm>
          <a:off x="14541500" y="1251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115312</xdr:rowOff>
    </xdr:from>
    <xdr:ext cx="599010" cy="259045"/>
    <xdr:sp macro="" textlink="">
      <xdr:nvSpPr>
        <xdr:cNvPr id="637" name="テキスト ボックス 636"/>
        <xdr:cNvSpPr txBox="1"/>
      </xdr:nvSpPr>
      <xdr:spPr>
        <a:xfrm>
          <a:off x="14292795" y="1228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155360</xdr:rowOff>
    </xdr:from>
    <xdr:to>
      <xdr:col>72</xdr:col>
      <xdr:colOff>38100</xdr:colOff>
      <xdr:row>73</xdr:row>
      <xdr:rowOff>85510</xdr:rowOff>
    </xdr:to>
    <xdr:sp macro="" textlink="">
      <xdr:nvSpPr>
        <xdr:cNvPr id="638" name="楕円 637"/>
        <xdr:cNvSpPr/>
      </xdr:nvSpPr>
      <xdr:spPr>
        <a:xfrm>
          <a:off x="13652500" y="124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102037</xdr:rowOff>
    </xdr:from>
    <xdr:ext cx="599010" cy="259045"/>
    <xdr:sp macro="" textlink="">
      <xdr:nvSpPr>
        <xdr:cNvPr id="639" name="テキスト ボックス 638"/>
        <xdr:cNvSpPr txBox="1"/>
      </xdr:nvSpPr>
      <xdr:spPr>
        <a:xfrm>
          <a:off x="13403795" y="1227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99182</xdr:rowOff>
    </xdr:from>
    <xdr:to>
      <xdr:col>67</xdr:col>
      <xdr:colOff>101600</xdr:colOff>
      <xdr:row>73</xdr:row>
      <xdr:rowOff>29332</xdr:rowOff>
    </xdr:to>
    <xdr:sp macro="" textlink="">
      <xdr:nvSpPr>
        <xdr:cNvPr id="640" name="楕円 639"/>
        <xdr:cNvSpPr/>
      </xdr:nvSpPr>
      <xdr:spPr>
        <a:xfrm>
          <a:off x="12763500" y="124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45859</xdr:rowOff>
    </xdr:from>
    <xdr:ext cx="599010" cy="259045"/>
    <xdr:sp macro="" textlink="">
      <xdr:nvSpPr>
        <xdr:cNvPr id="641" name="テキスト ボックス 640"/>
        <xdr:cNvSpPr txBox="1"/>
      </xdr:nvSpPr>
      <xdr:spPr>
        <a:xfrm>
          <a:off x="12514795" y="1221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128667</xdr:rowOff>
    </xdr:from>
    <xdr:to>
      <xdr:col>85</xdr:col>
      <xdr:colOff>127000</xdr:colOff>
      <xdr:row>99</xdr:row>
      <xdr:rowOff>13818</xdr:rowOff>
    </xdr:to>
    <xdr:cxnSp macro="">
      <xdr:nvCxnSpPr>
        <xdr:cNvPr id="670" name="直線コネクタ 669"/>
        <xdr:cNvCxnSpPr/>
      </xdr:nvCxnSpPr>
      <xdr:spPr>
        <a:xfrm>
          <a:off x="15481300" y="16930767"/>
          <a:ext cx="838200" cy="5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128667</xdr:rowOff>
    </xdr:from>
    <xdr:to>
      <xdr:col>81</xdr:col>
      <xdr:colOff>50800</xdr:colOff>
      <xdr:row>99</xdr:row>
      <xdr:rowOff>29226</xdr:rowOff>
    </xdr:to>
    <xdr:cxnSp macro="">
      <xdr:nvCxnSpPr>
        <xdr:cNvPr id="673" name="直線コネクタ 672"/>
        <xdr:cNvCxnSpPr/>
      </xdr:nvCxnSpPr>
      <xdr:spPr>
        <a:xfrm flipV="1">
          <a:off x="14592300" y="16930767"/>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114874</xdr:rowOff>
    </xdr:from>
    <xdr:to>
      <xdr:col>81</xdr:col>
      <xdr:colOff>101600</xdr:colOff>
      <xdr:row>99</xdr:row>
      <xdr:rowOff>45024</xdr:rowOff>
    </xdr:to>
    <xdr:sp macro="" textlink="">
      <xdr:nvSpPr>
        <xdr:cNvPr id="674" name="フローチャート: 判断 673"/>
        <xdr:cNvSpPr/>
      </xdr:nvSpPr>
      <xdr:spPr>
        <a:xfrm>
          <a:off x="15430500" y="1691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36151</xdr:rowOff>
    </xdr:from>
    <xdr:ext cx="534377" cy="259045"/>
    <xdr:sp macro="" textlink="">
      <xdr:nvSpPr>
        <xdr:cNvPr id="675" name="テキスト ボックス 674"/>
        <xdr:cNvSpPr txBox="1"/>
      </xdr:nvSpPr>
      <xdr:spPr>
        <a:xfrm>
          <a:off x="15214111" y="1700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21315</xdr:rowOff>
    </xdr:from>
    <xdr:to>
      <xdr:col>76</xdr:col>
      <xdr:colOff>114300</xdr:colOff>
      <xdr:row>99</xdr:row>
      <xdr:rowOff>29226</xdr:rowOff>
    </xdr:to>
    <xdr:cxnSp macro="">
      <xdr:nvCxnSpPr>
        <xdr:cNvPr id="676" name="直線コネクタ 675"/>
        <xdr:cNvCxnSpPr/>
      </xdr:nvCxnSpPr>
      <xdr:spPr>
        <a:xfrm>
          <a:off x="13703300" y="16994865"/>
          <a:ext cx="889000" cy="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107699</xdr:rowOff>
    </xdr:from>
    <xdr:to>
      <xdr:col>76</xdr:col>
      <xdr:colOff>165100</xdr:colOff>
      <xdr:row>99</xdr:row>
      <xdr:rowOff>37849</xdr:rowOff>
    </xdr:to>
    <xdr:sp macro="" textlink="">
      <xdr:nvSpPr>
        <xdr:cNvPr id="677" name="フローチャート: 判断 676"/>
        <xdr:cNvSpPr/>
      </xdr:nvSpPr>
      <xdr:spPr>
        <a:xfrm>
          <a:off x="145415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54376</xdr:rowOff>
    </xdr:from>
    <xdr:ext cx="534377" cy="259045"/>
    <xdr:sp macro="" textlink="">
      <xdr:nvSpPr>
        <xdr:cNvPr id="678" name="テキスト ボックス 677"/>
        <xdr:cNvSpPr txBox="1"/>
      </xdr:nvSpPr>
      <xdr:spPr>
        <a:xfrm>
          <a:off x="14325111" y="166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9696</xdr:rowOff>
    </xdr:from>
    <xdr:to>
      <xdr:col>71</xdr:col>
      <xdr:colOff>177800</xdr:colOff>
      <xdr:row>99</xdr:row>
      <xdr:rowOff>21315</xdr:rowOff>
    </xdr:to>
    <xdr:cxnSp macro="">
      <xdr:nvCxnSpPr>
        <xdr:cNvPr id="679" name="直線コネクタ 678"/>
        <xdr:cNvCxnSpPr/>
      </xdr:nvCxnSpPr>
      <xdr:spPr>
        <a:xfrm>
          <a:off x="12814300" y="16983246"/>
          <a:ext cx="889000" cy="1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105776</xdr:rowOff>
    </xdr:from>
    <xdr:to>
      <xdr:col>72</xdr:col>
      <xdr:colOff>38100</xdr:colOff>
      <xdr:row>99</xdr:row>
      <xdr:rowOff>35926</xdr:rowOff>
    </xdr:to>
    <xdr:sp macro="" textlink="">
      <xdr:nvSpPr>
        <xdr:cNvPr id="680" name="フローチャート: 判断 679"/>
        <xdr:cNvSpPr/>
      </xdr:nvSpPr>
      <xdr:spPr>
        <a:xfrm>
          <a:off x="13652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52453</xdr:rowOff>
    </xdr:from>
    <xdr:ext cx="534377" cy="259045"/>
    <xdr:sp macro="" textlink="">
      <xdr:nvSpPr>
        <xdr:cNvPr id="681" name="テキスト ボックス 680"/>
        <xdr:cNvSpPr txBox="1"/>
      </xdr:nvSpPr>
      <xdr:spPr>
        <a:xfrm>
          <a:off x="13436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120910</xdr:rowOff>
    </xdr:from>
    <xdr:to>
      <xdr:col>67</xdr:col>
      <xdr:colOff>101600</xdr:colOff>
      <xdr:row>99</xdr:row>
      <xdr:rowOff>51060</xdr:rowOff>
    </xdr:to>
    <xdr:sp macro="" textlink="">
      <xdr:nvSpPr>
        <xdr:cNvPr id="682" name="フローチャート: 判断 681"/>
        <xdr:cNvSpPr/>
      </xdr:nvSpPr>
      <xdr:spPr>
        <a:xfrm>
          <a:off x="12763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67587</xdr:rowOff>
    </xdr:from>
    <xdr:ext cx="534377" cy="259045"/>
    <xdr:sp macro="" textlink="">
      <xdr:nvSpPr>
        <xdr:cNvPr id="683" name="テキスト ボックス 682"/>
        <xdr:cNvSpPr txBox="1"/>
      </xdr:nvSpPr>
      <xdr:spPr>
        <a:xfrm>
          <a:off x="12547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134468</xdr:rowOff>
    </xdr:from>
    <xdr:to>
      <xdr:col>85</xdr:col>
      <xdr:colOff>177800</xdr:colOff>
      <xdr:row>99</xdr:row>
      <xdr:rowOff>64618</xdr:rowOff>
    </xdr:to>
    <xdr:sp macro="" textlink="">
      <xdr:nvSpPr>
        <xdr:cNvPr id="689" name="楕円 688"/>
        <xdr:cNvSpPr/>
      </xdr:nvSpPr>
      <xdr:spPr>
        <a:xfrm>
          <a:off x="16268700" y="1693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49395</xdr:rowOff>
    </xdr:from>
    <xdr:ext cx="534377" cy="259045"/>
    <xdr:sp macro="" textlink="">
      <xdr:nvSpPr>
        <xdr:cNvPr id="690" name="積立金該当値テキスト"/>
        <xdr:cNvSpPr txBox="1"/>
      </xdr:nvSpPr>
      <xdr:spPr>
        <a:xfrm>
          <a:off x="16370300" y="1685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77867</xdr:rowOff>
    </xdr:from>
    <xdr:to>
      <xdr:col>81</xdr:col>
      <xdr:colOff>101600</xdr:colOff>
      <xdr:row>99</xdr:row>
      <xdr:rowOff>8017</xdr:rowOff>
    </xdr:to>
    <xdr:sp macro="" textlink="">
      <xdr:nvSpPr>
        <xdr:cNvPr id="691" name="楕円 690"/>
        <xdr:cNvSpPr/>
      </xdr:nvSpPr>
      <xdr:spPr>
        <a:xfrm>
          <a:off x="15430500" y="1687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24544</xdr:rowOff>
    </xdr:from>
    <xdr:ext cx="534377" cy="259045"/>
    <xdr:sp macro="" textlink="">
      <xdr:nvSpPr>
        <xdr:cNvPr id="692" name="テキスト ボックス 691"/>
        <xdr:cNvSpPr txBox="1"/>
      </xdr:nvSpPr>
      <xdr:spPr>
        <a:xfrm>
          <a:off x="15214111" y="1665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149876</xdr:rowOff>
    </xdr:from>
    <xdr:to>
      <xdr:col>76</xdr:col>
      <xdr:colOff>165100</xdr:colOff>
      <xdr:row>99</xdr:row>
      <xdr:rowOff>80026</xdr:rowOff>
    </xdr:to>
    <xdr:sp macro="" textlink="">
      <xdr:nvSpPr>
        <xdr:cNvPr id="693" name="楕円 692"/>
        <xdr:cNvSpPr/>
      </xdr:nvSpPr>
      <xdr:spPr>
        <a:xfrm>
          <a:off x="14541500" y="1695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71153</xdr:rowOff>
    </xdr:from>
    <xdr:ext cx="534377" cy="259045"/>
    <xdr:sp macro="" textlink="">
      <xdr:nvSpPr>
        <xdr:cNvPr id="694" name="テキスト ボックス 693"/>
        <xdr:cNvSpPr txBox="1"/>
      </xdr:nvSpPr>
      <xdr:spPr>
        <a:xfrm>
          <a:off x="14325111" y="1704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141965</xdr:rowOff>
    </xdr:from>
    <xdr:to>
      <xdr:col>72</xdr:col>
      <xdr:colOff>38100</xdr:colOff>
      <xdr:row>99</xdr:row>
      <xdr:rowOff>72115</xdr:rowOff>
    </xdr:to>
    <xdr:sp macro="" textlink="">
      <xdr:nvSpPr>
        <xdr:cNvPr id="695" name="楕円 694"/>
        <xdr:cNvSpPr/>
      </xdr:nvSpPr>
      <xdr:spPr>
        <a:xfrm>
          <a:off x="13652500" y="169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63242</xdr:rowOff>
    </xdr:from>
    <xdr:ext cx="534377" cy="259045"/>
    <xdr:sp macro="" textlink="">
      <xdr:nvSpPr>
        <xdr:cNvPr id="696" name="テキスト ボックス 695"/>
        <xdr:cNvSpPr txBox="1"/>
      </xdr:nvSpPr>
      <xdr:spPr>
        <a:xfrm>
          <a:off x="13436111" y="170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130346</xdr:rowOff>
    </xdr:from>
    <xdr:to>
      <xdr:col>67</xdr:col>
      <xdr:colOff>101600</xdr:colOff>
      <xdr:row>99</xdr:row>
      <xdr:rowOff>60496</xdr:rowOff>
    </xdr:to>
    <xdr:sp macro="" textlink="">
      <xdr:nvSpPr>
        <xdr:cNvPr id="697" name="楕円 696"/>
        <xdr:cNvSpPr/>
      </xdr:nvSpPr>
      <xdr:spPr>
        <a:xfrm>
          <a:off x="12763500" y="169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51623</xdr:rowOff>
    </xdr:from>
    <xdr:ext cx="534377" cy="259045"/>
    <xdr:sp macro="" textlink="">
      <xdr:nvSpPr>
        <xdr:cNvPr id="698" name="テキスト ボックス 697"/>
        <xdr:cNvSpPr txBox="1"/>
      </xdr:nvSpPr>
      <xdr:spPr>
        <a:xfrm>
          <a:off x="12547111" y="1702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162640</xdr:rowOff>
    </xdr:from>
    <xdr:to>
      <xdr:col>112</xdr:col>
      <xdr:colOff>38100</xdr:colOff>
      <xdr:row>39</xdr:row>
      <xdr:rowOff>92790</xdr:rowOff>
    </xdr:to>
    <xdr:sp macro="" textlink="">
      <xdr:nvSpPr>
        <xdr:cNvPr id="733" name="フローチャート: 判断 732"/>
        <xdr:cNvSpPr/>
      </xdr:nvSpPr>
      <xdr:spPr>
        <a:xfrm>
          <a:off x="21272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109317</xdr:rowOff>
    </xdr:from>
    <xdr:ext cx="469744" cy="259045"/>
    <xdr:sp macro="" textlink="">
      <xdr:nvSpPr>
        <xdr:cNvPr id="734" name="テキスト ボックス 733"/>
        <xdr:cNvSpPr txBox="1"/>
      </xdr:nvSpPr>
      <xdr:spPr>
        <a:xfrm>
          <a:off x="21088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87677</xdr:rowOff>
    </xdr:from>
    <xdr:to>
      <xdr:col>107</xdr:col>
      <xdr:colOff>50800</xdr:colOff>
      <xdr:row>39</xdr:row>
      <xdr:rowOff>98878</xdr:rowOff>
    </xdr:to>
    <xdr:cxnSp macro="">
      <xdr:nvCxnSpPr>
        <xdr:cNvPr id="735" name="直線コネクタ 734"/>
        <xdr:cNvCxnSpPr/>
      </xdr:nvCxnSpPr>
      <xdr:spPr>
        <a:xfrm>
          <a:off x="19545300" y="6774227"/>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111792</xdr:rowOff>
    </xdr:from>
    <xdr:to>
      <xdr:col>107</xdr:col>
      <xdr:colOff>101600</xdr:colOff>
      <xdr:row>39</xdr:row>
      <xdr:rowOff>41942</xdr:rowOff>
    </xdr:to>
    <xdr:sp macro="" textlink="">
      <xdr:nvSpPr>
        <xdr:cNvPr id="736" name="フローチャート: 判断 735"/>
        <xdr:cNvSpPr/>
      </xdr:nvSpPr>
      <xdr:spPr>
        <a:xfrm>
          <a:off x="20383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58470</xdr:rowOff>
    </xdr:from>
    <xdr:ext cx="469744" cy="259045"/>
    <xdr:sp macro="" textlink="">
      <xdr:nvSpPr>
        <xdr:cNvPr id="737" name="テキスト ボックス 736"/>
        <xdr:cNvSpPr txBox="1"/>
      </xdr:nvSpPr>
      <xdr:spPr>
        <a:xfrm>
          <a:off x="20199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86469</xdr:rowOff>
    </xdr:from>
    <xdr:to>
      <xdr:col>102</xdr:col>
      <xdr:colOff>114300</xdr:colOff>
      <xdr:row>39</xdr:row>
      <xdr:rowOff>87677</xdr:rowOff>
    </xdr:to>
    <xdr:cxnSp macro="">
      <xdr:nvCxnSpPr>
        <xdr:cNvPr id="738" name="直線コネクタ 737"/>
        <xdr:cNvCxnSpPr/>
      </xdr:nvCxnSpPr>
      <xdr:spPr>
        <a:xfrm>
          <a:off x="18656300" y="6773019"/>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13233</xdr:rowOff>
    </xdr:from>
    <xdr:to>
      <xdr:col>102</xdr:col>
      <xdr:colOff>165100</xdr:colOff>
      <xdr:row>39</xdr:row>
      <xdr:rowOff>114833</xdr:rowOff>
    </xdr:to>
    <xdr:sp macro="" textlink="">
      <xdr:nvSpPr>
        <xdr:cNvPr id="739" name="フローチャート: 判断 738"/>
        <xdr:cNvSpPr/>
      </xdr:nvSpPr>
      <xdr:spPr>
        <a:xfrm>
          <a:off x="19494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131360</xdr:rowOff>
    </xdr:from>
    <xdr:ext cx="469744" cy="259045"/>
    <xdr:sp macro="" textlink="">
      <xdr:nvSpPr>
        <xdr:cNvPr id="740" name="テキスト ボックス 739"/>
        <xdr:cNvSpPr txBox="1"/>
      </xdr:nvSpPr>
      <xdr:spPr>
        <a:xfrm>
          <a:off x="19310428" y="647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13037</xdr:rowOff>
    </xdr:from>
    <xdr:to>
      <xdr:col>98</xdr:col>
      <xdr:colOff>38100</xdr:colOff>
      <xdr:row>39</xdr:row>
      <xdr:rowOff>114637</xdr:rowOff>
    </xdr:to>
    <xdr:sp macro="" textlink="">
      <xdr:nvSpPr>
        <xdr:cNvPr id="741" name="フローチャート: 判断 740"/>
        <xdr:cNvSpPr/>
      </xdr:nvSpPr>
      <xdr:spPr>
        <a:xfrm>
          <a:off x="18605500" y="669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131164</xdr:rowOff>
    </xdr:from>
    <xdr:ext cx="469744" cy="259045"/>
    <xdr:sp macro="" textlink="">
      <xdr:nvSpPr>
        <xdr:cNvPr id="742" name="テキスト ボックス 741"/>
        <xdr:cNvSpPr txBox="1"/>
      </xdr:nvSpPr>
      <xdr:spPr>
        <a:xfrm>
          <a:off x="18421428" y="647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36877</xdr:rowOff>
    </xdr:from>
    <xdr:to>
      <xdr:col>102</xdr:col>
      <xdr:colOff>165100</xdr:colOff>
      <xdr:row>39</xdr:row>
      <xdr:rowOff>138477</xdr:rowOff>
    </xdr:to>
    <xdr:sp macro="" textlink="">
      <xdr:nvSpPr>
        <xdr:cNvPr id="754" name="楕円 753"/>
        <xdr:cNvSpPr/>
      </xdr:nvSpPr>
      <xdr:spPr>
        <a:xfrm>
          <a:off x="19494500" y="672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129604</xdr:rowOff>
    </xdr:from>
    <xdr:ext cx="378565" cy="259045"/>
    <xdr:sp macro="" textlink="">
      <xdr:nvSpPr>
        <xdr:cNvPr id="755" name="テキスト ボックス 754"/>
        <xdr:cNvSpPr txBox="1"/>
      </xdr:nvSpPr>
      <xdr:spPr>
        <a:xfrm>
          <a:off x="19356017" y="681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35669</xdr:rowOff>
    </xdr:from>
    <xdr:to>
      <xdr:col>98</xdr:col>
      <xdr:colOff>38100</xdr:colOff>
      <xdr:row>39</xdr:row>
      <xdr:rowOff>137269</xdr:rowOff>
    </xdr:to>
    <xdr:sp macro="" textlink="">
      <xdr:nvSpPr>
        <xdr:cNvPr id="756" name="楕円 755"/>
        <xdr:cNvSpPr/>
      </xdr:nvSpPr>
      <xdr:spPr>
        <a:xfrm>
          <a:off x="18605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128396</xdr:rowOff>
    </xdr:from>
    <xdr:ext cx="378565" cy="259045"/>
    <xdr:sp macro="" textlink="">
      <xdr:nvSpPr>
        <xdr:cNvPr id="757" name="テキスト ボックス 756"/>
        <xdr:cNvSpPr txBox="1"/>
      </xdr:nvSpPr>
      <xdr:spPr>
        <a:xfrm>
          <a:off x="18467017" y="6814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6" name="直線コネクタ 78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9" name="直線コネクタ 78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44018</xdr:rowOff>
    </xdr:from>
    <xdr:to>
      <xdr:col>112</xdr:col>
      <xdr:colOff>38100</xdr:colOff>
      <xdr:row>58</xdr:row>
      <xdr:rowOff>145618</xdr:rowOff>
    </xdr:to>
    <xdr:sp macro="" textlink="">
      <xdr:nvSpPr>
        <xdr:cNvPr id="790" name="フローチャート: 判断 789"/>
        <xdr:cNvSpPr/>
      </xdr:nvSpPr>
      <xdr:spPr>
        <a:xfrm>
          <a:off x="21272500" y="998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162145</xdr:rowOff>
    </xdr:from>
    <xdr:ext cx="469744" cy="259045"/>
    <xdr:sp macro="" textlink="">
      <xdr:nvSpPr>
        <xdr:cNvPr id="791" name="テキスト ボックス 790"/>
        <xdr:cNvSpPr txBox="1"/>
      </xdr:nvSpPr>
      <xdr:spPr>
        <a:xfrm>
          <a:off x="21088428" y="976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2" name="直線コネクタ 79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80899</xdr:rowOff>
    </xdr:from>
    <xdr:to>
      <xdr:col>107</xdr:col>
      <xdr:colOff>101600</xdr:colOff>
      <xdr:row>59</xdr:row>
      <xdr:rowOff>11049</xdr:rowOff>
    </xdr:to>
    <xdr:sp macro="" textlink="">
      <xdr:nvSpPr>
        <xdr:cNvPr id="793" name="フローチャート: 判断 792"/>
        <xdr:cNvSpPr/>
      </xdr:nvSpPr>
      <xdr:spPr>
        <a:xfrm>
          <a:off x="20383500" y="100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27576</xdr:rowOff>
    </xdr:from>
    <xdr:ext cx="469744" cy="259045"/>
    <xdr:sp macro="" textlink="">
      <xdr:nvSpPr>
        <xdr:cNvPr id="794" name="テキスト ボックス 793"/>
        <xdr:cNvSpPr txBox="1"/>
      </xdr:nvSpPr>
      <xdr:spPr>
        <a:xfrm>
          <a:off x="20199428" y="980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5" name="直線コネクタ 79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73660</xdr:rowOff>
    </xdr:from>
    <xdr:to>
      <xdr:col>102</xdr:col>
      <xdr:colOff>165100</xdr:colOff>
      <xdr:row>59</xdr:row>
      <xdr:rowOff>3810</xdr:rowOff>
    </xdr:to>
    <xdr:sp macro="" textlink="">
      <xdr:nvSpPr>
        <xdr:cNvPr id="796" name="フローチャート: 判断 795"/>
        <xdr:cNvSpPr/>
      </xdr:nvSpPr>
      <xdr:spPr>
        <a:xfrm>
          <a:off x="19494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20337</xdr:rowOff>
    </xdr:from>
    <xdr:ext cx="469744" cy="259045"/>
    <xdr:sp macro="" textlink="">
      <xdr:nvSpPr>
        <xdr:cNvPr id="797" name="テキスト ボックス 796"/>
        <xdr:cNvSpPr txBox="1"/>
      </xdr:nvSpPr>
      <xdr:spPr>
        <a:xfrm>
          <a:off x="19310428" y="979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66840</xdr:rowOff>
    </xdr:from>
    <xdr:to>
      <xdr:col>98</xdr:col>
      <xdr:colOff>38100</xdr:colOff>
      <xdr:row>58</xdr:row>
      <xdr:rowOff>168440</xdr:rowOff>
    </xdr:to>
    <xdr:sp macro="" textlink="">
      <xdr:nvSpPr>
        <xdr:cNvPr id="798" name="フローチャート: 判断 797"/>
        <xdr:cNvSpPr/>
      </xdr:nvSpPr>
      <xdr:spPr>
        <a:xfrm>
          <a:off x="18605500" y="1001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13517</xdr:rowOff>
    </xdr:from>
    <xdr:ext cx="469744" cy="259045"/>
    <xdr:sp macro="" textlink="">
      <xdr:nvSpPr>
        <xdr:cNvPr id="799" name="テキスト ボックス 798"/>
        <xdr:cNvSpPr txBox="1"/>
      </xdr:nvSpPr>
      <xdr:spPr>
        <a:xfrm>
          <a:off x="18421428" y="978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楕円 80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6"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7" name="楕円 80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9" name="楕円 80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0" name="テキスト ボックス 80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1" name="楕円 81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楕円 81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128575</xdr:rowOff>
    </xdr:from>
    <xdr:to>
      <xdr:col>116</xdr:col>
      <xdr:colOff>63500</xdr:colOff>
      <xdr:row>76</xdr:row>
      <xdr:rowOff>3645</xdr:rowOff>
    </xdr:to>
    <xdr:cxnSp macro="">
      <xdr:nvCxnSpPr>
        <xdr:cNvPr id="844" name="直線コネクタ 843"/>
        <xdr:cNvCxnSpPr/>
      </xdr:nvCxnSpPr>
      <xdr:spPr>
        <a:xfrm>
          <a:off x="21323300" y="12472975"/>
          <a:ext cx="838200" cy="56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128575</xdr:rowOff>
    </xdr:from>
    <xdr:to>
      <xdr:col>111</xdr:col>
      <xdr:colOff>177800</xdr:colOff>
      <xdr:row>76</xdr:row>
      <xdr:rowOff>51994</xdr:rowOff>
    </xdr:to>
    <xdr:cxnSp macro="">
      <xdr:nvCxnSpPr>
        <xdr:cNvPr id="847" name="直線コネクタ 846"/>
        <xdr:cNvCxnSpPr/>
      </xdr:nvCxnSpPr>
      <xdr:spPr>
        <a:xfrm flipV="1">
          <a:off x="20434300" y="12472975"/>
          <a:ext cx="889000" cy="60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160401</xdr:rowOff>
    </xdr:from>
    <xdr:to>
      <xdr:col>112</xdr:col>
      <xdr:colOff>38100</xdr:colOff>
      <xdr:row>76</xdr:row>
      <xdr:rowOff>90551</xdr:rowOff>
    </xdr:to>
    <xdr:sp macro="" textlink="">
      <xdr:nvSpPr>
        <xdr:cNvPr id="848" name="フローチャート: 判断 847"/>
        <xdr:cNvSpPr/>
      </xdr:nvSpPr>
      <xdr:spPr>
        <a:xfrm>
          <a:off x="21272500" y="1301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81678</xdr:rowOff>
    </xdr:from>
    <xdr:ext cx="534377" cy="259045"/>
    <xdr:sp macro="" textlink="">
      <xdr:nvSpPr>
        <xdr:cNvPr id="849" name="テキスト ボックス 848"/>
        <xdr:cNvSpPr txBox="1"/>
      </xdr:nvSpPr>
      <xdr:spPr>
        <a:xfrm>
          <a:off x="21056111" y="1311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51994</xdr:rowOff>
    </xdr:from>
    <xdr:to>
      <xdr:col>107</xdr:col>
      <xdr:colOff>50800</xdr:colOff>
      <xdr:row>76</xdr:row>
      <xdr:rowOff>77952</xdr:rowOff>
    </xdr:to>
    <xdr:cxnSp macro="">
      <xdr:nvCxnSpPr>
        <xdr:cNvPr id="850" name="直線コネクタ 849"/>
        <xdr:cNvCxnSpPr/>
      </xdr:nvCxnSpPr>
      <xdr:spPr>
        <a:xfrm flipV="1">
          <a:off x="19545300" y="13082194"/>
          <a:ext cx="889000" cy="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125235</xdr:rowOff>
    </xdr:from>
    <xdr:to>
      <xdr:col>107</xdr:col>
      <xdr:colOff>101600</xdr:colOff>
      <xdr:row>76</xdr:row>
      <xdr:rowOff>55386</xdr:rowOff>
    </xdr:to>
    <xdr:sp macro="" textlink="">
      <xdr:nvSpPr>
        <xdr:cNvPr id="851" name="フローチャート: 判断 850"/>
        <xdr:cNvSpPr/>
      </xdr:nvSpPr>
      <xdr:spPr>
        <a:xfrm>
          <a:off x="20383500" y="12983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71912</xdr:rowOff>
    </xdr:from>
    <xdr:ext cx="534377" cy="259045"/>
    <xdr:sp macro="" textlink="">
      <xdr:nvSpPr>
        <xdr:cNvPr id="852" name="テキスト ボックス 851"/>
        <xdr:cNvSpPr txBox="1"/>
      </xdr:nvSpPr>
      <xdr:spPr>
        <a:xfrm>
          <a:off x="20167111" y="127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39396</xdr:rowOff>
    </xdr:from>
    <xdr:to>
      <xdr:col>102</xdr:col>
      <xdr:colOff>114300</xdr:colOff>
      <xdr:row>76</xdr:row>
      <xdr:rowOff>77952</xdr:rowOff>
    </xdr:to>
    <xdr:cxnSp macro="">
      <xdr:nvCxnSpPr>
        <xdr:cNvPr id="853" name="直線コネクタ 852"/>
        <xdr:cNvCxnSpPr/>
      </xdr:nvCxnSpPr>
      <xdr:spPr>
        <a:xfrm>
          <a:off x="18656300" y="13069596"/>
          <a:ext cx="889000" cy="3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131775</xdr:rowOff>
    </xdr:from>
    <xdr:to>
      <xdr:col>102</xdr:col>
      <xdr:colOff>165100</xdr:colOff>
      <xdr:row>76</xdr:row>
      <xdr:rowOff>61925</xdr:rowOff>
    </xdr:to>
    <xdr:sp macro="" textlink="">
      <xdr:nvSpPr>
        <xdr:cNvPr id="854" name="フローチャート: 判断 853"/>
        <xdr:cNvSpPr/>
      </xdr:nvSpPr>
      <xdr:spPr>
        <a:xfrm>
          <a:off x="19494500" y="129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78452</xdr:rowOff>
    </xdr:from>
    <xdr:ext cx="534377" cy="259045"/>
    <xdr:sp macro="" textlink="">
      <xdr:nvSpPr>
        <xdr:cNvPr id="855" name="テキスト ボックス 854"/>
        <xdr:cNvSpPr txBox="1"/>
      </xdr:nvSpPr>
      <xdr:spPr>
        <a:xfrm>
          <a:off x="19278111" y="127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116154</xdr:rowOff>
    </xdr:from>
    <xdr:to>
      <xdr:col>98</xdr:col>
      <xdr:colOff>38100</xdr:colOff>
      <xdr:row>76</xdr:row>
      <xdr:rowOff>46304</xdr:rowOff>
    </xdr:to>
    <xdr:sp macro="" textlink="">
      <xdr:nvSpPr>
        <xdr:cNvPr id="856" name="フローチャート: 判断 855"/>
        <xdr:cNvSpPr/>
      </xdr:nvSpPr>
      <xdr:spPr>
        <a:xfrm>
          <a:off x="186055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62831</xdr:rowOff>
    </xdr:from>
    <xdr:ext cx="534377" cy="259045"/>
    <xdr:sp macro="" textlink="">
      <xdr:nvSpPr>
        <xdr:cNvPr id="857" name="テキスト ボックス 856"/>
        <xdr:cNvSpPr txBox="1"/>
      </xdr:nvSpPr>
      <xdr:spPr>
        <a:xfrm>
          <a:off x="18389111" y="1275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124295</xdr:rowOff>
    </xdr:from>
    <xdr:to>
      <xdr:col>116</xdr:col>
      <xdr:colOff>114300</xdr:colOff>
      <xdr:row>76</xdr:row>
      <xdr:rowOff>54445</xdr:rowOff>
    </xdr:to>
    <xdr:sp macro="" textlink="">
      <xdr:nvSpPr>
        <xdr:cNvPr id="863" name="楕円 862"/>
        <xdr:cNvSpPr/>
      </xdr:nvSpPr>
      <xdr:spPr>
        <a:xfrm>
          <a:off x="22110700" y="129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102722</xdr:rowOff>
    </xdr:from>
    <xdr:ext cx="534377" cy="259045"/>
    <xdr:sp macro="" textlink="">
      <xdr:nvSpPr>
        <xdr:cNvPr id="864" name="繰出金該当値テキスト"/>
        <xdr:cNvSpPr txBox="1"/>
      </xdr:nvSpPr>
      <xdr:spPr>
        <a:xfrm>
          <a:off x="22212300" y="129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77775</xdr:rowOff>
    </xdr:from>
    <xdr:to>
      <xdr:col>112</xdr:col>
      <xdr:colOff>38100</xdr:colOff>
      <xdr:row>73</xdr:row>
      <xdr:rowOff>7925</xdr:rowOff>
    </xdr:to>
    <xdr:sp macro="" textlink="">
      <xdr:nvSpPr>
        <xdr:cNvPr id="865" name="楕円 864"/>
        <xdr:cNvSpPr/>
      </xdr:nvSpPr>
      <xdr:spPr>
        <a:xfrm>
          <a:off x="21272500" y="1242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24452</xdr:rowOff>
    </xdr:from>
    <xdr:ext cx="599010" cy="259045"/>
    <xdr:sp macro="" textlink="">
      <xdr:nvSpPr>
        <xdr:cNvPr id="866" name="テキスト ボックス 865"/>
        <xdr:cNvSpPr txBox="1"/>
      </xdr:nvSpPr>
      <xdr:spPr>
        <a:xfrm>
          <a:off x="21023795" y="1219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1194</xdr:rowOff>
    </xdr:from>
    <xdr:to>
      <xdr:col>107</xdr:col>
      <xdr:colOff>101600</xdr:colOff>
      <xdr:row>76</xdr:row>
      <xdr:rowOff>102794</xdr:rowOff>
    </xdr:to>
    <xdr:sp macro="" textlink="">
      <xdr:nvSpPr>
        <xdr:cNvPr id="867" name="楕円 866"/>
        <xdr:cNvSpPr/>
      </xdr:nvSpPr>
      <xdr:spPr>
        <a:xfrm>
          <a:off x="20383500" y="130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93921</xdr:rowOff>
    </xdr:from>
    <xdr:ext cx="534377" cy="259045"/>
    <xdr:sp macro="" textlink="">
      <xdr:nvSpPr>
        <xdr:cNvPr id="868" name="テキスト ボックス 867"/>
        <xdr:cNvSpPr txBox="1"/>
      </xdr:nvSpPr>
      <xdr:spPr>
        <a:xfrm>
          <a:off x="20167111" y="1312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27152</xdr:rowOff>
    </xdr:from>
    <xdr:to>
      <xdr:col>102</xdr:col>
      <xdr:colOff>165100</xdr:colOff>
      <xdr:row>76</xdr:row>
      <xdr:rowOff>128752</xdr:rowOff>
    </xdr:to>
    <xdr:sp macro="" textlink="">
      <xdr:nvSpPr>
        <xdr:cNvPr id="869" name="楕円 868"/>
        <xdr:cNvSpPr/>
      </xdr:nvSpPr>
      <xdr:spPr>
        <a:xfrm>
          <a:off x="19494500" y="130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119879</xdr:rowOff>
    </xdr:from>
    <xdr:ext cx="534377" cy="259045"/>
    <xdr:sp macro="" textlink="">
      <xdr:nvSpPr>
        <xdr:cNvPr id="870" name="テキスト ボックス 869"/>
        <xdr:cNvSpPr txBox="1"/>
      </xdr:nvSpPr>
      <xdr:spPr>
        <a:xfrm>
          <a:off x="19278111" y="1315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160046</xdr:rowOff>
    </xdr:from>
    <xdr:to>
      <xdr:col>98</xdr:col>
      <xdr:colOff>38100</xdr:colOff>
      <xdr:row>76</xdr:row>
      <xdr:rowOff>90196</xdr:rowOff>
    </xdr:to>
    <xdr:sp macro="" textlink="">
      <xdr:nvSpPr>
        <xdr:cNvPr id="871" name="楕円 870"/>
        <xdr:cNvSpPr/>
      </xdr:nvSpPr>
      <xdr:spPr>
        <a:xfrm>
          <a:off x="18605500" y="130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81323</xdr:rowOff>
    </xdr:from>
    <xdr:ext cx="534377" cy="259045"/>
    <xdr:sp macro="" textlink="">
      <xdr:nvSpPr>
        <xdr:cNvPr id="872" name="テキスト ボックス 871"/>
        <xdr:cNvSpPr txBox="1"/>
      </xdr:nvSpPr>
      <xdr:spPr>
        <a:xfrm>
          <a:off x="18389111" y="1311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歳出決算総額は，住民一人当たり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1,335,849</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円となっている。人件費は一人当たり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143,293</a:t>
          </a:r>
          <a:r>
            <a:rPr kumimoji="1" lang="ja-JP" altLang="ja-JP" sz="1100" b="0" i="0" u="none" strike="noStrike" kern="0" cap="none" spc="0" normalizeH="0" baseline="0" noProof="0">
              <a:ln>
                <a:noFill/>
              </a:ln>
              <a:solidFill>
                <a:prstClr val="black"/>
              </a:solidFill>
              <a:effectLst/>
              <a:uLnTx/>
              <a:uFillTx/>
              <a:latin typeface="+mn-lt"/>
              <a:ea typeface="+mn-ea"/>
              <a:cs typeface="+mn-cs"/>
            </a:rPr>
            <a:t>円で，類似団体</a:t>
          </a:r>
          <a:r>
            <a:rPr kumimoji="1" lang="ja-JP" altLang="en-US" sz="1100" b="0" i="0" u="none" strike="noStrike" kern="0" cap="none" spc="0" normalizeH="0" baseline="0" noProof="0">
              <a:ln>
                <a:noFill/>
              </a:ln>
              <a:solidFill>
                <a:prstClr val="black"/>
              </a:solidFill>
              <a:effectLst/>
              <a:uLnTx/>
              <a:uFillTx/>
              <a:latin typeface="+mn-lt"/>
              <a:ea typeface="+mn-ea"/>
              <a:cs typeface="+mn-cs"/>
            </a:rPr>
            <a:t>より下</a:t>
          </a:r>
          <a:r>
            <a:rPr kumimoji="1" lang="ja-JP" altLang="ja-JP" sz="1100" b="0" i="0" u="none" strike="noStrike" kern="0" cap="none" spc="0" normalizeH="0" baseline="0" noProof="0">
              <a:ln>
                <a:noFill/>
              </a:ln>
              <a:solidFill>
                <a:prstClr val="black"/>
              </a:solidFill>
              <a:effectLst/>
              <a:uLnTx/>
              <a:uFillTx/>
              <a:latin typeface="+mn-lt"/>
              <a:ea typeface="+mn-ea"/>
              <a:cs typeface="+mn-cs"/>
            </a:rPr>
            <a:t>回っている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が，前年度より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17,468</a:t>
          </a:r>
          <a:r>
            <a:rPr kumimoji="1" lang="ja-JP" altLang="en-US" sz="1100" b="0" i="0" u="none" strike="noStrike" kern="0" cap="none" spc="0" normalizeH="0" baseline="0" noProof="0">
              <a:ln>
                <a:noFill/>
              </a:ln>
              <a:solidFill>
                <a:prstClr val="black"/>
              </a:solidFill>
              <a:effectLst/>
              <a:uLnTx/>
              <a:uFillTx/>
              <a:latin typeface="+mn-lt"/>
              <a:ea typeface="+mn-ea"/>
              <a:cs typeface="+mn-cs"/>
            </a:rPr>
            <a:t>円増加している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。主な要因は，福祉事務所や養護老人ホームを設置していることにより職員数が多いことがあげられる。人口一人当たりの普通建設事業費は，類似団体平均と比較して，</a:t>
          </a:r>
          <a:r>
            <a:rPr kumimoji="1" lang="ja-JP" altLang="en-US" sz="1100" b="0" i="0" u="none" strike="noStrike" kern="0" cap="none" spc="0" normalizeH="0" baseline="0" noProof="0">
              <a:ln>
                <a:noFill/>
              </a:ln>
              <a:solidFill>
                <a:prstClr val="black"/>
              </a:solidFill>
              <a:effectLst/>
              <a:uLnTx/>
              <a:uFillTx/>
              <a:latin typeface="+mn-lt"/>
              <a:ea typeface="+mn-ea"/>
              <a:cs typeface="+mn-cs"/>
            </a:rPr>
            <a:t>大きく上回って</a:t>
          </a:r>
          <a:r>
            <a:rPr kumimoji="1" lang="ja-JP" altLang="ja-JP" sz="1100" b="0" i="0" u="none" strike="noStrike" kern="0" cap="none" spc="0" normalizeH="0" baseline="0" noProof="0">
              <a:ln>
                <a:noFill/>
              </a:ln>
              <a:solidFill>
                <a:prstClr val="black"/>
              </a:solidFill>
              <a:effectLst/>
              <a:uLnTx/>
              <a:uFillTx/>
              <a:latin typeface="+mn-lt"/>
              <a:ea typeface="+mn-ea"/>
              <a:cs typeface="+mn-cs"/>
            </a:rPr>
            <a:t>いる。</a:t>
          </a:r>
          <a:r>
            <a:rPr kumimoji="1" lang="ja-JP" altLang="en-US" sz="1100" b="0" i="0" u="none" strike="noStrike" kern="0" cap="none" spc="0" normalizeH="0" baseline="0" noProof="0">
              <a:ln>
                <a:noFill/>
              </a:ln>
              <a:solidFill>
                <a:prstClr val="black"/>
              </a:solidFill>
              <a:effectLst/>
              <a:uLnTx/>
              <a:uFillTx/>
              <a:latin typeface="+mn-lt"/>
              <a:ea typeface="+mn-ea"/>
              <a:cs typeface="+mn-cs"/>
            </a:rPr>
            <a:t>令和元年度と比べ減少しているものの，依然高い水準となっている。主な要因については，</a:t>
          </a:r>
          <a:r>
            <a:rPr kumimoji="1" lang="ja-JP" altLang="ja-JP" sz="1100" b="0" i="0" u="none" strike="noStrike" kern="0" cap="none" spc="0" normalizeH="0" baseline="0" noProof="0">
              <a:ln>
                <a:noFill/>
              </a:ln>
              <a:solidFill>
                <a:prstClr val="black"/>
              </a:solidFill>
              <a:effectLst/>
              <a:uLnTx/>
              <a:uFillTx/>
              <a:latin typeface="+mn-lt"/>
              <a:ea typeface="+mn-ea"/>
              <a:cs typeface="+mn-cs"/>
            </a:rPr>
            <a:t>新規整備に係る普通建設事業費</a:t>
          </a:r>
          <a:r>
            <a:rPr kumimoji="1" lang="ja-JP" altLang="en-US" sz="1100" b="0" i="0" u="none" strike="noStrike" kern="0" cap="none" spc="0" normalizeH="0" baseline="0" noProof="0">
              <a:ln>
                <a:noFill/>
              </a:ln>
              <a:solidFill>
                <a:prstClr val="black"/>
              </a:solidFill>
              <a:effectLst/>
              <a:uLnTx/>
              <a:uFillTx/>
              <a:latin typeface="+mn-lt"/>
              <a:ea typeface="+mn-ea"/>
              <a:cs typeface="+mn-cs"/>
            </a:rPr>
            <a:t>では</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光ブロードバンド整備</a:t>
          </a:r>
          <a:r>
            <a:rPr kumimoji="1" lang="ja-JP" altLang="ja-JP" sz="1100" b="0" i="0" u="none" strike="noStrike" kern="0" cap="none" spc="0" normalizeH="0" baseline="0" noProof="0">
              <a:ln>
                <a:noFill/>
              </a:ln>
              <a:solidFill>
                <a:prstClr val="black"/>
              </a:solidFill>
              <a:effectLst/>
              <a:uLnTx/>
              <a:uFillTx/>
              <a:latin typeface="+mn-lt"/>
              <a:ea typeface="+mn-ea"/>
              <a:cs typeface="+mn-cs"/>
            </a:rPr>
            <a:t>事業（</a:t>
          </a:r>
          <a:r>
            <a:rPr kumimoji="1" lang="en-US" altLang="ja-JP" sz="1100" b="0" i="0" u="none" strike="noStrike" kern="0" cap="none" spc="0" normalizeH="0" baseline="0" noProof="0">
              <a:ln>
                <a:noFill/>
              </a:ln>
              <a:solidFill>
                <a:prstClr val="black"/>
              </a:solidFill>
              <a:effectLst/>
              <a:uLnTx/>
              <a:uFillTx/>
              <a:latin typeface="+mn-lt"/>
              <a:ea typeface="+mn-ea"/>
              <a:cs typeface="+mn-cs"/>
            </a:rPr>
            <a:t>399</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百万円）や</a:t>
          </a:r>
          <a:r>
            <a:rPr kumimoji="1" lang="ja-JP" altLang="en-US" sz="1100" b="0" i="0" u="none" strike="noStrike" kern="0" cap="none" spc="0" normalizeH="0" baseline="0" noProof="0">
              <a:ln>
                <a:noFill/>
              </a:ln>
              <a:solidFill>
                <a:prstClr val="black"/>
              </a:solidFill>
              <a:effectLst/>
              <a:uLnTx/>
              <a:uFillTx/>
              <a:latin typeface="+mn-lt"/>
              <a:ea typeface="+mn-ea"/>
              <a:cs typeface="+mn-cs"/>
            </a:rPr>
            <a:t>社会資本総合整備交付金を活用した道路整備事業等</a:t>
          </a:r>
          <a:r>
            <a:rPr kumimoji="1" lang="ja-JP" altLang="ja-JP" sz="1100" b="0" i="0" u="none" strike="noStrike" kern="0" cap="none" spc="0" normalizeH="0" baseline="0" noProof="0">
              <a:ln>
                <a:noFill/>
              </a:ln>
              <a:solidFill>
                <a:prstClr val="black"/>
              </a:solidFill>
              <a:effectLst/>
              <a:uLnTx/>
              <a:uFillTx/>
              <a:latin typeface="+mn-lt"/>
              <a:ea typeface="+mn-ea"/>
              <a:cs typeface="+mn-cs"/>
            </a:rPr>
            <a:t>である。更新整備に係る普通建設事業費</a:t>
          </a:r>
          <a:r>
            <a:rPr kumimoji="1" lang="ja-JP" altLang="en-US" sz="1100" b="0" i="0" u="none" strike="noStrike" kern="0" cap="none" spc="0" normalizeH="0" baseline="0" noProof="0">
              <a:ln>
                <a:noFill/>
              </a:ln>
              <a:solidFill>
                <a:prstClr val="black"/>
              </a:solidFill>
              <a:effectLst/>
              <a:uLnTx/>
              <a:uFillTx/>
              <a:latin typeface="+mn-lt"/>
              <a:ea typeface="+mn-ea"/>
              <a:cs typeface="+mn-cs"/>
            </a:rPr>
            <a:t>では</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庁舎改修費（</a:t>
          </a:r>
          <a:r>
            <a:rPr kumimoji="1" lang="en-US" altLang="ja-JP" sz="1100" b="0" i="0" u="none" strike="noStrike" kern="0" cap="none" spc="0" normalizeH="0" baseline="0" noProof="0">
              <a:ln>
                <a:noFill/>
              </a:ln>
              <a:solidFill>
                <a:prstClr val="black"/>
              </a:solidFill>
              <a:effectLst/>
              <a:uLnTx/>
              <a:uFillTx/>
              <a:latin typeface="+mn-lt"/>
              <a:ea typeface="+mn-ea"/>
              <a:cs typeface="+mn-cs"/>
            </a:rPr>
            <a:t>291</a:t>
          </a:r>
          <a:r>
            <a:rPr kumimoji="1" lang="ja-JP" altLang="ja-JP" sz="1100" b="0" i="0" u="none" strike="noStrike" kern="0" cap="none" spc="0" normalizeH="0" baseline="0" noProof="0">
              <a:ln>
                <a:noFill/>
              </a:ln>
              <a:solidFill>
                <a:prstClr val="black"/>
              </a:solidFill>
              <a:effectLst/>
              <a:uLnTx/>
              <a:uFillTx/>
              <a:latin typeface="+mn-lt"/>
              <a:ea typeface="+mn-ea"/>
              <a:cs typeface="+mn-cs"/>
            </a:rPr>
            <a:t>円</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百万円）等が</a:t>
          </a:r>
          <a:r>
            <a:rPr kumimoji="1" lang="ja-JP" altLang="ja-JP" sz="1100" b="0" i="0" u="none" strike="noStrike" kern="0" cap="none" spc="0" normalizeH="0" baseline="0" noProof="0">
              <a:ln>
                <a:noFill/>
              </a:ln>
              <a:solidFill>
                <a:prstClr val="black"/>
              </a:solidFill>
              <a:effectLst/>
              <a:uLnTx/>
              <a:uFillTx/>
              <a:latin typeface="+mn-lt"/>
              <a:ea typeface="+mn-ea"/>
              <a:cs typeface="+mn-cs"/>
            </a:rPr>
            <a:t>ある。公債費は，住民一人当たり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148,256</a:t>
          </a:r>
          <a:r>
            <a:rPr kumimoji="1" lang="ja-JP" altLang="en-US" sz="1100" b="0" i="0" u="none" strike="noStrike" kern="0" cap="none" spc="0" normalizeH="0" baseline="0" noProof="0">
              <a:ln>
                <a:noFill/>
              </a:ln>
              <a:solidFill>
                <a:prstClr val="black"/>
              </a:solidFill>
              <a:effectLst/>
              <a:uLnTx/>
              <a:uFillTx/>
              <a:latin typeface="+mn-lt"/>
              <a:ea typeface="+mn-ea"/>
              <a:cs typeface="+mn-cs"/>
            </a:rPr>
            <a:t>円で類</a:t>
          </a:r>
          <a:r>
            <a:rPr kumimoji="1" lang="ja-JP" altLang="ja-JP" sz="1100" b="0" i="0" u="none" strike="noStrike" kern="0" cap="none" spc="0" normalizeH="0" baseline="0" noProof="0">
              <a:ln>
                <a:noFill/>
              </a:ln>
              <a:solidFill>
                <a:prstClr val="black"/>
              </a:solidFill>
              <a:effectLst/>
              <a:uLnTx/>
              <a:uFillTx/>
              <a:latin typeface="+mn-lt"/>
              <a:ea typeface="+mn-ea"/>
              <a:cs typeface="+mn-cs"/>
            </a:rPr>
            <a:t>似団体平均と比較し高い水準にある。理由は，社会基盤整備事業を積極的に行い，その際に地方債を活用したことに伴い，地方債残高が増加し，地方債の元利償還金が膨らんでいるためで，公債費にかかる経常収支比率は類似団体平均を</a:t>
          </a:r>
          <a:r>
            <a:rPr kumimoji="1" lang="en-US" altLang="ja-JP" sz="1100" b="0" i="0" u="none" strike="noStrike" kern="0" cap="none" spc="0" normalizeH="0" baseline="0" noProof="0">
              <a:ln>
                <a:noFill/>
              </a:ln>
              <a:solidFill>
                <a:prstClr val="black"/>
              </a:solidFill>
              <a:effectLst/>
              <a:uLnTx/>
              <a:uFillTx/>
              <a:latin typeface="+mn-lt"/>
              <a:ea typeface="+mn-ea"/>
              <a:cs typeface="+mn-cs"/>
            </a:rPr>
            <a:t>7.8</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上回っている。財政健全化計画に基づき，交付税算入率の高いもののみを借入れることや，総合振興計画等の事業計画を見直し，今後，少しずつでも減少傾向に転じるよう努めていく。積立金は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24,120</a:t>
          </a:r>
          <a:r>
            <a:rPr kumimoji="1" lang="ja-JP" altLang="en-US" sz="1100" b="0" i="0" u="none" strike="noStrike" kern="0" cap="none" spc="0" normalizeH="0" baseline="0" noProof="0">
              <a:ln>
                <a:noFill/>
              </a:ln>
              <a:solidFill>
                <a:prstClr val="black"/>
              </a:solidFill>
              <a:effectLst/>
              <a:uLnTx/>
              <a:uFillTx/>
              <a:latin typeface="+mn-lt"/>
              <a:ea typeface="+mn-ea"/>
              <a:cs typeface="+mn-cs"/>
            </a:rPr>
            <a:t>円</a:t>
          </a:r>
          <a:r>
            <a:rPr kumimoji="1" lang="ja-JP" altLang="ja-JP" sz="1100" b="0" i="0" u="none" strike="noStrike" kern="0" cap="none" spc="0" normalizeH="0" baseline="0" noProof="0">
              <a:ln>
                <a:noFill/>
              </a:ln>
              <a:solidFill>
                <a:prstClr val="black"/>
              </a:solidFill>
              <a:effectLst/>
              <a:uLnTx/>
              <a:uFillTx/>
              <a:latin typeface="+mn-lt"/>
              <a:ea typeface="+mn-ea"/>
              <a:cs typeface="+mn-cs"/>
            </a:rPr>
            <a:t>で，前年度よりも</a:t>
          </a:r>
          <a:r>
            <a:rPr kumimoji="1" lang="ja-JP" altLang="en-US" sz="1100" b="0" i="0" u="none" strike="noStrike" kern="0" cap="none" spc="0" normalizeH="0" baseline="0" noProof="0">
              <a:ln>
                <a:noFill/>
              </a:ln>
              <a:solidFill>
                <a:prstClr val="black"/>
              </a:solidFill>
              <a:effectLst/>
              <a:uLnTx/>
              <a:uFillTx/>
              <a:latin typeface="+mn-lt"/>
              <a:ea typeface="+mn-ea"/>
              <a:cs typeface="+mn-cs"/>
            </a:rPr>
            <a:t>減少し</a:t>
          </a:r>
          <a:r>
            <a:rPr kumimoji="1" lang="ja-JP" altLang="ja-JP" sz="1100" b="0" i="0" u="none" strike="noStrike" kern="0" cap="none" spc="0" normalizeH="0" baseline="0" noProof="0">
              <a:ln>
                <a:noFill/>
              </a:ln>
              <a:solidFill>
                <a:prstClr val="black"/>
              </a:solidFill>
              <a:effectLst/>
              <a:uLnTx/>
              <a:uFillTx/>
              <a:latin typeface="+mn-lt"/>
              <a:ea typeface="+mn-ea"/>
              <a:cs typeface="+mn-cs"/>
            </a:rPr>
            <a:t>た主な要因は，</a:t>
          </a:r>
          <a:r>
            <a:rPr kumimoji="1" lang="ja-JP" altLang="en-US" sz="1100" b="0" i="0" u="none" strike="noStrike" kern="0" cap="none" spc="0" normalizeH="0" baseline="0" noProof="0">
              <a:ln>
                <a:noFill/>
              </a:ln>
              <a:solidFill>
                <a:prstClr val="black"/>
              </a:solidFill>
              <a:effectLst/>
              <a:uLnTx/>
              <a:uFillTx/>
              <a:latin typeface="+mn-lt"/>
              <a:ea typeface="+mn-ea"/>
              <a:cs typeface="+mn-cs"/>
            </a:rPr>
            <a:t>減債基金積立金の減（△</a:t>
          </a:r>
          <a:r>
            <a:rPr kumimoji="1" lang="en-US" altLang="ja-JP" sz="1100" b="0" i="0" u="none" strike="noStrike" kern="0" cap="none" spc="0" normalizeH="0" baseline="0" noProof="0">
              <a:ln>
                <a:noFill/>
              </a:ln>
              <a:solidFill>
                <a:prstClr val="black"/>
              </a:solidFill>
              <a:effectLst/>
              <a:uLnTx/>
              <a:uFillTx/>
              <a:latin typeface="+mn-lt"/>
              <a:ea typeface="+mn-ea"/>
              <a:cs typeface="+mn-cs"/>
            </a:rPr>
            <a:t>500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10,219
10,135
116.19
14,292,697
13,651,038
537,072
5,650,571
16,672,490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17653</xdr:rowOff>
    </xdr:from>
    <xdr:to>
      <xdr:col>24</xdr:col>
      <xdr:colOff>63500</xdr:colOff>
      <xdr:row>36</xdr:row>
      <xdr:rowOff>60579</xdr:rowOff>
    </xdr:to>
    <xdr:cxnSp macro="">
      <xdr:nvCxnSpPr>
        <xdr:cNvPr id="61" name="直線コネクタ 60"/>
        <xdr:cNvCxnSpPr/>
      </xdr:nvCxnSpPr>
      <xdr:spPr>
        <a:xfrm flipV="1">
          <a:off x="3797300" y="6189853"/>
          <a:ext cx="8382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60579</xdr:rowOff>
    </xdr:from>
    <xdr:to>
      <xdr:col>19</xdr:col>
      <xdr:colOff>177800</xdr:colOff>
      <xdr:row>36</xdr:row>
      <xdr:rowOff>107188</xdr:rowOff>
    </xdr:to>
    <xdr:cxnSp macro="">
      <xdr:nvCxnSpPr>
        <xdr:cNvPr id="64" name="直線コネクタ 63"/>
        <xdr:cNvCxnSpPr/>
      </xdr:nvCxnSpPr>
      <xdr:spPr>
        <a:xfrm flipV="1">
          <a:off x="2908300" y="6232779"/>
          <a:ext cx="889000" cy="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164338</xdr:rowOff>
    </xdr:from>
    <xdr:to>
      <xdr:col>20</xdr:col>
      <xdr:colOff>38100</xdr:colOff>
      <xdr:row>38</xdr:row>
      <xdr:rowOff>94488</xdr:rowOff>
    </xdr:to>
    <xdr:sp macro="" textlink="">
      <xdr:nvSpPr>
        <xdr:cNvPr id="65" name="フローチャート: 判断 64"/>
        <xdr:cNvSpPr/>
      </xdr:nvSpPr>
      <xdr:spPr>
        <a:xfrm>
          <a:off x="3746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85615</xdr:rowOff>
    </xdr:from>
    <xdr:ext cx="469744" cy="259045"/>
    <xdr:sp macro="" textlink="">
      <xdr:nvSpPr>
        <xdr:cNvPr id="66" name="テキスト ボックス 65"/>
        <xdr:cNvSpPr txBox="1"/>
      </xdr:nvSpPr>
      <xdr:spPr>
        <a:xfrm>
          <a:off x="3562428" y="660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102870</xdr:rowOff>
    </xdr:from>
    <xdr:to>
      <xdr:col>15</xdr:col>
      <xdr:colOff>50800</xdr:colOff>
      <xdr:row>36</xdr:row>
      <xdr:rowOff>107188</xdr:rowOff>
    </xdr:to>
    <xdr:cxnSp macro="">
      <xdr:nvCxnSpPr>
        <xdr:cNvPr id="67" name="直線コネクタ 66"/>
        <xdr:cNvCxnSpPr/>
      </xdr:nvCxnSpPr>
      <xdr:spPr>
        <a:xfrm>
          <a:off x="2019300" y="6275070"/>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170561</xdr:rowOff>
    </xdr:from>
    <xdr:to>
      <xdr:col>15</xdr:col>
      <xdr:colOff>101600</xdr:colOff>
      <xdr:row>38</xdr:row>
      <xdr:rowOff>100711</xdr:rowOff>
    </xdr:to>
    <xdr:sp macro="" textlink="">
      <xdr:nvSpPr>
        <xdr:cNvPr id="68" name="フローチャート: 判断 67"/>
        <xdr:cNvSpPr/>
      </xdr:nvSpPr>
      <xdr:spPr>
        <a:xfrm>
          <a:off x="2857500" y="651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91838</xdr:rowOff>
    </xdr:from>
    <xdr:ext cx="469744" cy="259045"/>
    <xdr:sp macro="" textlink="">
      <xdr:nvSpPr>
        <xdr:cNvPr id="69" name="テキスト ボックス 68"/>
        <xdr:cNvSpPr txBox="1"/>
      </xdr:nvSpPr>
      <xdr:spPr>
        <a:xfrm>
          <a:off x="2673428" y="660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102870</xdr:rowOff>
    </xdr:from>
    <xdr:to>
      <xdr:col>10</xdr:col>
      <xdr:colOff>114300</xdr:colOff>
      <xdr:row>36</xdr:row>
      <xdr:rowOff>153670</xdr:rowOff>
    </xdr:to>
    <xdr:cxnSp macro="">
      <xdr:nvCxnSpPr>
        <xdr:cNvPr id="70" name="直線コネクタ 69"/>
        <xdr:cNvCxnSpPr/>
      </xdr:nvCxnSpPr>
      <xdr:spPr>
        <a:xfrm flipV="1">
          <a:off x="1130300" y="627507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9906</xdr:rowOff>
    </xdr:from>
    <xdr:to>
      <xdr:col>10</xdr:col>
      <xdr:colOff>165100</xdr:colOff>
      <xdr:row>38</xdr:row>
      <xdr:rowOff>111506</xdr:rowOff>
    </xdr:to>
    <xdr:sp macro="" textlink="">
      <xdr:nvSpPr>
        <xdr:cNvPr id="71" name="フローチャート: 判断 70"/>
        <xdr:cNvSpPr/>
      </xdr:nvSpPr>
      <xdr:spPr>
        <a:xfrm>
          <a:off x="1968500" y="65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102633</xdr:rowOff>
    </xdr:from>
    <xdr:ext cx="469744" cy="259045"/>
    <xdr:sp macro="" textlink="">
      <xdr:nvSpPr>
        <xdr:cNvPr id="72" name="テキスト ボックス 71"/>
        <xdr:cNvSpPr txBox="1"/>
      </xdr:nvSpPr>
      <xdr:spPr>
        <a:xfrm>
          <a:off x="1784428" y="661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25908</xdr:rowOff>
    </xdr:from>
    <xdr:to>
      <xdr:col>6</xdr:col>
      <xdr:colOff>38100</xdr:colOff>
      <xdr:row>38</xdr:row>
      <xdr:rowOff>127508</xdr:rowOff>
    </xdr:to>
    <xdr:sp macro="" textlink="">
      <xdr:nvSpPr>
        <xdr:cNvPr id="73" name="フローチャート: 判断 72"/>
        <xdr:cNvSpPr/>
      </xdr:nvSpPr>
      <xdr:spPr>
        <a:xfrm>
          <a:off x="1079500" y="65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118635</xdr:rowOff>
    </xdr:from>
    <xdr:ext cx="469744" cy="259045"/>
    <xdr:sp macro="" textlink="">
      <xdr:nvSpPr>
        <xdr:cNvPr id="74" name="テキスト ボックス 73"/>
        <xdr:cNvSpPr txBox="1"/>
      </xdr:nvSpPr>
      <xdr:spPr>
        <a:xfrm>
          <a:off x="895428" y="663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138303</xdr:rowOff>
    </xdr:from>
    <xdr:to>
      <xdr:col>24</xdr:col>
      <xdr:colOff>114300</xdr:colOff>
      <xdr:row>36</xdr:row>
      <xdr:rowOff>68453</xdr:rowOff>
    </xdr:to>
    <xdr:sp macro="" textlink="">
      <xdr:nvSpPr>
        <xdr:cNvPr id="80" name="楕円 79"/>
        <xdr:cNvSpPr/>
      </xdr:nvSpPr>
      <xdr:spPr>
        <a:xfrm>
          <a:off x="4584700" y="613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161180</xdr:rowOff>
    </xdr:from>
    <xdr:ext cx="534377" cy="259045"/>
    <xdr:sp macro="" textlink="">
      <xdr:nvSpPr>
        <xdr:cNvPr id="81" name="議会費該当値テキスト"/>
        <xdr:cNvSpPr txBox="1"/>
      </xdr:nvSpPr>
      <xdr:spPr>
        <a:xfrm>
          <a:off x="4686300" y="59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9779</xdr:rowOff>
    </xdr:from>
    <xdr:to>
      <xdr:col>20</xdr:col>
      <xdr:colOff>38100</xdr:colOff>
      <xdr:row>36</xdr:row>
      <xdr:rowOff>111379</xdr:rowOff>
    </xdr:to>
    <xdr:sp macro="" textlink="">
      <xdr:nvSpPr>
        <xdr:cNvPr id="82" name="楕円 81"/>
        <xdr:cNvSpPr/>
      </xdr:nvSpPr>
      <xdr:spPr>
        <a:xfrm>
          <a:off x="3746500" y="618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127906</xdr:rowOff>
    </xdr:from>
    <xdr:ext cx="469744" cy="259045"/>
    <xdr:sp macro="" textlink="">
      <xdr:nvSpPr>
        <xdr:cNvPr id="83" name="テキスト ボックス 82"/>
        <xdr:cNvSpPr txBox="1"/>
      </xdr:nvSpPr>
      <xdr:spPr>
        <a:xfrm>
          <a:off x="3562428" y="595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56388</xdr:rowOff>
    </xdr:from>
    <xdr:to>
      <xdr:col>15</xdr:col>
      <xdr:colOff>101600</xdr:colOff>
      <xdr:row>36</xdr:row>
      <xdr:rowOff>157988</xdr:rowOff>
    </xdr:to>
    <xdr:sp macro="" textlink="">
      <xdr:nvSpPr>
        <xdr:cNvPr id="84" name="楕円 83"/>
        <xdr:cNvSpPr/>
      </xdr:nvSpPr>
      <xdr:spPr>
        <a:xfrm>
          <a:off x="2857500" y="62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3065</xdr:rowOff>
    </xdr:from>
    <xdr:ext cx="469744" cy="259045"/>
    <xdr:sp macro="" textlink="">
      <xdr:nvSpPr>
        <xdr:cNvPr id="85" name="テキスト ボックス 84"/>
        <xdr:cNvSpPr txBox="1"/>
      </xdr:nvSpPr>
      <xdr:spPr>
        <a:xfrm>
          <a:off x="2673428" y="600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52070</xdr:rowOff>
    </xdr:from>
    <xdr:to>
      <xdr:col>10</xdr:col>
      <xdr:colOff>165100</xdr:colOff>
      <xdr:row>36</xdr:row>
      <xdr:rowOff>153670</xdr:rowOff>
    </xdr:to>
    <xdr:sp macro="" textlink="">
      <xdr:nvSpPr>
        <xdr:cNvPr id="86" name="楕円 85"/>
        <xdr:cNvSpPr/>
      </xdr:nvSpPr>
      <xdr:spPr>
        <a:xfrm>
          <a:off x="1968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170197</xdr:rowOff>
    </xdr:from>
    <xdr:ext cx="469744" cy="259045"/>
    <xdr:sp macro="" textlink="">
      <xdr:nvSpPr>
        <xdr:cNvPr id="87" name="テキスト ボックス 86"/>
        <xdr:cNvSpPr txBox="1"/>
      </xdr:nvSpPr>
      <xdr:spPr>
        <a:xfrm>
          <a:off x="1784428"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102870</xdr:rowOff>
    </xdr:from>
    <xdr:to>
      <xdr:col>6</xdr:col>
      <xdr:colOff>38100</xdr:colOff>
      <xdr:row>37</xdr:row>
      <xdr:rowOff>33020</xdr:rowOff>
    </xdr:to>
    <xdr:sp macro="" textlink="">
      <xdr:nvSpPr>
        <xdr:cNvPr id="88" name="楕円 87"/>
        <xdr:cNvSpPr/>
      </xdr:nvSpPr>
      <xdr:spPr>
        <a:xfrm>
          <a:off x="10795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49547</xdr:rowOff>
    </xdr:from>
    <xdr:ext cx="469744" cy="259045"/>
    <xdr:sp macro="" textlink="">
      <xdr:nvSpPr>
        <xdr:cNvPr id="89" name="テキスト ボックス 88"/>
        <xdr:cNvSpPr txBox="1"/>
      </xdr:nvSpPr>
      <xdr:spPr>
        <a:xfrm>
          <a:off x="895428" y="605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142966</xdr:rowOff>
    </xdr:from>
    <xdr:to>
      <xdr:col>24</xdr:col>
      <xdr:colOff>63500</xdr:colOff>
      <xdr:row>58</xdr:row>
      <xdr:rowOff>68487</xdr:rowOff>
    </xdr:to>
    <xdr:cxnSp macro="">
      <xdr:nvCxnSpPr>
        <xdr:cNvPr id="118" name="直線コネクタ 117"/>
        <xdr:cNvCxnSpPr/>
      </xdr:nvCxnSpPr>
      <xdr:spPr>
        <a:xfrm flipV="1">
          <a:off x="3797300" y="9915616"/>
          <a:ext cx="838200" cy="9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68487</xdr:rowOff>
    </xdr:from>
    <xdr:to>
      <xdr:col>19</xdr:col>
      <xdr:colOff>177800</xdr:colOff>
      <xdr:row>58</xdr:row>
      <xdr:rowOff>101343</xdr:rowOff>
    </xdr:to>
    <xdr:cxnSp macro="">
      <xdr:nvCxnSpPr>
        <xdr:cNvPr id="121" name="直線コネクタ 120"/>
        <xdr:cNvCxnSpPr/>
      </xdr:nvCxnSpPr>
      <xdr:spPr>
        <a:xfrm flipV="1">
          <a:off x="2908300" y="10012587"/>
          <a:ext cx="889000" cy="3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61471</xdr:rowOff>
    </xdr:from>
    <xdr:to>
      <xdr:col>20</xdr:col>
      <xdr:colOff>38100</xdr:colOff>
      <xdr:row>58</xdr:row>
      <xdr:rowOff>163071</xdr:rowOff>
    </xdr:to>
    <xdr:sp macro="" textlink="">
      <xdr:nvSpPr>
        <xdr:cNvPr id="122" name="フローチャート: 判断 121"/>
        <xdr:cNvSpPr/>
      </xdr:nvSpPr>
      <xdr:spPr>
        <a:xfrm>
          <a:off x="3746500" y="1000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154198</xdr:rowOff>
    </xdr:from>
    <xdr:ext cx="599010" cy="259045"/>
    <xdr:sp macro="" textlink="">
      <xdr:nvSpPr>
        <xdr:cNvPr id="123" name="テキスト ボックス 122"/>
        <xdr:cNvSpPr txBox="1"/>
      </xdr:nvSpPr>
      <xdr:spPr>
        <a:xfrm>
          <a:off x="3497795" y="1009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101343</xdr:rowOff>
    </xdr:from>
    <xdr:to>
      <xdr:col>15</xdr:col>
      <xdr:colOff>50800</xdr:colOff>
      <xdr:row>58</xdr:row>
      <xdr:rowOff>104015</xdr:rowOff>
    </xdr:to>
    <xdr:cxnSp macro="">
      <xdr:nvCxnSpPr>
        <xdr:cNvPr id="124" name="直線コネクタ 123"/>
        <xdr:cNvCxnSpPr/>
      </xdr:nvCxnSpPr>
      <xdr:spPr>
        <a:xfrm flipV="1">
          <a:off x="2019300" y="10045443"/>
          <a:ext cx="889000" cy="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51885</xdr:rowOff>
    </xdr:from>
    <xdr:to>
      <xdr:col>15</xdr:col>
      <xdr:colOff>101600</xdr:colOff>
      <xdr:row>58</xdr:row>
      <xdr:rowOff>153485</xdr:rowOff>
    </xdr:to>
    <xdr:sp macro="" textlink="">
      <xdr:nvSpPr>
        <xdr:cNvPr id="125" name="フローチャート: 判断 124"/>
        <xdr:cNvSpPr/>
      </xdr:nvSpPr>
      <xdr:spPr>
        <a:xfrm>
          <a:off x="28575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144612</xdr:rowOff>
    </xdr:from>
    <xdr:ext cx="599010" cy="259045"/>
    <xdr:sp macro="" textlink="">
      <xdr:nvSpPr>
        <xdr:cNvPr id="126" name="テキスト ボックス 125"/>
        <xdr:cNvSpPr txBox="1"/>
      </xdr:nvSpPr>
      <xdr:spPr>
        <a:xfrm>
          <a:off x="2608795" y="1008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101099</xdr:rowOff>
    </xdr:from>
    <xdr:to>
      <xdr:col>10</xdr:col>
      <xdr:colOff>114300</xdr:colOff>
      <xdr:row>58</xdr:row>
      <xdr:rowOff>104015</xdr:rowOff>
    </xdr:to>
    <xdr:cxnSp macro="">
      <xdr:nvCxnSpPr>
        <xdr:cNvPr id="127" name="直線コネクタ 126"/>
        <xdr:cNvCxnSpPr/>
      </xdr:nvCxnSpPr>
      <xdr:spPr>
        <a:xfrm>
          <a:off x="1130300" y="10045199"/>
          <a:ext cx="889000" cy="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57117</xdr:rowOff>
    </xdr:from>
    <xdr:to>
      <xdr:col>10</xdr:col>
      <xdr:colOff>165100</xdr:colOff>
      <xdr:row>58</xdr:row>
      <xdr:rowOff>158717</xdr:rowOff>
    </xdr:to>
    <xdr:sp macro="" textlink="">
      <xdr:nvSpPr>
        <xdr:cNvPr id="128" name="フローチャート: 判断 127"/>
        <xdr:cNvSpPr/>
      </xdr:nvSpPr>
      <xdr:spPr>
        <a:xfrm>
          <a:off x="1968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149844</xdr:rowOff>
    </xdr:from>
    <xdr:ext cx="599010" cy="259045"/>
    <xdr:sp macro="" textlink="">
      <xdr:nvSpPr>
        <xdr:cNvPr id="129" name="テキスト ボックス 128"/>
        <xdr:cNvSpPr txBox="1"/>
      </xdr:nvSpPr>
      <xdr:spPr>
        <a:xfrm>
          <a:off x="1719795" y="1009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65912</xdr:rowOff>
    </xdr:from>
    <xdr:to>
      <xdr:col>6</xdr:col>
      <xdr:colOff>38100</xdr:colOff>
      <xdr:row>58</xdr:row>
      <xdr:rowOff>167512</xdr:rowOff>
    </xdr:to>
    <xdr:sp macro="" textlink="">
      <xdr:nvSpPr>
        <xdr:cNvPr id="130" name="フローチャート: 判断 129"/>
        <xdr:cNvSpPr/>
      </xdr:nvSpPr>
      <xdr:spPr>
        <a:xfrm>
          <a:off x="1079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158639</xdr:rowOff>
    </xdr:from>
    <xdr:ext cx="599010" cy="259045"/>
    <xdr:sp macro="" textlink="">
      <xdr:nvSpPr>
        <xdr:cNvPr id="131" name="テキスト ボックス 130"/>
        <xdr:cNvSpPr txBox="1"/>
      </xdr:nvSpPr>
      <xdr:spPr>
        <a:xfrm>
          <a:off x="830795" y="1010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92166</xdr:rowOff>
    </xdr:from>
    <xdr:to>
      <xdr:col>24</xdr:col>
      <xdr:colOff>114300</xdr:colOff>
      <xdr:row>58</xdr:row>
      <xdr:rowOff>22316</xdr:rowOff>
    </xdr:to>
    <xdr:sp macro="" textlink="">
      <xdr:nvSpPr>
        <xdr:cNvPr id="137" name="楕円 136"/>
        <xdr:cNvSpPr/>
      </xdr:nvSpPr>
      <xdr:spPr>
        <a:xfrm>
          <a:off x="4584700" y="986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57114</xdr:rowOff>
    </xdr:from>
    <xdr:ext cx="599010" cy="259045"/>
    <xdr:sp macro="" textlink="">
      <xdr:nvSpPr>
        <xdr:cNvPr id="138" name="総務費該当値テキスト"/>
        <xdr:cNvSpPr txBox="1"/>
      </xdr:nvSpPr>
      <xdr:spPr>
        <a:xfrm>
          <a:off x="4686300" y="982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17687</xdr:rowOff>
    </xdr:from>
    <xdr:to>
      <xdr:col>20</xdr:col>
      <xdr:colOff>38100</xdr:colOff>
      <xdr:row>58</xdr:row>
      <xdr:rowOff>119287</xdr:rowOff>
    </xdr:to>
    <xdr:sp macro="" textlink="">
      <xdr:nvSpPr>
        <xdr:cNvPr id="139" name="楕円 138"/>
        <xdr:cNvSpPr/>
      </xdr:nvSpPr>
      <xdr:spPr>
        <a:xfrm>
          <a:off x="3746500" y="99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135814</xdr:rowOff>
    </xdr:from>
    <xdr:ext cx="599010" cy="259045"/>
    <xdr:sp macro="" textlink="">
      <xdr:nvSpPr>
        <xdr:cNvPr id="140" name="テキスト ボックス 139"/>
        <xdr:cNvSpPr txBox="1"/>
      </xdr:nvSpPr>
      <xdr:spPr>
        <a:xfrm>
          <a:off x="3497795" y="973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50543</xdr:rowOff>
    </xdr:from>
    <xdr:to>
      <xdr:col>15</xdr:col>
      <xdr:colOff>101600</xdr:colOff>
      <xdr:row>58</xdr:row>
      <xdr:rowOff>152143</xdr:rowOff>
    </xdr:to>
    <xdr:sp macro="" textlink="">
      <xdr:nvSpPr>
        <xdr:cNvPr id="141" name="楕円 140"/>
        <xdr:cNvSpPr/>
      </xdr:nvSpPr>
      <xdr:spPr>
        <a:xfrm>
          <a:off x="2857500" y="999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168670</xdr:rowOff>
    </xdr:from>
    <xdr:ext cx="599010" cy="259045"/>
    <xdr:sp macro="" textlink="">
      <xdr:nvSpPr>
        <xdr:cNvPr id="142" name="テキスト ボックス 141"/>
        <xdr:cNvSpPr txBox="1"/>
      </xdr:nvSpPr>
      <xdr:spPr>
        <a:xfrm>
          <a:off x="2608795" y="976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53215</xdr:rowOff>
    </xdr:from>
    <xdr:to>
      <xdr:col>10</xdr:col>
      <xdr:colOff>165100</xdr:colOff>
      <xdr:row>58</xdr:row>
      <xdr:rowOff>154815</xdr:rowOff>
    </xdr:to>
    <xdr:sp macro="" textlink="">
      <xdr:nvSpPr>
        <xdr:cNvPr id="143" name="楕円 142"/>
        <xdr:cNvSpPr/>
      </xdr:nvSpPr>
      <xdr:spPr>
        <a:xfrm>
          <a:off x="1968500" y="999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171342</xdr:rowOff>
    </xdr:from>
    <xdr:ext cx="599010" cy="259045"/>
    <xdr:sp macro="" textlink="">
      <xdr:nvSpPr>
        <xdr:cNvPr id="144" name="テキスト ボックス 143"/>
        <xdr:cNvSpPr txBox="1"/>
      </xdr:nvSpPr>
      <xdr:spPr>
        <a:xfrm>
          <a:off x="1719795" y="977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50299</xdr:rowOff>
    </xdr:from>
    <xdr:to>
      <xdr:col>6</xdr:col>
      <xdr:colOff>38100</xdr:colOff>
      <xdr:row>58</xdr:row>
      <xdr:rowOff>151899</xdr:rowOff>
    </xdr:to>
    <xdr:sp macro="" textlink="">
      <xdr:nvSpPr>
        <xdr:cNvPr id="145" name="楕円 144"/>
        <xdr:cNvSpPr/>
      </xdr:nvSpPr>
      <xdr:spPr>
        <a:xfrm>
          <a:off x="1079500" y="99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168426</xdr:rowOff>
    </xdr:from>
    <xdr:ext cx="599010" cy="259045"/>
    <xdr:sp macro="" textlink="">
      <xdr:nvSpPr>
        <xdr:cNvPr id="146" name="テキスト ボックス 145"/>
        <xdr:cNvSpPr txBox="1"/>
      </xdr:nvSpPr>
      <xdr:spPr>
        <a:xfrm>
          <a:off x="830795" y="976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67732</xdr:rowOff>
    </xdr:from>
    <xdr:to>
      <xdr:col>24</xdr:col>
      <xdr:colOff>63500</xdr:colOff>
      <xdr:row>74</xdr:row>
      <xdr:rowOff>125207</xdr:rowOff>
    </xdr:to>
    <xdr:cxnSp macro="">
      <xdr:nvCxnSpPr>
        <xdr:cNvPr id="174" name="直線コネクタ 173"/>
        <xdr:cNvCxnSpPr/>
      </xdr:nvCxnSpPr>
      <xdr:spPr>
        <a:xfrm>
          <a:off x="3797300" y="12755032"/>
          <a:ext cx="838200" cy="5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105791</xdr:rowOff>
    </xdr:from>
    <xdr:ext cx="599010" cy="259045"/>
    <xdr:sp macro="" textlink="">
      <xdr:nvSpPr>
        <xdr:cNvPr id="175" name="民生費平均値テキスト"/>
        <xdr:cNvSpPr txBox="1"/>
      </xdr:nvSpPr>
      <xdr:spPr>
        <a:xfrm>
          <a:off x="4686300" y="12964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67732</xdr:rowOff>
    </xdr:from>
    <xdr:to>
      <xdr:col>19</xdr:col>
      <xdr:colOff>177800</xdr:colOff>
      <xdr:row>75</xdr:row>
      <xdr:rowOff>29359</xdr:rowOff>
    </xdr:to>
    <xdr:cxnSp macro="">
      <xdr:nvCxnSpPr>
        <xdr:cNvPr id="177" name="直線コネクタ 176"/>
        <xdr:cNvCxnSpPr/>
      </xdr:nvCxnSpPr>
      <xdr:spPr>
        <a:xfrm flipV="1">
          <a:off x="2908300" y="12755032"/>
          <a:ext cx="889000" cy="13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104166</xdr:rowOff>
    </xdr:from>
    <xdr:to>
      <xdr:col>20</xdr:col>
      <xdr:colOff>38100</xdr:colOff>
      <xdr:row>77</xdr:row>
      <xdr:rowOff>34316</xdr:rowOff>
    </xdr:to>
    <xdr:sp macro="" textlink="">
      <xdr:nvSpPr>
        <xdr:cNvPr id="178" name="フローチャート: 判断 177"/>
        <xdr:cNvSpPr/>
      </xdr:nvSpPr>
      <xdr:spPr>
        <a:xfrm>
          <a:off x="3746500" y="1313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25443</xdr:rowOff>
    </xdr:from>
    <xdr:ext cx="599010" cy="259045"/>
    <xdr:sp macro="" textlink="">
      <xdr:nvSpPr>
        <xdr:cNvPr id="179" name="テキスト ボックス 178"/>
        <xdr:cNvSpPr txBox="1"/>
      </xdr:nvSpPr>
      <xdr:spPr>
        <a:xfrm>
          <a:off x="3497795" y="1322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35742</xdr:rowOff>
    </xdr:from>
    <xdr:to>
      <xdr:col>15</xdr:col>
      <xdr:colOff>50800</xdr:colOff>
      <xdr:row>75</xdr:row>
      <xdr:rowOff>29359</xdr:rowOff>
    </xdr:to>
    <xdr:cxnSp macro="">
      <xdr:nvCxnSpPr>
        <xdr:cNvPr id="180" name="直線コネクタ 179"/>
        <xdr:cNvCxnSpPr/>
      </xdr:nvCxnSpPr>
      <xdr:spPr>
        <a:xfrm>
          <a:off x="2019300" y="12723042"/>
          <a:ext cx="889000" cy="16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133477</xdr:rowOff>
    </xdr:from>
    <xdr:to>
      <xdr:col>15</xdr:col>
      <xdr:colOff>101600</xdr:colOff>
      <xdr:row>77</xdr:row>
      <xdr:rowOff>63627</xdr:rowOff>
    </xdr:to>
    <xdr:sp macro="" textlink="">
      <xdr:nvSpPr>
        <xdr:cNvPr id="181" name="フローチャート: 判断 180"/>
        <xdr:cNvSpPr/>
      </xdr:nvSpPr>
      <xdr:spPr>
        <a:xfrm>
          <a:off x="2857500" y="131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54754</xdr:rowOff>
    </xdr:from>
    <xdr:ext cx="599010" cy="259045"/>
    <xdr:sp macro="" textlink="">
      <xdr:nvSpPr>
        <xdr:cNvPr id="182" name="テキスト ボックス 181"/>
        <xdr:cNvSpPr txBox="1"/>
      </xdr:nvSpPr>
      <xdr:spPr>
        <a:xfrm>
          <a:off x="2608795" y="1325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35742</xdr:rowOff>
    </xdr:from>
    <xdr:to>
      <xdr:col>10</xdr:col>
      <xdr:colOff>114300</xdr:colOff>
      <xdr:row>74</xdr:row>
      <xdr:rowOff>142109</xdr:rowOff>
    </xdr:to>
    <xdr:cxnSp macro="">
      <xdr:nvCxnSpPr>
        <xdr:cNvPr id="183" name="直線コネクタ 182"/>
        <xdr:cNvCxnSpPr/>
      </xdr:nvCxnSpPr>
      <xdr:spPr>
        <a:xfrm flipV="1">
          <a:off x="1130300" y="12723042"/>
          <a:ext cx="889000" cy="10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115184</xdr:rowOff>
    </xdr:from>
    <xdr:to>
      <xdr:col>10</xdr:col>
      <xdr:colOff>165100</xdr:colOff>
      <xdr:row>77</xdr:row>
      <xdr:rowOff>45334</xdr:rowOff>
    </xdr:to>
    <xdr:sp macro="" textlink="">
      <xdr:nvSpPr>
        <xdr:cNvPr id="184" name="フローチャート: 判断 183"/>
        <xdr:cNvSpPr/>
      </xdr:nvSpPr>
      <xdr:spPr>
        <a:xfrm>
          <a:off x="1968500" y="1314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36461</xdr:rowOff>
    </xdr:from>
    <xdr:ext cx="599010" cy="259045"/>
    <xdr:sp macro="" textlink="">
      <xdr:nvSpPr>
        <xdr:cNvPr id="185" name="テキスト ボックス 184"/>
        <xdr:cNvSpPr txBox="1"/>
      </xdr:nvSpPr>
      <xdr:spPr>
        <a:xfrm>
          <a:off x="1719795" y="1323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94098</xdr:rowOff>
    </xdr:from>
    <xdr:to>
      <xdr:col>6</xdr:col>
      <xdr:colOff>38100</xdr:colOff>
      <xdr:row>77</xdr:row>
      <xdr:rowOff>24248</xdr:rowOff>
    </xdr:to>
    <xdr:sp macro="" textlink="">
      <xdr:nvSpPr>
        <xdr:cNvPr id="186" name="フローチャート: 判断 185"/>
        <xdr:cNvSpPr/>
      </xdr:nvSpPr>
      <xdr:spPr>
        <a:xfrm>
          <a:off x="1079500" y="1312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15375</xdr:rowOff>
    </xdr:from>
    <xdr:ext cx="599010" cy="259045"/>
    <xdr:sp macro="" textlink="">
      <xdr:nvSpPr>
        <xdr:cNvPr id="187" name="テキスト ボックス 186"/>
        <xdr:cNvSpPr txBox="1"/>
      </xdr:nvSpPr>
      <xdr:spPr>
        <a:xfrm>
          <a:off x="830795" y="1321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74407</xdr:rowOff>
    </xdr:from>
    <xdr:to>
      <xdr:col>24</xdr:col>
      <xdr:colOff>114300</xdr:colOff>
      <xdr:row>75</xdr:row>
      <xdr:rowOff>4557</xdr:rowOff>
    </xdr:to>
    <xdr:sp macro="" textlink="">
      <xdr:nvSpPr>
        <xdr:cNvPr id="193" name="楕円 192"/>
        <xdr:cNvSpPr/>
      </xdr:nvSpPr>
      <xdr:spPr>
        <a:xfrm>
          <a:off x="4584700" y="1276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97284</xdr:rowOff>
    </xdr:from>
    <xdr:ext cx="599010" cy="259045"/>
    <xdr:sp macro="" textlink="">
      <xdr:nvSpPr>
        <xdr:cNvPr id="194" name="民生費該当値テキスト"/>
        <xdr:cNvSpPr txBox="1"/>
      </xdr:nvSpPr>
      <xdr:spPr>
        <a:xfrm>
          <a:off x="4686300" y="1261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16932</xdr:rowOff>
    </xdr:from>
    <xdr:to>
      <xdr:col>20</xdr:col>
      <xdr:colOff>38100</xdr:colOff>
      <xdr:row>74</xdr:row>
      <xdr:rowOff>118532</xdr:rowOff>
    </xdr:to>
    <xdr:sp macro="" textlink="">
      <xdr:nvSpPr>
        <xdr:cNvPr id="195" name="楕円 194"/>
        <xdr:cNvSpPr/>
      </xdr:nvSpPr>
      <xdr:spPr>
        <a:xfrm>
          <a:off x="3746500" y="1270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135059</xdr:rowOff>
    </xdr:from>
    <xdr:ext cx="599010" cy="259045"/>
    <xdr:sp macro="" textlink="">
      <xdr:nvSpPr>
        <xdr:cNvPr id="196" name="テキスト ボックス 195"/>
        <xdr:cNvSpPr txBox="1"/>
      </xdr:nvSpPr>
      <xdr:spPr>
        <a:xfrm>
          <a:off x="3497795" y="1247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150009</xdr:rowOff>
    </xdr:from>
    <xdr:to>
      <xdr:col>15</xdr:col>
      <xdr:colOff>101600</xdr:colOff>
      <xdr:row>75</xdr:row>
      <xdr:rowOff>80159</xdr:rowOff>
    </xdr:to>
    <xdr:sp macro="" textlink="">
      <xdr:nvSpPr>
        <xdr:cNvPr id="197" name="楕円 196"/>
        <xdr:cNvSpPr/>
      </xdr:nvSpPr>
      <xdr:spPr>
        <a:xfrm>
          <a:off x="2857500" y="1283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96686</xdr:rowOff>
    </xdr:from>
    <xdr:ext cx="599010" cy="259045"/>
    <xdr:sp macro="" textlink="">
      <xdr:nvSpPr>
        <xdr:cNvPr id="198" name="テキスト ボックス 197"/>
        <xdr:cNvSpPr txBox="1"/>
      </xdr:nvSpPr>
      <xdr:spPr>
        <a:xfrm>
          <a:off x="2608795" y="1261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156392</xdr:rowOff>
    </xdr:from>
    <xdr:to>
      <xdr:col>10</xdr:col>
      <xdr:colOff>165100</xdr:colOff>
      <xdr:row>74</xdr:row>
      <xdr:rowOff>86542</xdr:rowOff>
    </xdr:to>
    <xdr:sp macro="" textlink="">
      <xdr:nvSpPr>
        <xdr:cNvPr id="199" name="楕円 198"/>
        <xdr:cNvSpPr/>
      </xdr:nvSpPr>
      <xdr:spPr>
        <a:xfrm>
          <a:off x="1968500" y="126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103069</xdr:rowOff>
    </xdr:from>
    <xdr:ext cx="599010" cy="259045"/>
    <xdr:sp macro="" textlink="">
      <xdr:nvSpPr>
        <xdr:cNvPr id="200" name="テキスト ボックス 199"/>
        <xdr:cNvSpPr txBox="1"/>
      </xdr:nvSpPr>
      <xdr:spPr>
        <a:xfrm>
          <a:off x="1719795" y="1244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91309</xdr:rowOff>
    </xdr:from>
    <xdr:to>
      <xdr:col>6</xdr:col>
      <xdr:colOff>38100</xdr:colOff>
      <xdr:row>75</xdr:row>
      <xdr:rowOff>21459</xdr:rowOff>
    </xdr:to>
    <xdr:sp macro="" textlink="">
      <xdr:nvSpPr>
        <xdr:cNvPr id="201" name="楕円 200"/>
        <xdr:cNvSpPr/>
      </xdr:nvSpPr>
      <xdr:spPr>
        <a:xfrm>
          <a:off x="1079500" y="1277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37986</xdr:rowOff>
    </xdr:from>
    <xdr:ext cx="599010" cy="259045"/>
    <xdr:sp macro="" textlink="">
      <xdr:nvSpPr>
        <xdr:cNvPr id="202" name="テキスト ボックス 201"/>
        <xdr:cNvSpPr txBox="1"/>
      </xdr:nvSpPr>
      <xdr:spPr>
        <a:xfrm>
          <a:off x="830795" y="1255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24586</xdr:rowOff>
    </xdr:from>
    <xdr:to>
      <xdr:col>24</xdr:col>
      <xdr:colOff>63500</xdr:colOff>
      <xdr:row>96</xdr:row>
      <xdr:rowOff>70193</xdr:rowOff>
    </xdr:to>
    <xdr:cxnSp macro="">
      <xdr:nvCxnSpPr>
        <xdr:cNvPr id="229" name="直線コネクタ 228"/>
        <xdr:cNvCxnSpPr/>
      </xdr:nvCxnSpPr>
      <xdr:spPr>
        <a:xfrm>
          <a:off x="3797300" y="16312336"/>
          <a:ext cx="838200" cy="21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24586</xdr:rowOff>
    </xdr:from>
    <xdr:to>
      <xdr:col>19</xdr:col>
      <xdr:colOff>177800</xdr:colOff>
      <xdr:row>97</xdr:row>
      <xdr:rowOff>30370</xdr:rowOff>
    </xdr:to>
    <xdr:cxnSp macro="">
      <xdr:nvCxnSpPr>
        <xdr:cNvPr id="232" name="直線コネクタ 231"/>
        <xdr:cNvCxnSpPr/>
      </xdr:nvCxnSpPr>
      <xdr:spPr>
        <a:xfrm flipV="1">
          <a:off x="2908300" y="16312336"/>
          <a:ext cx="889000" cy="34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132138</xdr:rowOff>
    </xdr:from>
    <xdr:to>
      <xdr:col>20</xdr:col>
      <xdr:colOff>38100</xdr:colOff>
      <xdr:row>97</xdr:row>
      <xdr:rowOff>62288</xdr:rowOff>
    </xdr:to>
    <xdr:sp macro="" textlink="">
      <xdr:nvSpPr>
        <xdr:cNvPr id="233" name="フローチャート: 判断 232"/>
        <xdr:cNvSpPr/>
      </xdr:nvSpPr>
      <xdr:spPr>
        <a:xfrm>
          <a:off x="3746500" y="1659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53415</xdr:rowOff>
    </xdr:from>
    <xdr:ext cx="534377" cy="259045"/>
    <xdr:sp macro="" textlink="">
      <xdr:nvSpPr>
        <xdr:cNvPr id="234" name="テキスト ボックス 233"/>
        <xdr:cNvSpPr txBox="1"/>
      </xdr:nvSpPr>
      <xdr:spPr>
        <a:xfrm>
          <a:off x="3530111" y="1668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25825</xdr:rowOff>
    </xdr:from>
    <xdr:to>
      <xdr:col>15</xdr:col>
      <xdr:colOff>50800</xdr:colOff>
      <xdr:row>97</xdr:row>
      <xdr:rowOff>30370</xdr:rowOff>
    </xdr:to>
    <xdr:cxnSp macro="">
      <xdr:nvCxnSpPr>
        <xdr:cNvPr id="235" name="直線コネクタ 234"/>
        <xdr:cNvCxnSpPr/>
      </xdr:nvCxnSpPr>
      <xdr:spPr>
        <a:xfrm>
          <a:off x="2019300" y="16656475"/>
          <a:ext cx="8890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160910</xdr:rowOff>
    </xdr:from>
    <xdr:to>
      <xdr:col>15</xdr:col>
      <xdr:colOff>101600</xdr:colOff>
      <xdr:row>97</xdr:row>
      <xdr:rowOff>91060</xdr:rowOff>
    </xdr:to>
    <xdr:sp macro="" textlink="">
      <xdr:nvSpPr>
        <xdr:cNvPr id="236" name="フローチャート: 判断 235"/>
        <xdr:cNvSpPr/>
      </xdr:nvSpPr>
      <xdr:spPr>
        <a:xfrm>
          <a:off x="2857500" y="166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82187</xdr:rowOff>
    </xdr:from>
    <xdr:ext cx="534377" cy="259045"/>
    <xdr:sp macro="" textlink="">
      <xdr:nvSpPr>
        <xdr:cNvPr id="237" name="テキスト ボックス 236"/>
        <xdr:cNvSpPr txBox="1"/>
      </xdr:nvSpPr>
      <xdr:spPr>
        <a:xfrm>
          <a:off x="2641111" y="167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25825</xdr:rowOff>
    </xdr:from>
    <xdr:to>
      <xdr:col>10</xdr:col>
      <xdr:colOff>114300</xdr:colOff>
      <xdr:row>97</xdr:row>
      <xdr:rowOff>43035</xdr:rowOff>
    </xdr:to>
    <xdr:cxnSp macro="">
      <xdr:nvCxnSpPr>
        <xdr:cNvPr id="238" name="直線コネクタ 237"/>
        <xdr:cNvCxnSpPr/>
      </xdr:nvCxnSpPr>
      <xdr:spPr>
        <a:xfrm flipV="1">
          <a:off x="1130300" y="16656475"/>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115591</xdr:rowOff>
    </xdr:from>
    <xdr:to>
      <xdr:col>10</xdr:col>
      <xdr:colOff>165100</xdr:colOff>
      <xdr:row>97</xdr:row>
      <xdr:rowOff>45741</xdr:rowOff>
    </xdr:to>
    <xdr:sp macro="" textlink="">
      <xdr:nvSpPr>
        <xdr:cNvPr id="239" name="フローチャート: 判断 238"/>
        <xdr:cNvSpPr/>
      </xdr:nvSpPr>
      <xdr:spPr>
        <a:xfrm>
          <a:off x="19685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62268</xdr:rowOff>
    </xdr:from>
    <xdr:ext cx="534377" cy="259045"/>
    <xdr:sp macro="" textlink="">
      <xdr:nvSpPr>
        <xdr:cNvPr id="240" name="テキスト ボックス 239"/>
        <xdr:cNvSpPr txBox="1"/>
      </xdr:nvSpPr>
      <xdr:spPr>
        <a:xfrm>
          <a:off x="1752111" y="1635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156310</xdr:rowOff>
    </xdr:from>
    <xdr:to>
      <xdr:col>6</xdr:col>
      <xdr:colOff>38100</xdr:colOff>
      <xdr:row>97</xdr:row>
      <xdr:rowOff>86460</xdr:rowOff>
    </xdr:to>
    <xdr:sp macro="" textlink="">
      <xdr:nvSpPr>
        <xdr:cNvPr id="241" name="フローチャート: 判断 240"/>
        <xdr:cNvSpPr/>
      </xdr:nvSpPr>
      <xdr:spPr>
        <a:xfrm>
          <a:off x="1079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102987</xdr:rowOff>
    </xdr:from>
    <xdr:ext cx="534377" cy="259045"/>
    <xdr:sp macro="" textlink="">
      <xdr:nvSpPr>
        <xdr:cNvPr id="242" name="テキスト ボックス 241"/>
        <xdr:cNvSpPr txBox="1"/>
      </xdr:nvSpPr>
      <xdr:spPr>
        <a:xfrm>
          <a:off x="863111" y="1639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19393</xdr:rowOff>
    </xdr:from>
    <xdr:to>
      <xdr:col>24</xdr:col>
      <xdr:colOff>114300</xdr:colOff>
      <xdr:row>96</xdr:row>
      <xdr:rowOff>120993</xdr:rowOff>
    </xdr:to>
    <xdr:sp macro="" textlink="">
      <xdr:nvSpPr>
        <xdr:cNvPr id="248" name="楕円 247"/>
        <xdr:cNvSpPr/>
      </xdr:nvSpPr>
      <xdr:spPr>
        <a:xfrm>
          <a:off x="4584700" y="164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169270</xdr:rowOff>
    </xdr:from>
    <xdr:ext cx="534377" cy="259045"/>
    <xdr:sp macro="" textlink="">
      <xdr:nvSpPr>
        <xdr:cNvPr id="249" name="衛生費該当値テキスト"/>
        <xdr:cNvSpPr txBox="1"/>
      </xdr:nvSpPr>
      <xdr:spPr>
        <a:xfrm>
          <a:off x="4686300" y="1645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145236</xdr:rowOff>
    </xdr:from>
    <xdr:to>
      <xdr:col>20</xdr:col>
      <xdr:colOff>38100</xdr:colOff>
      <xdr:row>95</xdr:row>
      <xdr:rowOff>75386</xdr:rowOff>
    </xdr:to>
    <xdr:sp macro="" textlink="">
      <xdr:nvSpPr>
        <xdr:cNvPr id="250" name="楕円 249"/>
        <xdr:cNvSpPr/>
      </xdr:nvSpPr>
      <xdr:spPr>
        <a:xfrm>
          <a:off x="3746500" y="162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91913</xdr:rowOff>
    </xdr:from>
    <xdr:ext cx="599010" cy="259045"/>
    <xdr:sp macro="" textlink="">
      <xdr:nvSpPr>
        <xdr:cNvPr id="251" name="テキスト ボックス 250"/>
        <xdr:cNvSpPr txBox="1"/>
      </xdr:nvSpPr>
      <xdr:spPr>
        <a:xfrm>
          <a:off x="3497795" y="1603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151020</xdr:rowOff>
    </xdr:from>
    <xdr:to>
      <xdr:col>15</xdr:col>
      <xdr:colOff>101600</xdr:colOff>
      <xdr:row>97</xdr:row>
      <xdr:rowOff>81170</xdr:rowOff>
    </xdr:to>
    <xdr:sp macro="" textlink="">
      <xdr:nvSpPr>
        <xdr:cNvPr id="252" name="楕円 251"/>
        <xdr:cNvSpPr/>
      </xdr:nvSpPr>
      <xdr:spPr>
        <a:xfrm>
          <a:off x="2857500" y="1661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97697</xdr:rowOff>
    </xdr:from>
    <xdr:ext cx="534377" cy="259045"/>
    <xdr:sp macro="" textlink="">
      <xdr:nvSpPr>
        <xdr:cNvPr id="253" name="テキスト ボックス 252"/>
        <xdr:cNvSpPr txBox="1"/>
      </xdr:nvSpPr>
      <xdr:spPr>
        <a:xfrm>
          <a:off x="2641111" y="1638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146475</xdr:rowOff>
    </xdr:from>
    <xdr:to>
      <xdr:col>10</xdr:col>
      <xdr:colOff>165100</xdr:colOff>
      <xdr:row>97</xdr:row>
      <xdr:rowOff>76625</xdr:rowOff>
    </xdr:to>
    <xdr:sp macro="" textlink="">
      <xdr:nvSpPr>
        <xdr:cNvPr id="254" name="楕円 253"/>
        <xdr:cNvSpPr/>
      </xdr:nvSpPr>
      <xdr:spPr>
        <a:xfrm>
          <a:off x="1968500" y="1660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67752</xdr:rowOff>
    </xdr:from>
    <xdr:ext cx="534377" cy="259045"/>
    <xdr:sp macro="" textlink="">
      <xdr:nvSpPr>
        <xdr:cNvPr id="255" name="テキスト ボックス 254"/>
        <xdr:cNvSpPr txBox="1"/>
      </xdr:nvSpPr>
      <xdr:spPr>
        <a:xfrm>
          <a:off x="1752111" y="1669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163685</xdr:rowOff>
    </xdr:from>
    <xdr:to>
      <xdr:col>6</xdr:col>
      <xdr:colOff>38100</xdr:colOff>
      <xdr:row>97</xdr:row>
      <xdr:rowOff>93835</xdr:rowOff>
    </xdr:to>
    <xdr:sp macro="" textlink="">
      <xdr:nvSpPr>
        <xdr:cNvPr id="256" name="楕円 255"/>
        <xdr:cNvSpPr/>
      </xdr:nvSpPr>
      <xdr:spPr>
        <a:xfrm>
          <a:off x="1079500" y="166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84962</xdr:rowOff>
    </xdr:from>
    <xdr:ext cx="534377" cy="259045"/>
    <xdr:sp macro="" textlink="">
      <xdr:nvSpPr>
        <xdr:cNvPr id="257" name="テキスト ボックス 256"/>
        <xdr:cNvSpPr txBox="1"/>
      </xdr:nvSpPr>
      <xdr:spPr>
        <a:xfrm>
          <a:off x="863111" y="1671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81179</xdr:rowOff>
    </xdr:from>
    <xdr:to>
      <xdr:col>55</xdr:col>
      <xdr:colOff>0</xdr:colOff>
      <xdr:row>38</xdr:row>
      <xdr:rowOff>139700</xdr:rowOff>
    </xdr:to>
    <xdr:cxnSp macro="">
      <xdr:nvCxnSpPr>
        <xdr:cNvPr id="284" name="直線コネクタ 283"/>
        <xdr:cNvCxnSpPr/>
      </xdr:nvCxnSpPr>
      <xdr:spPr>
        <a:xfrm>
          <a:off x="9639300" y="6596279"/>
          <a:ext cx="8382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81179</xdr:rowOff>
    </xdr:from>
    <xdr:to>
      <xdr:col>50</xdr:col>
      <xdr:colOff>114300</xdr:colOff>
      <xdr:row>38</xdr:row>
      <xdr:rowOff>85751</xdr:rowOff>
    </xdr:to>
    <xdr:cxnSp macro="">
      <xdr:nvCxnSpPr>
        <xdr:cNvPr id="287" name="直線コネクタ 286"/>
        <xdr:cNvCxnSpPr/>
      </xdr:nvCxnSpPr>
      <xdr:spPr>
        <a:xfrm flipV="1">
          <a:off x="8750300" y="659627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56896</xdr:rowOff>
    </xdr:from>
    <xdr:to>
      <xdr:col>50</xdr:col>
      <xdr:colOff>165100</xdr:colOff>
      <xdr:row>36</xdr:row>
      <xdr:rowOff>158496</xdr:rowOff>
    </xdr:to>
    <xdr:sp macro="" textlink="">
      <xdr:nvSpPr>
        <xdr:cNvPr id="288" name="フローチャート: 判断 287"/>
        <xdr:cNvSpPr/>
      </xdr:nvSpPr>
      <xdr:spPr>
        <a:xfrm>
          <a:off x="9588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3573</xdr:rowOff>
    </xdr:from>
    <xdr:ext cx="378565" cy="259045"/>
    <xdr:sp macro="" textlink="">
      <xdr:nvSpPr>
        <xdr:cNvPr id="289" name="テキスト ボックス 288"/>
        <xdr:cNvSpPr txBox="1"/>
      </xdr:nvSpPr>
      <xdr:spPr>
        <a:xfrm>
          <a:off x="9450017" y="6004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81635</xdr:rowOff>
    </xdr:from>
    <xdr:to>
      <xdr:col>45</xdr:col>
      <xdr:colOff>177800</xdr:colOff>
      <xdr:row>38</xdr:row>
      <xdr:rowOff>85751</xdr:rowOff>
    </xdr:to>
    <xdr:cxnSp macro="">
      <xdr:nvCxnSpPr>
        <xdr:cNvPr id="290" name="直線コネクタ 289"/>
        <xdr:cNvCxnSpPr/>
      </xdr:nvCxnSpPr>
      <xdr:spPr>
        <a:xfrm>
          <a:off x="7861300" y="6596735"/>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61925</xdr:rowOff>
    </xdr:from>
    <xdr:to>
      <xdr:col>46</xdr:col>
      <xdr:colOff>38100</xdr:colOff>
      <xdr:row>36</xdr:row>
      <xdr:rowOff>163525</xdr:rowOff>
    </xdr:to>
    <xdr:sp macro="" textlink="">
      <xdr:nvSpPr>
        <xdr:cNvPr id="291" name="フローチャート: 判断 290"/>
        <xdr:cNvSpPr/>
      </xdr:nvSpPr>
      <xdr:spPr>
        <a:xfrm>
          <a:off x="8699500" y="62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8602</xdr:rowOff>
    </xdr:from>
    <xdr:ext cx="378565" cy="259045"/>
    <xdr:sp macro="" textlink="">
      <xdr:nvSpPr>
        <xdr:cNvPr id="292" name="テキスト ボックス 291"/>
        <xdr:cNvSpPr txBox="1"/>
      </xdr:nvSpPr>
      <xdr:spPr>
        <a:xfrm>
          <a:off x="8561017" y="6009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81635</xdr:rowOff>
    </xdr:from>
    <xdr:to>
      <xdr:col>41</xdr:col>
      <xdr:colOff>50800</xdr:colOff>
      <xdr:row>38</xdr:row>
      <xdr:rowOff>100381</xdr:rowOff>
    </xdr:to>
    <xdr:cxnSp macro="">
      <xdr:nvCxnSpPr>
        <xdr:cNvPr id="293" name="直線コネクタ 292"/>
        <xdr:cNvCxnSpPr/>
      </xdr:nvCxnSpPr>
      <xdr:spPr>
        <a:xfrm flipV="1">
          <a:off x="6972300" y="6596735"/>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95758</xdr:rowOff>
    </xdr:from>
    <xdr:to>
      <xdr:col>41</xdr:col>
      <xdr:colOff>101600</xdr:colOff>
      <xdr:row>37</xdr:row>
      <xdr:rowOff>25908</xdr:rowOff>
    </xdr:to>
    <xdr:sp macro="" textlink="">
      <xdr:nvSpPr>
        <xdr:cNvPr id="294" name="フローチャート: 判断 293"/>
        <xdr:cNvSpPr/>
      </xdr:nvSpPr>
      <xdr:spPr>
        <a:xfrm>
          <a:off x="7810500" y="626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42435</xdr:rowOff>
    </xdr:from>
    <xdr:ext cx="378565" cy="259045"/>
    <xdr:sp macro="" textlink="">
      <xdr:nvSpPr>
        <xdr:cNvPr id="295" name="テキスト ボックス 294"/>
        <xdr:cNvSpPr txBox="1"/>
      </xdr:nvSpPr>
      <xdr:spPr>
        <a:xfrm>
          <a:off x="7672017" y="6043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76556</xdr:rowOff>
    </xdr:from>
    <xdr:to>
      <xdr:col>36</xdr:col>
      <xdr:colOff>165100</xdr:colOff>
      <xdr:row>37</xdr:row>
      <xdr:rowOff>6706</xdr:rowOff>
    </xdr:to>
    <xdr:sp macro="" textlink="">
      <xdr:nvSpPr>
        <xdr:cNvPr id="296" name="フローチャート: 判断 295"/>
        <xdr:cNvSpPr/>
      </xdr:nvSpPr>
      <xdr:spPr>
        <a:xfrm>
          <a:off x="6921500" y="624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23233</xdr:rowOff>
    </xdr:from>
    <xdr:ext cx="378565" cy="259045"/>
    <xdr:sp macro="" textlink="">
      <xdr:nvSpPr>
        <xdr:cNvPr id="297" name="テキスト ボックス 296"/>
        <xdr:cNvSpPr txBox="1"/>
      </xdr:nvSpPr>
      <xdr:spPr>
        <a:xfrm>
          <a:off x="6783017" y="6023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30379</xdr:rowOff>
    </xdr:from>
    <xdr:to>
      <xdr:col>50</xdr:col>
      <xdr:colOff>165100</xdr:colOff>
      <xdr:row>38</xdr:row>
      <xdr:rowOff>131979</xdr:rowOff>
    </xdr:to>
    <xdr:sp macro="" textlink="">
      <xdr:nvSpPr>
        <xdr:cNvPr id="305" name="楕円 304"/>
        <xdr:cNvSpPr/>
      </xdr:nvSpPr>
      <xdr:spPr>
        <a:xfrm>
          <a:off x="9588500" y="65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123106</xdr:rowOff>
    </xdr:from>
    <xdr:ext cx="378565" cy="259045"/>
    <xdr:sp macro="" textlink="">
      <xdr:nvSpPr>
        <xdr:cNvPr id="306" name="テキスト ボックス 305"/>
        <xdr:cNvSpPr txBox="1"/>
      </xdr:nvSpPr>
      <xdr:spPr>
        <a:xfrm>
          <a:off x="9450017" y="66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34951</xdr:rowOff>
    </xdr:from>
    <xdr:to>
      <xdr:col>46</xdr:col>
      <xdr:colOff>38100</xdr:colOff>
      <xdr:row>38</xdr:row>
      <xdr:rowOff>136551</xdr:rowOff>
    </xdr:to>
    <xdr:sp macro="" textlink="">
      <xdr:nvSpPr>
        <xdr:cNvPr id="307" name="楕円 306"/>
        <xdr:cNvSpPr/>
      </xdr:nvSpPr>
      <xdr:spPr>
        <a:xfrm>
          <a:off x="8699500" y="65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127678</xdr:rowOff>
    </xdr:from>
    <xdr:ext cx="378565" cy="259045"/>
    <xdr:sp macro="" textlink="">
      <xdr:nvSpPr>
        <xdr:cNvPr id="308" name="テキスト ボックス 307"/>
        <xdr:cNvSpPr txBox="1"/>
      </xdr:nvSpPr>
      <xdr:spPr>
        <a:xfrm>
          <a:off x="8561017" y="6642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30835</xdr:rowOff>
    </xdr:from>
    <xdr:to>
      <xdr:col>41</xdr:col>
      <xdr:colOff>101600</xdr:colOff>
      <xdr:row>38</xdr:row>
      <xdr:rowOff>132435</xdr:rowOff>
    </xdr:to>
    <xdr:sp macro="" textlink="">
      <xdr:nvSpPr>
        <xdr:cNvPr id="309" name="楕円 308"/>
        <xdr:cNvSpPr/>
      </xdr:nvSpPr>
      <xdr:spPr>
        <a:xfrm>
          <a:off x="78105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123562</xdr:rowOff>
    </xdr:from>
    <xdr:ext cx="378565" cy="259045"/>
    <xdr:sp macro="" textlink="">
      <xdr:nvSpPr>
        <xdr:cNvPr id="310" name="テキスト ボックス 309"/>
        <xdr:cNvSpPr txBox="1"/>
      </xdr:nvSpPr>
      <xdr:spPr>
        <a:xfrm>
          <a:off x="7672017" y="6638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49581</xdr:rowOff>
    </xdr:from>
    <xdr:to>
      <xdr:col>36</xdr:col>
      <xdr:colOff>165100</xdr:colOff>
      <xdr:row>38</xdr:row>
      <xdr:rowOff>151181</xdr:rowOff>
    </xdr:to>
    <xdr:sp macro="" textlink="">
      <xdr:nvSpPr>
        <xdr:cNvPr id="311" name="楕円 310"/>
        <xdr:cNvSpPr/>
      </xdr:nvSpPr>
      <xdr:spPr>
        <a:xfrm>
          <a:off x="6921500" y="65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142308</xdr:rowOff>
    </xdr:from>
    <xdr:ext cx="313932" cy="259045"/>
    <xdr:sp macro="" textlink="">
      <xdr:nvSpPr>
        <xdr:cNvPr id="312" name="テキスト ボックス 311"/>
        <xdr:cNvSpPr txBox="1"/>
      </xdr:nvSpPr>
      <xdr:spPr>
        <a:xfrm>
          <a:off x="6815333" y="66574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32880</xdr:rowOff>
    </xdr:from>
    <xdr:to>
      <xdr:col>55</xdr:col>
      <xdr:colOff>0</xdr:colOff>
      <xdr:row>55</xdr:row>
      <xdr:rowOff>98740</xdr:rowOff>
    </xdr:to>
    <xdr:cxnSp macro="">
      <xdr:nvCxnSpPr>
        <xdr:cNvPr id="339" name="直線コネクタ 338"/>
        <xdr:cNvCxnSpPr/>
      </xdr:nvCxnSpPr>
      <xdr:spPr>
        <a:xfrm flipV="1">
          <a:off x="9639300" y="9291180"/>
          <a:ext cx="838200" cy="23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122114</xdr:rowOff>
    </xdr:from>
    <xdr:ext cx="599010" cy="259045"/>
    <xdr:sp macro="" textlink="">
      <xdr:nvSpPr>
        <xdr:cNvPr id="340" name="農林水産業費平均値テキスト"/>
        <xdr:cNvSpPr txBox="1"/>
      </xdr:nvSpPr>
      <xdr:spPr>
        <a:xfrm>
          <a:off x="10528300" y="9551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167521</xdr:rowOff>
    </xdr:from>
    <xdr:to>
      <xdr:col>50</xdr:col>
      <xdr:colOff>114300</xdr:colOff>
      <xdr:row>55</xdr:row>
      <xdr:rowOff>98740</xdr:rowOff>
    </xdr:to>
    <xdr:cxnSp macro="">
      <xdr:nvCxnSpPr>
        <xdr:cNvPr id="342" name="直線コネクタ 341"/>
        <xdr:cNvCxnSpPr/>
      </xdr:nvCxnSpPr>
      <xdr:spPr>
        <a:xfrm>
          <a:off x="8750300" y="9425821"/>
          <a:ext cx="889000" cy="10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43" name="フローチャート: 判断 342"/>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45190</xdr:rowOff>
    </xdr:from>
    <xdr:ext cx="534377" cy="259045"/>
    <xdr:sp macro="" textlink="">
      <xdr:nvSpPr>
        <xdr:cNvPr id="344" name="テキスト ボックス 343"/>
        <xdr:cNvSpPr txBox="1"/>
      </xdr:nvSpPr>
      <xdr:spPr>
        <a:xfrm>
          <a:off x="9372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167521</xdr:rowOff>
    </xdr:from>
    <xdr:to>
      <xdr:col>45</xdr:col>
      <xdr:colOff>177800</xdr:colOff>
      <xdr:row>55</xdr:row>
      <xdr:rowOff>22849</xdr:rowOff>
    </xdr:to>
    <xdr:cxnSp macro="">
      <xdr:nvCxnSpPr>
        <xdr:cNvPr id="345" name="直線コネクタ 344"/>
        <xdr:cNvCxnSpPr/>
      </xdr:nvCxnSpPr>
      <xdr:spPr>
        <a:xfrm flipV="1">
          <a:off x="7861300" y="9425821"/>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46" name="フローチャート: 判断 345"/>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25228</xdr:rowOff>
    </xdr:from>
    <xdr:ext cx="534377" cy="259045"/>
    <xdr:sp macro="" textlink="">
      <xdr:nvSpPr>
        <xdr:cNvPr id="347" name="テキスト ボックス 346"/>
        <xdr:cNvSpPr txBox="1"/>
      </xdr:nvSpPr>
      <xdr:spPr>
        <a:xfrm>
          <a:off x="8483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22849</xdr:rowOff>
    </xdr:from>
    <xdr:to>
      <xdr:col>41</xdr:col>
      <xdr:colOff>50800</xdr:colOff>
      <xdr:row>55</xdr:row>
      <xdr:rowOff>107508</xdr:rowOff>
    </xdr:to>
    <xdr:cxnSp macro="">
      <xdr:nvCxnSpPr>
        <xdr:cNvPr id="348" name="直線コネクタ 347"/>
        <xdr:cNvCxnSpPr/>
      </xdr:nvCxnSpPr>
      <xdr:spPr>
        <a:xfrm flipV="1">
          <a:off x="6972300" y="9452599"/>
          <a:ext cx="889000" cy="8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49" name="フローチャート: 判断 348"/>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29325</xdr:rowOff>
    </xdr:from>
    <xdr:ext cx="534377" cy="259045"/>
    <xdr:sp macro="" textlink="">
      <xdr:nvSpPr>
        <xdr:cNvPr id="350" name="テキスト ボックス 349"/>
        <xdr:cNvSpPr txBox="1"/>
      </xdr:nvSpPr>
      <xdr:spPr>
        <a:xfrm>
          <a:off x="7594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1" name="フローチャート: 判断 350"/>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62975</xdr:rowOff>
    </xdr:from>
    <xdr:ext cx="534377" cy="259045"/>
    <xdr:sp macro="" textlink="">
      <xdr:nvSpPr>
        <xdr:cNvPr id="352" name="テキスト ボックス 351"/>
        <xdr:cNvSpPr txBox="1"/>
      </xdr:nvSpPr>
      <xdr:spPr>
        <a:xfrm>
          <a:off x="6705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153530</xdr:rowOff>
    </xdr:from>
    <xdr:to>
      <xdr:col>55</xdr:col>
      <xdr:colOff>50800</xdr:colOff>
      <xdr:row>54</xdr:row>
      <xdr:rowOff>83680</xdr:rowOff>
    </xdr:to>
    <xdr:sp macro="" textlink="">
      <xdr:nvSpPr>
        <xdr:cNvPr id="358" name="楕円 357"/>
        <xdr:cNvSpPr/>
      </xdr:nvSpPr>
      <xdr:spPr>
        <a:xfrm>
          <a:off x="10426700" y="92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4957</xdr:rowOff>
    </xdr:from>
    <xdr:ext cx="599010" cy="259045"/>
    <xdr:sp macro="" textlink="">
      <xdr:nvSpPr>
        <xdr:cNvPr id="359" name="農林水産業費該当値テキスト"/>
        <xdr:cNvSpPr txBox="1"/>
      </xdr:nvSpPr>
      <xdr:spPr>
        <a:xfrm>
          <a:off x="10528300" y="909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47940</xdr:rowOff>
    </xdr:from>
    <xdr:to>
      <xdr:col>50</xdr:col>
      <xdr:colOff>165100</xdr:colOff>
      <xdr:row>55</xdr:row>
      <xdr:rowOff>149540</xdr:rowOff>
    </xdr:to>
    <xdr:sp macro="" textlink="">
      <xdr:nvSpPr>
        <xdr:cNvPr id="360" name="楕円 359"/>
        <xdr:cNvSpPr/>
      </xdr:nvSpPr>
      <xdr:spPr>
        <a:xfrm>
          <a:off x="9588500" y="947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166067</xdr:rowOff>
    </xdr:from>
    <xdr:ext cx="599010" cy="259045"/>
    <xdr:sp macro="" textlink="">
      <xdr:nvSpPr>
        <xdr:cNvPr id="361" name="テキスト ボックス 360"/>
        <xdr:cNvSpPr txBox="1"/>
      </xdr:nvSpPr>
      <xdr:spPr>
        <a:xfrm>
          <a:off x="9339795" y="925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116721</xdr:rowOff>
    </xdr:from>
    <xdr:to>
      <xdr:col>46</xdr:col>
      <xdr:colOff>38100</xdr:colOff>
      <xdr:row>55</xdr:row>
      <xdr:rowOff>46871</xdr:rowOff>
    </xdr:to>
    <xdr:sp macro="" textlink="">
      <xdr:nvSpPr>
        <xdr:cNvPr id="362" name="楕円 361"/>
        <xdr:cNvSpPr/>
      </xdr:nvSpPr>
      <xdr:spPr>
        <a:xfrm>
          <a:off x="8699500" y="937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63398</xdr:rowOff>
    </xdr:from>
    <xdr:ext cx="599010" cy="259045"/>
    <xdr:sp macro="" textlink="">
      <xdr:nvSpPr>
        <xdr:cNvPr id="363" name="テキスト ボックス 362"/>
        <xdr:cNvSpPr txBox="1"/>
      </xdr:nvSpPr>
      <xdr:spPr>
        <a:xfrm>
          <a:off x="8450795" y="91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143499</xdr:rowOff>
    </xdr:from>
    <xdr:to>
      <xdr:col>41</xdr:col>
      <xdr:colOff>101600</xdr:colOff>
      <xdr:row>55</xdr:row>
      <xdr:rowOff>73649</xdr:rowOff>
    </xdr:to>
    <xdr:sp macro="" textlink="">
      <xdr:nvSpPr>
        <xdr:cNvPr id="364" name="楕円 363"/>
        <xdr:cNvSpPr/>
      </xdr:nvSpPr>
      <xdr:spPr>
        <a:xfrm>
          <a:off x="7810500" y="940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90176</xdr:rowOff>
    </xdr:from>
    <xdr:ext cx="599010" cy="259045"/>
    <xdr:sp macro="" textlink="">
      <xdr:nvSpPr>
        <xdr:cNvPr id="365" name="テキスト ボックス 364"/>
        <xdr:cNvSpPr txBox="1"/>
      </xdr:nvSpPr>
      <xdr:spPr>
        <a:xfrm>
          <a:off x="7561795" y="917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56708</xdr:rowOff>
    </xdr:from>
    <xdr:to>
      <xdr:col>36</xdr:col>
      <xdr:colOff>165100</xdr:colOff>
      <xdr:row>55</xdr:row>
      <xdr:rowOff>158308</xdr:rowOff>
    </xdr:to>
    <xdr:sp macro="" textlink="">
      <xdr:nvSpPr>
        <xdr:cNvPr id="366" name="楕円 365"/>
        <xdr:cNvSpPr/>
      </xdr:nvSpPr>
      <xdr:spPr>
        <a:xfrm>
          <a:off x="6921500" y="94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3385</xdr:rowOff>
    </xdr:from>
    <xdr:ext cx="599010" cy="259045"/>
    <xdr:sp macro="" textlink="">
      <xdr:nvSpPr>
        <xdr:cNvPr id="367" name="テキスト ボックス 366"/>
        <xdr:cNvSpPr txBox="1"/>
      </xdr:nvSpPr>
      <xdr:spPr>
        <a:xfrm>
          <a:off x="6672795" y="926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113485</xdr:rowOff>
    </xdr:from>
    <xdr:to>
      <xdr:col>55</xdr:col>
      <xdr:colOff>0</xdr:colOff>
      <xdr:row>77</xdr:row>
      <xdr:rowOff>35175</xdr:rowOff>
    </xdr:to>
    <xdr:cxnSp macro="">
      <xdr:nvCxnSpPr>
        <xdr:cNvPr id="394" name="直線コネクタ 393"/>
        <xdr:cNvCxnSpPr/>
      </xdr:nvCxnSpPr>
      <xdr:spPr>
        <a:xfrm flipV="1">
          <a:off x="9639300" y="13143685"/>
          <a:ext cx="838200" cy="9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139325</xdr:rowOff>
    </xdr:from>
    <xdr:to>
      <xdr:col>50</xdr:col>
      <xdr:colOff>114300</xdr:colOff>
      <xdr:row>77</xdr:row>
      <xdr:rowOff>35175</xdr:rowOff>
    </xdr:to>
    <xdr:cxnSp macro="">
      <xdr:nvCxnSpPr>
        <xdr:cNvPr id="397" name="直線コネクタ 396"/>
        <xdr:cNvCxnSpPr/>
      </xdr:nvCxnSpPr>
      <xdr:spPr>
        <a:xfrm>
          <a:off x="8750300" y="12998075"/>
          <a:ext cx="889000" cy="23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6266</xdr:rowOff>
    </xdr:from>
    <xdr:to>
      <xdr:col>50</xdr:col>
      <xdr:colOff>165100</xdr:colOff>
      <xdr:row>77</xdr:row>
      <xdr:rowOff>107866</xdr:rowOff>
    </xdr:to>
    <xdr:sp macro="" textlink="">
      <xdr:nvSpPr>
        <xdr:cNvPr id="398" name="フローチャート: 判断 397"/>
        <xdr:cNvSpPr/>
      </xdr:nvSpPr>
      <xdr:spPr>
        <a:xfrm>
          <a:off x="9588500" y="1320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98993</xdr:rowOff>
    </xdr:from>
    <xdr:ext cx="534377" cy="259045"/>
    <xdr:sp macro="" textlink="">
      <xdr:nvSpPr>
        <xdr:cNvPr id="399" name="テキスト ボックス 398"/>
        <xdr:cNvSpPr txBox="1"/>
      </xdr:nvSpPr>
      <xdr:spPr>
        <a:xfrm>
          <a:off x="9372111" y="1330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139325</xdr:rowOff>
    </xdr:from>
    <xdr:to>
      <xdr:col>45</xdr:col>
      <xdr:colOff>177800</xdr:colOff>
      <xdr:row>75</xdr:row>
      <xdr:rowOff>164827</xdr:rowOff>
    </xdr:to>
    <xdr:cxnSp macro="">
      <xdr:nvCxnSpPr>
        <xdr:cNvPr id="400" name="直線コネクタ 399"/>
        <xdr:cNvCxnSpPr/>
      </xdr:nvCxnSpPr>
      <xdr:spPr>
        <a:xfrm flipV="1">
          <a:off x="7861300" y="12998075"/>
          <a:ext cx="889000" cy="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42193</xdr:rowOff>
    </xdr:from>
    <xdr:to>
      <xdr:col>46</xdr:col>
      <xdr:colOff>38100</xdr:colOff>
      <xdr:row>77</xdr:row>
      <xdr:rowOff>143793</xdr:rowOff>
    </xdr:to>
    <xdr:sp macro="" textlink="">
      <xdr:nvSpPr>
        <xdr:cNvPr id="401" name="フローチャート: 判断 400"/>
        <xdr:cNvSpPr/>
      </xdr:nvSpPr>
      <xdr:spPr>
        <a:xfrm>
          <a:off x="8699500" y="132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134920</xdr:rowOff>
    </xdr:from>
    <xdr:ext cx="534377" cy="259045"/>
    <xdr:sp macro="" textlink="">
      <xdr:nvSpPr>
        <xdr:cNvPr id="402" name="テキスト ボックス 401"/>
        <xdr:cNvSpPr txBox="1"/>
      </xdr:nvSpPr>
      <xdr:spPr>
        <a:xfrm>
          <a:off x="8483111" y="1333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164827</xdr:rowOff>
    </xdr:from>
    <xdr:to>
      <xdr:col>41</xdr:col>
      <xdr:colOff>50800</xdr:colOff>
      <xdr:row>76</xdr:row>
      <xdr:rowOff>126569</xdr:rowOff>
    </xdr:to>
    <xdr:cxnSp macro="">
      <xdr:nvCxnSpPr>
        <xdr:cNvPr id="403" name="直線コネクタ 402"/>
        <xdr:cNvCxnSpPr/>
      </xdr:nvCxnSpPr>
      <xdr:spPr>
        <a:xfrm flipV="1">
          <a:off x="6972300" y="13023577"/>
          <a:ext cx="889000" cy="13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26108</xdr:rowOff>
    </xdr:from>
    <xdr:to>
      <xdr:col>41</xdr:col>
      <xdr:colOff>101600</xdr:colOff>
      <xdr:row>77</xdr:row>
      <xdr:rowOff>127708</xdr:rowOff>
    </xdr:to>
    <xdr:sp macro="" textlink="">
      <xdr:nvSpPr>
        <xdr:cNvPr id="404" name="フローチャート: 判断 403"/>
        <xdr:cNvSpPr/>
      </xdr:nvSpPr>
      <xdr:spPr>
        <a:xfrm>
          <a:off x="7810500" y="132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118835</xdr:rowOff>
    </xdr:from>
    <xdr:ext cx="534377" cy="259045"/>
    <xdr:sp macro="" textlink="">
      <xdr:nvSpPr>
        <xdr:cNvPr id="405" name="テキスト ボックス 404"/>
        <xdr:cNvSpPr txBox="1"/>
      </xdr:nvSpPr>
      <xdr:spPr>
        <a:xfrm>
          <a:off x="7594111" y="1332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71134</xdr:rowOff>
    </xdr:from>
    <xdr:to>
      <xdr:col>36</xdr:col>
      <xdr:colOff>165100</xdr:colOff>
      <xdr:row>78</xdr:row>
      <xdr:rowOff>1284</xdr:rowOff>
    </xdr:to>
    <xdr:sp macro="" textlink="">
      <xdr:nvSpPr>
        <xdr:cNvPr id="406" name="フローチャート: 判断 405"/>
        <xdr:cNvSpPr/>
      </xdr:nvSpPr>
      <xdr:spPr>
        <a:xfrm>
          <a:off x="6921500" y="1327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163861</xdr:rowOff>
    </xdr:from>
    <xdr:ext cx="534377" cy="259045"/>
    <xdr:sp macro="" textlink="">
      <xdr:nvSpPr>
        <xdr:cNvPr id="407" name="テキスト ボックス 406"/>
        <xdr:cNvSpPr txBox="1"/>
      </xdr:nvSpPr>
      <xdr:spPr>
        <a:xfrm>
          <a:off x="6705111" y="1336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62685</xdr:rowOff>
    </xdr:from>
    <xdr:to>
      <xdr:col>55</xdr:col>
      <xdr:colOff>50800</xdr:colOff>
      <xdr:row>76</xdr:row>
      <xdr:rowOff>164285</xdr:rowOff>
    </xdr:to>
    <xdr:sp macro="" textlink="">
      <xdr:nvSpPr>
        <xdr:cNvPr id="413" name="楕円 412"/>
        <xdr:cNvSpPr/>
      </xdr:nvSpPr>
      <xdr:spPr>
        <a:xfrm>
          <a:off x="10426700" y="1309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41112</xdr:rowOff>
    </xdr:from>
    <xdr:ext cx="534377" cy="259045"/>
    <xdr:sp macro="" textlink="">
      <xdr:nvSpPr>
        <xdr:cNvPr id="414" name="商工費該当値テキスト"/>
        <xdr:cNvSpPr txBox="1"/>
      </xdr:nvSpPr>
      <xdr:spPr>
        <a:xfrm>
          <a:off x="10528300" y="1307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155825</xdr:rowOff>
    </xdr:from>
    <xdr:to>
      <xdr:col>50</xdr:col>
      <xdr:colOff>165100</xdr:colOff>
      <xdr:row>77</xdr:row>
      <xdr:rowOff>85975</xdr:rowOff>
    </xdr:to>
    <xdr:sp macro="" textlink="">
      <xdr:nvSpPr>
        <xdr:cNvPr id="415" name="楕円 414"/>
        <xdr:cNvSpPr/>
      </xdr:nvSpPr>
      <xdr:spPr>
        <a:xfrm>
          <a:off x="9588500" y="131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102502</xdr:rowOff>
    </xdr:from>
    <xdr:ext cx="534377" cy="259045"/>
    <xdr:sp macro="" textlink="">
      <xdr:nvSpPr>
        <xdr:cNvPr id="416" name="テキスト ボックス 415"/>
        <xdr:cNvSpPr txBox="1"/>
      </xdr:nvSpPr>
      <xdr:spPr>
        <a:xfrm>
          <a:off x="9372111" y="1296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88525</xdr:rowOff>
    </xdr:from>
    <xdr:to>
      <xdr:col>46</xdr:col>
      <xdr:colOff>38100</xdr:colOff>
      <xdr:row>76</xdr:row>
      <xdr:rowOff>18675</xdr:rowOff>
    </xdr:to>
    <xdr:sp macro="" textlink="">
      <xdr:nvSpPr>
        <xdr:cNvPr id="417" name="楕円 416"/>
        <xdr:cNvSpPr/>
      </xdr:nvSpPr>
      <xdr:spPr>
        <a:xfrm>
          <a:off x="8699500" y="129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35202</xdr:rowOff>
    </xdr:from>
    <xdr:ext cx="534377" cy="259045"/>
    <xdr:sp macro="" textlink="">
      <xdr:nvSpPr>
        <xdr:cNvPr id="418" name="テキスト ボックス 417"/>
        <xdr:cNvSpPr txBox="1"/>
      </xdr:nvSpPr>
      <xdr:spPr>
        <a:xfrm>
          <a:off x="8483111" y="1272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114028</xdr:rowOff>
    </xdr:from>
    <xdr:to>
      <xdr:col>41</xdr:col>
      <xdr:colOff>101600</xdr:colOff>
      <xdr:row>76</xdr:row>
      <xdr:rowOff>44177</xdr:rowOff>
    </xdr:to>
    <xdr:sp macro="" textlink="">
      <xdr:nvSpPr>
        <xdr:cNvPr id="419" name="楕円 418"/>
        <xdr:cNvSpPr/>
      </xdr:nvSpPr>
      <xdr:spPr>
        <a:xfrm>
          <a:off x="7810500" y="129727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60705</xdr:rowOff>
    </xdr:from>
    <xdr:ext cx="534377" cy="259045"/>
    <xdr:sp macro="" textlink="">
      <xdr:nvSpPr>
        <xdr:cNvPr id="420" name="テキスト ボックス 419"/>
        <xdr:cNvSpPr txBox="1"/>
      </xdr:nvSpPr>
      <xdr:spPr>
        <a:xfrm>
          <a:off x="7594111" y="1274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75769</xdr:rowOff>
    </xdr:from>
    <xdr:to>
      <xdr:col>36</xdr:col>
      <xdr:colOff>165100</xdr:colOff>
      <xdr:row>77</xdr:row>
      <xdr:rowOff>5919</xdr:rowOff>
    </xdr:to>
    <xdr:sp macro="" textlink="">
      <xdr:nvSpPr>
        <xdr:cNvPr id="421" name="楕円 420"/>
        <xdr:cNvSpPr/>
      </xdr:nvSpPr>
      <xdr:spPr>
        <a:xfrm>
          <a:off x="6921500" y="1310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22446</xdr:rowOff>
    </xdr:from>
    <xdr:ext cx="534377" cy="259045"/>
    <xdr:sp macro="" textlink="">
      <xdr:nvSpPr>
        <xdr:cNvPr id="422" name="テキスト ボックス 421"/>
        <xdr:cNvSpPr txBox="1"/>
      </xdr:nvSpPr>
      <xdr:spPr>
        <a:xfrm>
          <a:off x="6705111" y="1288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61638</xdr:rowOff>
    </xdr:from>
    <xdr:to>
      <xdr:col>55</xdr:col>
      <xdr:colOff>0</xdr:colOff>
      <xdr:row>95</xdr:row>
      <xdr:rowOff>22388</xdr:rowOff>
    </xdr:to>
    <xdr:cxnSp macro="">
      <xdr:nvCxnSpPr>
        <xdr:cNvPr id="449" name="直線コネクタ 448"/>
        <xdr:cNvCxnSpPr/>
      </xdr:nvCxnSpPr>
      <xdr:spPr>
        <a:xfrm>
          <a:off x="9639300" y="16177938"/>
          <a:ext cx="838200" cy="13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0" name="土木費平均値テキスト"/>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61638</xdr:rowOff>
    </xdr:from>
    <xdr:to>
      <xdr:col>50</xdr:col>
      <xdr:colOff>114300</xdr:colOff>
      <xdr:row>94</xdr:row>
      <xdr:rowOff>139745</xdr:rowOff>
    </xdr:to>
    <xdr:cxnSp macro="">
      <xdr:nvCxnSpPr>
        <xdr:cNvPr id="452" name="直線コネクタ 451"/>
        <xdr:cNvCxnSpPr/>
      </xdr:nvCxnSpPr>
      <xdr:spPr>
        <a:xfrm flipV="1">
          <a:off x="8750300" y="16177938"/>
          <a:ext cx="889000" cy="7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53" name="フローチャート: 判断 452"/>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163983</xdr:rowOff>
    </xdr:from>
    <xdr:ext cx="534377" cy="259045"/>
    <xdr:sp macro="" textlink="">
      <xdr:nvSpPr>
        <xdr:cNvPr id="454" name="テキスト ボックス 453"/>
        <xdr:cNvSpPr txBox="1"/>
      </xdr:nvSpPr>
      <xdr:spPr>
        <a:xfrm>
          <a:off x="9372111" y="1662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164457</xdr:rowOff>
    </xdr:from>
    <xdr:to>
      <xdr:col>45</xdr:col>
      <xdr:colOff>177800</xdr:colOff>
      <xdr:row>94</xdr:row>
      <xdr:rowOff>139745</xdr:rowOff>
    </xdr:to>
    <xdr:cxnSp macro="">
      <xdr:nvCxnSpPr>
        <xdr:cNvPr id="455" name="直線コネクタ 454"/>
        <xdr:cNvCxnSpPr/>
      </xdr:nvCxnSpPr>
      <xdr:spPr>
        <a:xfrm>
          <a:off x="7861300" y="16109307"/>
          <a:ext cx="889000" cy="14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56" name="フローチャート: 判断 455"/>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13081</xdr:rowOff>
    </xdr:from>
    <xdr:ext cx="534377" cy="259045"/>
    <xdr:sp macro="" textlink="">
      <xdr:nvSpPr>
        <xdr:cNvPr id="457" name="テキスト ボックス 456"/>
        <xdr:cNvSpPr txBox="1"/>
      </xdr:nvSpPr>
      <xdr:spPr>
        <a:xfrm>
          <a:off x="8483111" y="166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164457</xdr:rowOff>
    </xdr:from>
    <xdr:to>
      <xdr:col>41</xdr:col>
      <xdr:colOff>50800</xdr:colOff>
      <xdr:row>94</xdr:row>
      <xdr:rowOff>111353</xdr:rowOff>
    </xdr:to>
    <xdr:cxnSp macro="">
      <xdr:nvCxnSpPr>
        <xdr:cNvPr id="458" name="直線コネクタ 457"/>
        <xdr:cNvCxnSpPr/>
      </xdr:nvCxnSpPr>
      <xdr:spPr>
        <a:xfrm flipV="1">
          <a:off x="6972300" y="16109307"/>
          <a:ext cx="889000" cy="11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59" name="フローチャート: 判断 458"/>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6359</xdr:rowOff>
    </xdr:from>
    <xdr:ext cx="534377" cy="259045"/>
    <xdr:sp macro="" textlink="">
      <xdr:nvSpPr>
        <xdr:cNvPr id="460" name="テキスト ボックス 459"/>
        <xdr:cNvSpPr txBox="1"/>
      </xdr:nvSpPr>
      <xdr:spPr>
        <a:xfrm>
          <a:off x="7594111" y="166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61" name="フローチャート: 判断 460"/>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24113</xdr:rowOff>
    </xdr:from>
    <xdr:ext cx="534377" cy="259045"/>
    <xdr:sp macro="" textlink="">
      <xdr:nvSpPr>
        <xdr:cNvPr id="462" name="テキスト ボックス 461"/>
        <xdr:cNvSpPr txBox="1"/>
      </xdr:nvSpPr>
      <xdr:spPr>
        <a:xfrm>
          <a:off x="6705111" y="1665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143038</xdr:rowOff>
    </xdr:from>
    <xdr:to>
      <xdr:col>55</xdr:col>
      <xdr:colOff>50800</xdr:colOff>
      <xdr:row>95</xdr:row>
      <xdr:rowOff>73188</xdr:rowOff>
    </xdr:to>
    <xdr:sp macro="" textlink="">
      <xdr:nvSpPr>
        <xdr:cNvPr id="468" name="楕円 467"/>
        <xdr:cNvSpPr/>
      </xdr:nvSpPr>
      <xdr:spPr>
        <a:xfrm>
          <a:off x="10426700" y="162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165915</xdr:rowOff>
    </xdr:from>
    <xdr:ext cx="599010" cy="259045"/>
    <xdr:sp macro="" textlink="">
      <xdr:nvSpPr>
        <xdr:cNvPr id="469" name="土木費該当値テキスト"/>
        <xdr:cNvSpPr txBox="1"/>
      </xdr:nvSpPr>
      <xdr:spPr>
        <a:xfrm>
          <a:off x="10528300" y="1611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10838</xdr:rowOff>
    </xdr:from>
    <xdr:to>
      <xdr:col>50</xdr:col>
      <xdr:colOff>165100</xdr:colOff>
      <xdr:row>94</xdr:row>
      <xdr:rowOff>112438</xdr:rowOff>
    </xdr:to>
    <xdr:sp macro="" textlink="">
      <xdr:nvSpPr>
        <xdr:cNvPr id="470" name="楕円 469"/>
        <xdr:cNvSpPr/>
      </xdr:nvSpPr>
      <xdr:spPr>
        <a:xfrm>
          <a:off x="9588500" y="161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128965</xdr:rowOff>
    </xdr:from>
    <xdr:ext cx="599010" cy="259045"/>
    <xdr:sp macro="" textlink="">
      <xdr:nvSpPr>
        <xdr:cNvPr id="471" name="テキスト ボックス 470"/>
        <xdr:cNvSpPr txBox="1"/>
      </xdr:nvSpPr>
      <xdr:spPr>
        <a:xfrm>
          <a:off x="9339795" y="1590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88945</xdr:rowOff>
    </xdr:from>
    <xdr:to>
      <xdr:col>46</xdr:col>
      <xdr:colOff>38100</xdr:colOff>
      <xdr:row>95</xdr:row>
      <xdr:rowOff>19095</xdr:rowOff>
    </xdr:to>
    <xdr:sp macro="" textlink="">
      <xdr:nvSpPr>
        <xdr:cNvPr id="472" name="楕円 471"/>
        <xdr:cNvSpPr/>
      </xdr:nvSpPr>
      <xdr:spPr>
        <a:xfrm>
          <a:off x="8699500" y="162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35622</xdr:rowOff>
    </xdr:from>
    <xdr:ext cx="599010" cy="259045"/>
    <xdr:sp macro="" textlink="">
      <xdr:nvSpPr>
        <xdr:cNvPr id="473" name="テキスト ボックス 472"/>
        <xdr:cNvSpPr txBox="1"/>
      </xdr:nvSpPr>
      <xdr:spPr>
        <a:xfrm>
          <a:off x="8450795" y="159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113657</xdr:rowOff>
    </xdr:from>
    <xdr:to>
      <xdr:col>41</xdr:col>
      <xdr:colOff>101600</xdr:colOff>
      <xdr:row>94</xdr:row>
      <xdr:rowOff>43807</xdr:rowOff>
    </xdr:to>
    <xdr:sp macro="" textlink="">
      <xdr:nvSpPr>
        <xdr:cNvPr id="474" name="楕円 473"/>
        <xdr:cNvSpPr/>
      </xdr:nvSpPr>
      <xdr:spPr>
        <a:xfrm>
          <a:off x="7810500" y="160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60334</xdr:rowOff>
    </xdr:from>
    <xdr:ext cx="599010" cy="259045"/>
    <xdr:sp macro="" textlink="">
      <xdr:nvSpPr>
        <xdr:cNvPr id="475" name="テキスト ボックス 474"/>
        <xdr:cNvSpPr txBox="1"/>
      </xdr:nvSpPr>
      <xdr:spPr>
        <a:xfrm>
          <a:off x="7561795" y="1583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60553</xdr:rowOff>
    </xdr:from>
    <xdr:to>
      <xdr:col>36</xdr:col>
      <xdr:colOff>165100</xdr:colOff>
      <xdr:row>94</xdr:row>
      <xdr:rowOff>162153</xdr:rowOff>
    </xdr:to>
    <xdr:sp macro="" textlink="">
      <xdr:nvSpPr>
        <xdr:cNvPr id="476" name="楕円 475"/>
        <xdr:cNvSpPr/>
      </xdr:nvSpPr>
      <xdr:spPr>
        <a:xfrm>
          <a:off x="6921500" y="1617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7230</xdr:rowOff>
    </xdr:from>
    <xdr:ext cx="599010" cy="259045"/>
    <xdr:sp macro="" textlink="">
      <xdr:nvSpPr>
        <xdr:cNvPr id="477" name="テキスト ボックス 476"/>
        <xdr:cNvSpPr txBox="1"/>
      </xdr:nvSpPr>
      <xdr:spPr>
        <a:xfrm>
          <a:off x="6672795" y="1595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157833</xdr:rowOff>
    </xdr:from>
    <xdr:to>
      <xdr:col>85</xdr:col>
      <xdr:colOff>127000</xdr:colOff>
      <xdr:row>37</xdr:row>
      <xdr:rowOff>166341</xdr:rowOff>
    </xdr:to>
    <xdr:cxnSp macro="">
      <xdr:nvCxnSpPr>
        <xdr:cNvPr id="504" name="直線コネクタ 503"/>
        <xdr:cNvCxnSpPr/>
      </xdr:nvCxnSpPr>
      <xdr:spPr>
        <a:xfrm flipV="1">
          <a:off x="15481300" y="6501483"/>
          <a:ext cx="8382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42421</xdr:rowOff>
    </xdr:from>
    <xdr:to>
      <xdr:col>81</xdr:col>
      <xdr:colOff>50800</xdr:colOff>
      <xdr:row>37</xdr:row>
      <xdr:rowOff>166341</xdr:rowOff>
    </xdr:to>
    <xdr:cxnSp macro="">
      <xdr:nvCxnSpPr>
        <xdr:cNvPr id="507" name="直線コネクタ 506"/>
        <xdr:cNvCxnSpPr/>
      </xdr:nvCxnSpPr>
      <xdr:spPr>
        <a:xfrm>
          <a:off x="14592300" y="6214621"/>
          <a:ext cx="889000" cy="29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87981</xdr:rowOff>
    </xdr:from>
    <xdr:to>
      <xdr:col>81</xdr:col>
      <xdr:colOff>101600</xdr:colOff>
      <xdr:row>38</xdr:row>
      <xdr:rowOff>18131</xdr:rowOff>
    </xdr:to>
    <xdr:sp macro="" textlink="">
      <xdr:nvSpPr>
        <xdr:cNvPr id="508" name="フローチャート: 判断 507"/>
        <xdr:cNvSpPr/>
      </xdr:nvSpPr>
      <xdr:spPr>
        <a:xfrm>
          <a:off x="15430500" y="643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34658</xdr:rowOff>
    </xdr:from>
    <xdr:ext cx="534377" cy="259045"/>
    <xdr:sp macro="" textlink="">
      <xdr:nvSpPr>
        <xdr:cNvPr id="509" name="テキスト ボックス 508"/>
        <xdr:cNvSpPr txBox="1"/>
      </xdr:nvSpPr>
      <xdr:spPr>
        <a:xfrm>
          <a:off x="15214111" y="620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42421</xdr:rowOff>
    </xdr:from>
    <xdr:to>
      <xdr:col>76</xdr:col>
      <xdr:colOff>114300</xdr:colOff>
      <xdr:row>37</xdr:row>
      <xdr:rowOff>146128</xdr:rowOff>
    </xdr:to>
    <xdr:cxnSp macro="">
      <xdr:nvCxnSpPr>
        <xdr:cNvPr id="510" name="直線コネクタ 509"/>
        <xdr:cNvCxnSpPr/>
      </xdr:nvCxnSpPr>
      <xdr:spPr>
        <a:xfrm flipV="1">
          <a:off x="13703300" y="6214621"/>
          <a:ext cx="889000" cy="27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82321</xdr:rowOff>
    </xdr:from>
    <xdr:to>
      <xdr:col>76</xdr:col>
      <xdr:colOff>165100</xdr:colOff>
      <xdr:row>38</xdr:row>
      <xdr:rowOff>12471</xdr:rowOff>
    </xdr:to>
    <xdr:sp macro="" textlink="">
      <xdr:nvSpPr>
        <xdr:cNvPr id="511" name="フローチャート: 判断 510"/>
        <xdr:cNvSpPr/>
      </xdr:nvSpPr>
      <xdr:spPr>
        <a:xfrm>
          <a:off x="14541500" y="64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3598</xdr:rowOff>
    </xdr:from>
    <xdr:ext cx="534377" cy="259045"/>
    <xdr:sp macro="" textlink="">
      <xdr:nvSpPr>
        <xdr:cNvPr id="512" name="テキスト ボックス 511"/>
        <xdr:cNvSpPr txBox="1"/>
      </xdr:nvSpPr>
      <xdr:spPr>
        <a:xfrm>
          <a:off x="14325111" y="65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142416</xdr:rowOff>
    </xdr:from>
    <xdr:to>
      <xdr:col>71</xdr:col>
      <xdr:colOff>177800</xdr:colOff>
      <xdr:row>37</xdr:row>
      <xdr:rowOff>146128</xdr:rowOff>
    </xdr:to>
    <xdr:cxnSp macro="">
      <xdr:nvCxnSpPr>
        <xdr:cNvPr id="513" name="直線コネクタ 512"/>
        <xdr:cNvCxnSpPr/>
      </xdr:nvCxnSpPr>
      <xdr:spPr>
        <a:xfrm>
          <a:off x="12814300" y="6486066"/>
          <a:ext cx="8890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97792</xdr:rowOff>
    </xdr:from>
    <xdr:to>
      <xdr:col>72</xdr:col>
      <xdr:colOff>38100</xdr:colOff>
      <xdr:row>38</xdr:row>
      <xdr:rowOff>27942</xdr:rowOff>
    </xdr:to>
    <xdr:sp macro="" textlink="">
      <xdr:nvSpPr>
        <xdr:cNvPr id="514" name="フローチャート: 判断 513"/>
        <xdr:cNvSpPr/>
      </xdr:nvSpPr>
      <xdr:spPr>
        <a:xfrm>
          <a:off x="13652500" y="644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19069</xdr:rowOff>
    </xdr:from>
    <xdr:ext cx="534377" cy="259045"/>
    <xdr:sp macro="" textlink="">
      <xdr:nvSpPr>
        <xdr:cNvPr id="515" name="テキスト ボックス 514"/>
        <xdr:cNvSpPr txBox="1"/>
      </xdr:nvSpPr>
      <xdr:spPr>
        <a:xfrm>
          <a:off x="13436111" y="653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91703</xdr:rowOff>
    </xdr:from>
    <xdr:to>
      <xdr:col>67</xdr:col>
      <xdr:colOff>101600</xdr:colOff>
      <xdr:row>38</xdr:row>
      <xdr:rowOff>21853</xdr:rowOff>
    </xdr:to>
    <xdr:sp macro="" textlink="">
      <xdr:nvSpPr>
        <xdr:cNvPr id="516" name="フローチャート: 判断 515"/>
        <xdr:cNvSpPr/>
      </xdr:nvSpPr>
      <xdr:spPr>
        <a:xfrm>
          <a:off x="12763500" y="643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12980</xdr:rowOff>
    </xdr:from>
    <xdr:ext cx="534377" cy="259045"/>
    <xdr:sp macro="" textlink="">
      <xdr:nvSpPr>
        <xdr:cNvPr id="517" name="テキスト ボックス 516"/>
        <xdr:cNvSpPr txBox="1"/>
      </xdr:nvSpPr>
      <xdr:spPr>
        <a:xfrm>
          <a:off x="12547111" y="652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107033</xdr:rowOff>
    </xdr:from>
    <xdr:to>
      <xdr:col>85</xdr:col>
      <xdr:colOff>177800</xdr:colOff>
      <xdr:row>38</xdr:row>
      <xdr:rowOff>37182</xdr:rowOff>
    </xdr:to>
    <xdr:sp macro="" textlink="">
      <xdr:nvSpPr>
        <xdr:cNvPr id="523" name="楕円 522"/>
        <xdr:cNvSpPr/>
      </xdr:nvSpPr>
      <xdr:spPr>
        <a:xfrm>
          <a:off x="16268700" y="64506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21960</xdr:rowOff>
    </xdr:from>
    <xdr:ext cx="534377" cy="259045"/>
    <xdr:sp macro="" textlink="">
      <xdr:nvSpPr>
        <xdr:cNvPr id="524" name="消防費該当値テキスト"/>
        <xdr:cNvSpPr txBox="1"/>
      </xdr:nvSpPr>
      <xdr:spPr>
        <a:xfrm>
          <a:off x="16370300" y="63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115541</xdr:rowOff>
    </xdr:from>
    <xdr:to>
      <xdr:col>81</xdr:col>
      <xdr:colOff>101600</xdr:colOff>
      <xdr:row>38</xdr:row>
      <xdr:rowOff>45691</xdr:rowOff>
    </xdr:to>
    <xdr:sp macro="" textlink="">
      <xdr:nvSpPr>
        <xdr:cNvPr id="525" name="楕円 524"/>
        <xdr:cNvSpPr/>
      </xdr:nvSpPr>
      <xdr:spPr>
        <a:xfrm>
          <a:off x="15430500" y="645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36818</xdr:rowOff>
    </xdr:from>
    <xdr:ext cx="534377" cy="259045"/>
    <xdr:sp macro="" textlink="">
      <xdr:nvSpPr>
        <xdr:cNvPr id="526" name="テキスト ボックス 525"/>
        <xdr:cNvSpPr txBox="1"/>
      </xdr:nvSpPr>
      <xdr:spPr>
        <a:xfrm>
          <a:off x="15214111" y="655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163071</xdr:rowOff>
    </xdr:from>
    <xdr:to>
      <xdr:col>76</xdr:col>
      <xdr:colOff>165100</xdr:colOff>
      <xdr:row>36</xdr:row>
      <xdr:rowOff>93221</xdr:rowOff>
    </xdr:to>
    <xdr:sp macro="" textlink="">
      <xdr:nvSpPr>
        <xdr:cNvPr id="527" name="楕円 526"/>
        <xdr:cNvSpPr/>
      </xdr:nvSpPr>
      <xdr:spPr>
        <a:xfrm>
          <a:off x="14541500" y="61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109748</xdr:rowOff>
    </xdr:from>
    <xdr:ext cx="534377" cy="259045"/>
    <xdr:sp macro="" textlink="">
      <xdr:nvSpPr>
        <xdr:cNvPr id="528" name="テキスト ボックス 527"/>
        <xdr:cNvSpPr txBox="1"/>
      </xdr:nvSpPr>
      <xdr:spPr>
        <a:xfrm>
          <a:off x="14325111" y="593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95328</xdr:rowOff>
    </xdr:from>
    <xdr:to>
      <xdr:col>72</xdr:col>
      <xdr:colOff>38100</xdr:colOff>
      <xdr:row>38</xdr:row>
      <xdr:rowOff>25478</xdr:rowOff>
    </xdr:to>
    <xdr:sp macro="" textlink="">
      <xdr:nvSpPr>
        <xdr:cNvPr id="529" name="楕円 528"/>
        <xdr:cNvSpPr/>
      </xdr:nvSpPr>
      <xdr:spPr>
        <a:xfrm>
          <a:off x="13652500" y="643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42005</xdr:rowOff>
    </xdr:from>
    <xdr:ext cx="534377" cy="259045"/>
    <xdr:sp macro="" textlink="">
      <xdr:nvSpPr>
        <xdr:cNvPr id="530" name="テキスト ボックス 529"/>
        <xdr:cNvSpPr txBox="1"/>
      </xdr:nvSpPr>
      <xdr:spPr>
        <a:xfrm>
          <a:off x="13436111" y="62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91616</xdr:rowOff>
    </xdr:from>
    <xdr:to>
      <xdr:col>67</xdr:col>
      <xdr:colOff>101600</xdr:colOff>
      <xdr:row>38</xdr:row>
      <xdr:rowOff>21766</xdr:rowOff>
    </xdr:to>
    <xdr:sp macro="" textlink="">
      <xdr:nvSpPr>
        <xdr:cNvPr id="531" name="楕円 530"/>
        <xdr:cNvSpPr/>
      </xdr:nvSpPr>
      <xdr:spPr>
        <a:xfrm>
          <a:off x="12763500" y="64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38293</xdr:rowOff>
    </xdr:from>
    <xdr:ext cx="534377" cy="259045"/>
    <xdr:sp macro="" textlink="">
      <xdr:nvSpPr>
        <xdr:cNvPr id="532" name="テキスト ボックス 531"/>
        <xdr:cNvSpPr txBox="1"/>
      </xdr:nvSpPr>
      <xdr:spPr>
        <a:xfrm>
          <a:off x="12547111" y="621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118970</xdr:rowOff>
    </xdr:from>
    <xdr:to>
      <xdr:col>85</xdr:col>
      <xdr:colOff>127000</xdr:colOff>
      <xdr:row>56</xdr:row>
      <xdr:rowOff>118801</xdr:rowOff>
    </xdr:to>
    <xdr:cxnSp macro="">
      <xdr:nvCxnSpPr>
        <xdr:cNvPr id="559" name="直線コネクタ 558"/>
        <xdr:cNvCxnSpPr/>
      </xdr:nvCxnSpPr>
      <xdr:spPr>
        <a:xfrm>
          <a:off x="15481300" y="9548720"/>
          <a:ext cx="838200" cy="17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118970</xdr:rowOff>
    </xdr:from>
    <xdr:to>
      <xdr:col>81</xdr:col>
      <xdr:colOff>50800</xdr:colOff>
      <xdr:row>57</xdr:row>
      <xdr:rowOff>49512</xdr:rowOff>
    </xdr:to>
    <xdr:cxnSp macro="">
      <xdr:nvCxnSpPr>
        <xdr:cNvPr id="562" name="直線コネクタ 561"/>
        <xdr:cNvCxnSpPr/>
      </xdr:nvCxnSpPr>
      <xdr:spPr>
        <a:xfrm flipV="1">
          <a:off x="14592300" y="9548720"/>
          <a:ext cx="889000" cy="27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98963</xdr:rowOff>
    </xdr:from>
    <xdr:to>
      <xdr:col>81</xdr:col>
      <xdr:colOff>101600</xdr:colOff>
      <xdr:row>57</xdr:row>
      <xdr:rowOff>29113</xdr:rowOff>
    </xdr:to>
    <xdr:sp macro="" textlink="">
      <xdr:nvSpPr>
        <xdr:cNvPr id="563" name="フローチャート: 判断 562"/>
        <xdr:cNvSpPr/>
      </xdr:nvSpPr>
      <xdr:spPr>
        <a:xfrm>
          <a:off x="15430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20240</xdr:rowOff>
    </xdr:from>
    <xdr:ext cx="534377" cy="259045"/>
    <xdr:sp macro="" textlink="">
      <xdr:nvSpPr>
        <xdr:cNvPr id="564" name="テキスト ボックス 563"/>
        <xdr:cNvSpPr txBox="1"/>
      </xdr:nvSpPr>
      <xdr:spPr>
        <a:xfrm>
          <a:off x="15214111" y="979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12457</xdr:rowOff>
    </xdr:from>
    <xdr:to>
      <xdr:col>76</xdr:col>
      <xdr:colOff>114300</xdr:colOff>
      <xdr:row>57</xdr:row>
      <xdr:rowOff>49512</xdr:rowOff>
    </xdr:to>
    <xdr:cxnSp macro="">
      <xdr:nvCxnSpPr>
        <xdr:cNvPr id="565" name="直線コネクタ 564"/>
        <xdr:cNvCxnSpPr/>
      </xdr:nvCxnSpPr>
      <xdr:spPr>
        <a:xfrm>
          <a:off x="13703300" y="9785107"/>
          <a:ext cx="889000" cy="3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89028</xdr:rowOff>
    </xdr:from>
    <xdr:to>
      <xdr:col>76</xdr:col>
      <xdr:colOff>165100</xdr:colOff>
      <xdr:row>57</xdr:row>
      <xdr:rowOff>19178</xdr:rowOff>
    </xdr:to>
    <xdr:sp macro="" textlink="">
      <xdr:nvSpPr>
        <xdr:cNvPr id="566" name="フローチャート: 判断 565"/>
        <xdr:cNvSpPr/>
      </xdr:nvSpPr>
      <xdr:spPr>
        <a:xfrm>
          <a:off x="14541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35705</xdr:rowOff>
    </xdr:from>
    <xdr:ext cx="534377" cy="259045"/>
    <xdr:sp macro="" textlink="">
      <xdr:nvSpPr>
        <xdr:cNvPr id="567" name="テキスト ボックス 566"/>
        <xdr:cNvSpPr txBox="1"/>
      </xdr:nvSpPr>
      <xdr:spPr>
        <a:xfrm>
          <a:off x="14325111" y="9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167567</xdr:rowOff>
    </xdr:from>
    <xdr:to>
      <xdr:col>71</xdr:col>
      <xdr:colOff>177800</xdr:colOff>
      <xdr:row>57</xdr:row>
      <xdr:rowOff>12457</xdr:rowOff>
    </xdr:to>
    <xdr:cxnSp macro="">
      <xdr:nvCxnSpPr>
        <xdr:cNvPr id="568" name="直線コネクタ 567"/>
        <xdr:cNvCxnSpPr/>
      </xdr:nvCxnSpPr>
      <xdr:spPr>
        <a:xfrm>
          <a:off x="12814300" y="9768767"/>
          <a:ext cx="889000" cy="1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144176</xdr:rowOff>
    </xdr:from>
    <xdr:to>
      <xdr:col>72</xdr:col>
      <xdr:colOff>38100</xdr:colOff>
      <xdr:row>57</xdr:row>
      <xdr:rowOff>74326</xdr:rowOff>
    </xdr:to>
    <xdr:sp macro="" textlink="">
      <xdr:nvSpPr>
        <xdr:cNvPr id="569" name="フローチャート: 判断 568"/>
        <xdr:cNvSpPr/>
      </xdr:nvSpPr>
      <xdr:spPr>
        <a:xfrm>
          <a:off x="13652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65453</xdr:rowOff>
    </xdr:from>
    <xdr:ext cx="534377" cy="259045"/>
    <xdr:sp macro="" textlink="">
      <xdr:nvSpPr>
        <xdr:cNvPr id="570" name="テキスト ボックス 569"/>
        <xdr:cNvSpPr txBox="1"/>
      </xdr:nvSpPr>
      <xdr:spPr>
        <a:xfrm>
          <a:off x="13436111" y="98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162902</xdr:rowOff>
    </xdr:from>
    <xdr:to>
      <xdr:col>67</xdr:col>
      <xdr:colOff>101600</xdr:colOff>
      <xdr:row>57</xdr:row>
      <xdr:rowOff>93052</xdr:rowOff>
    </xdr:to>
    <xdr:sp macro="" textlink="">
      <xdr:nvSpPr>
        <xdr:cNvPr id="571" name="フローチャート: 判断 570"/>
        <xdr:cNvSpPr/>
      </xdr:nvSpPr>
      <xdr:spPr>
        <a:xfrm>
          <a:off x="12763500" y="976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84179</xdr:rowOff>
    </xdr:from>
    <xdr:ext cx="534377" cy="259045"/>
    <xdr:sp macro="" textlink="">
      <xdr:nvSpPr>
        <xdr:cNvPr id="572" name="テキスト ボックス 571"/>
        <xdr:cNvSpPr txBox="1"/>
      </xdr:nvSpPr>
      <xdr:spPr>
        <a:xfrm>
          <a:off x="12547111" y="985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68001</xdr:rowOff>
    </xdr:from>
    <xdr:to>
      <xdr:col>85</xdr:col>
      <xdr:colOff>177800</xdr:colOff>
      <xdr:row>56</xdr:row>
      <xdr:rowOff>169601</xdr:rowOff>
    </xdr:to>
    <xdr:sp macro="" textlink="">
      <xdr:nvSpPr>
        <xdr:cNvPr id="578" name="楕円 577"/>
        <xdr:cNvSpPr/>
      </xdr:nvSpPr>
      <xdr:spPr>
        <a:xfrm>
          <a:off x="16268700" y="96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46428</xdr:rowOff>
    </xdr:from>
    <xdr:ext cx="534377" cy="259045"/>
    <xdr:sp macro="" textlink="">
      <xdr:nvSpPr>
        <xdr:cNvPr id="579" name="教育費該当値テキスト"/>
        <xdr:cNvSpPr txBox="1"/>
      </xdr:nvSpPr>
      <xdr:spPr>
        <a:xfrm>
          <a:off x="16370300" y="96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68170</xdr:rowOff>
    </xdr:from>
    <xdr:to>
      <xdr:col>81</xdr:col>
      <xdr:colOff>101600</xdr:colOff>
      <xdr:row>55</xdr:row>
      <xdr:rowOff>169770</xdr:rowOff>
    </xdr:to>
    <xdr:sp macro="" textlink="">
      <xdr:nvSpPr>
        <xdr:cNvPr id="580" name="楕円 579"/>
        <xdr:cNvSpPr/>
      </xdr:nvSpPr>
      <xdr:spPr>
        <a:xfrm>
          <a:off x="15430500" y="949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14847</xdr:rowOff>
    </xdr:from>
    <xdr:ext cx="599010" cy="259045"/>
    <xdr:sp macro="" textlink="">
      <xdr:nvSpPr>
        <xdr:cNvPr id="581" name="テキスト ボックス 580"/>
        <xdr:cNvSpPr txBox="1"/>
      </xdr:nvSpPr>
      <xdr:spPr>
        <a:xfrm>
          <a:off x="15181795" y="927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170162</xdr:rowOff>
    </xdr:from>
    <xdr:to>
      <xdr:col>76</xdr:col>
      <xdr:colOff>165100</xdr:colOff>
      <xdr:row>57</xdr:row>
      <xdr:rowOff>100312</xdr:rowOff>
    </xdr:to>
    <xdr:sp macro="" textlink="">
      <xdr:nvSpPr>
        <xdr:cNvPr id="582" name="楕円 581"/>
        <xdr:cNvSpPr/>
      </xdr:nvSpPr>
      <xdr:spPr>
        <a:xfrm>
          <a:off x="14541500" y="97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91439</xdr:rowOff>
    </xdr:from>
    <xdr:ext cx="534377" cy="259045"/>
    <xdr:sp macro="" textlink="">
      <xdr:nvSpPr>
        <xdr:cNvPr id="583" name="テキスト ボックス 582"/>
        <xdr:cNvSpPr txBox="1"/>
      </xdr:nvSpPr>
      <xdr:spPr>
        <a:xfrm>
          <a:off x="14325111" y="98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133107</xdr:rowOff>
    </xdr:from>
    <xdr:to>
      <xdr:col>72</xdr:col>
      <xdr:colOff>38100</xdr:colOff>
      <xdr:row>57</xdr:row>
      <xdr:rowOff>63257</xdr:rowOff>
    </xdr:to>
    <xdr:sp macro="" textlink="">
      <xdr:nvSpPr>
        <xdr:cNvPr id="584" name="楕円 583"/>
        <xdr:cNvSpPr/>
      </xdr:nvSpPr>
      <xdr:spPr>
        <a:xfrm>
          <a:off x="13652500" y="97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79784</xdr:rowOff>
    </xdr:from>
    <xdr:ext cx="534377" cy="259045"/>
    <xdr:sp macro="" textlink="">
      <xdr:nvSpPr>
        <xdr:cNvPr id="585" name="テキスト ボックス 584"/>
        <xdr:cNvSpPr txBox="1"/>
      </xdr:nvSpPr>
      <xdr:spPr>
        <a:xfrm>
          <a:off x="13436111" y="950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116767</xdr:rowOff>
    </xdr:from>
    <xdr:to>
      <xdr:col>67</xdr:col>
      <xdr:colOff>101600</xdr:colOff>
      <xdr:row>57</xdr:row>
      <xdr:rowOff>46917</xdr:rowOff>
    </xdr:to>
    <xdr:sp macro="" textlink="">
      <xdr:nvSpPr>
        <xdr:cNvPr id="586" name="楕円 585"/>
        <xdr:cNvSpPr/>
      </xdr:nvSpPr>
      <xdr:spPr>
        <a:xfrm>
          <a:off x="12763500" y="971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63444</xdr:rowOff>
    </xdr:from>
    <xdr:ext cx="534377" cy="259045"/>
    <xdr:sp macro="" textlink="">
      <xdr:nvSpPr>
        <xdr:cNvPr id="587" name="テキスト ボックス 586"/>
        <xdr:cNvSpPr txBox="1"/>
      </xdr:nvSpPr>
      <xdr:spPr>
        <a:xfrm>
          <a:off x="12547111" y="949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92557</xdr:rowOff>
    </xdr:from>
    <xdr:to>
      <xdr:col>85</xdr:col>
      <xdr:colOff>127000</xdr:colOff>
      <xdr:row>78</xdr:row>
      <xdr:rowOff>12833</xdr:rowOff>
    </xdr:to>
    <xdr:cxnSp macro="">
      <xdr:nvCxnSpPr>
        <xdr:cNvPr id="612" name="直線コネクタ 611"/>
        <xdr:cNvCxnSpPr/>
      </xdr:nvCxnSpPr>
      <xdr:spPr>
        <a:xfrm flipV="1">
          <a:off x="15481300" y="13122757"/>
          <a:ext cx="838200" cy="26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19304</xdr:rowOff>
    </xdr:from>
    <xdr:ext cx="534377" cy="259045"/>
    <xdr:sp macro="" textlink="">
      <xdr:nvSpPr>
        <xdr:cNvPr id="613" name="災害復旧費平均値テキスト"/>
        <xdr:cNvSpPr txBox="1"/>
      </xdr:nvSpPr>
      <xdr:spPr>
        <a:xfrm>
          <a:off x="16370300" y="13220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110217</xdr:rowOff>
    </xdr:from>
    <xdr:to>
      <xdr:col>81</xdr:col>
      <xdr:colOff>50800</xdr:colOff>
      <xdr:row>78</xdr:row>
      <xdr:rowOff>12833</xdr:rowOff>
    </xdr:to>
    <xdr:cxnSp macro="">
      <xdr:nvCxnSpPr>
        <xdr:cNvPr id="615" name="直線コネクタ 614"/>
        <xdr:cNvCxnSpPr/>
      </xdr:nvCxnSpPr>
      <xdr:spPr>
        <a:xfrm>
          <a:off x="14592300" y="13311867"/>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52443</xdr:rowOff>
    </xdr:from>
    <xdr:to>
      <xdr:col>81</xdr:col>
      <xdr:colOff>101600</xdr:colOff>
      <xdr:row>77</xdr:row>
      <xdr:rowOff>154043</xdr:rowOff>
    </xdr:to>
    <xdr:sp macro="" textlink="">
      <xdr:nvSpPr>
        <xdr:cNvPr id="616" name="フローチャート: 判断 615"/>
        <xdr:cNvSpPr/>
      </xdr:nvSpPr>
      <xdr:spPr>
        <a:xfrm>
          <a:off x="15430500" y="1325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170570</xdr:rowOff>
    </xdr:from>
    <xdr:ext cx="534377" cy="259045"/>
    <xdr:sp macro="" textlink="">
      <xdr:nvSpPr>
        <xdr:cNvPr id="617" name="テキスト ボックス 616"/>
        <xdr:cNvSpPr txBox="1"/>
      </xdr:nvSpPr>
      <xdr:spPr>
        <a:xfrm>
          <a:off x="15214111" y="1302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110217</xdr:rowOff>
    </xdr:from>
    <xdr:to>
      <xdr:col>76</xdr:col>
      <xdr:colOff>114300</xdr:colOff>
      <xdr:row>78</xdr:row>
      <xdr:rowOff>10483</xdr:rowOff>
    </xdr:to>
    <xdr:cxnSp macro="">
      <xdr:nvCxnSpPr>
        <xdr:cNvPr id="618" name="直線コネクタ 617"/>
        <xdr:cNvCxnSpPr/>
      </xdr:nvCxnSpPr>
      <xdr:spPr>
        <a:xfrm flipV="1">
          <a:off x="13703300" y="13311867"/>
          <a:ext cx="889000" cy="7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88454</xdr:rowOff>
    </xdr:from>
    <xdr:to>
      <xdr:col>76</xdr:col>
      <xdr:colOff>165100</xdr:colOff>
      <xdr:row>78</xdr:row>
      <xdr:rowOff>18604</xdr:rowOff>
    </xdr:to>
    <xdr:sp macro="" textlink="">
      <xdr:nvSpPr>
        <xdr:cNvPr id="619" name="フローチャート: 判断 618"/>
        <xdr:cNvSpPr/>
      </xdr:nvSpPr>
      <xdr:spPr>
        <a:xfrm>
          <a:off x="14541500" y="1329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9731</xdr:rowOff>
    </xdr:from>
    <xdr:ext cx="534377" cy="259045"/>
    <xdr:sp macro="" textlink="">
      <xdr:nvSpPr>
        <xdr:cNvPr id="620" name="テキスト ボックス 619"/>
        <xdr:cNvSpPr txBox="1"/>
      </xdr:nvSpPr>
      <xdr:spPr>
        <a:xfrm>
          <a:off x="14325111" y="1338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10483</xdr:rowOff>
    </xdr:from>
    <xdr:to>
      <xdr:col>71</xdr:col>
      <xdr:colOff>177800</xdr:colOff>
      <xdr:row>78</xdr:row>
      <xdr:rowOff>14753</xdr:rowOff>
    </xdr:to>
    <xdr:cxnSp macro="">
      <xdr:nvCxnSpPr>
        <xdr:cNvPr id="621" name="直線コネクタ 620"/>
        <xdr:cNvCxnSpPr/>
      </xdr:nvCxnSpPr>
      <xdr:spPr>
        <a:xfrm flipV="1">
          <a:off x="12814300" y="13383583"/>
          <a:ext cx="889000" cy="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58017</xdr:rowOff>
    </xdr:from>
    <xdr:to>
      <xdr:col>72</xdr:col>
      <xdr:colOff>38100</xdr:colOff>
      <xdr:row>77</xdr:row>
      <xdr:rowOff>159617</xdr:rowOff>
    </xdr:to>
    <xdr:sp macro="" textlink="">
      <xdr:nvSpPr>
        <xdr:cNvPr id="622" name="フローチャート: 判断 621"/>
        <xdr:cNvSpPr/>
      </xdr:nvSpPr>
      <xdr:spPr>
        <a:xfrm>
          <a:off x="13652500" y="132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4694</xdr:rowOff>
    </xdr:from>
    <xdr:ext cx="534377" cy="259045"/>
    <xdr:sp macro="" textlink="">
      <xdr:nvSpPr>
        <xdr:cNvPr id="623" name="テキスト ボックス 622"/>
        <xdr:cNvSpPr txBox="1"/>
      </xdr:nvSpPr>
      <xdr:spPr>
        <a:xfrm>
          <a:off x="13436111" y="130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90089</xdr:rowOff>
    </xdr:from>
    <xdr:to>
      <xdr:col>67</xdr:col>
      <xdr:colOff>101600</xdr:colOff>
      <xdr:row>78</xdr:row>
      <xdr:rowOff>20239</xdr:rowOff>
    </xdr:to>
    <xdr:sp macro="" textlink="">
      <xdr:nvSpPr>
        <xdr:cNvPr id="624" name="フローチャート: 判断 623"/>
        <xdr:cNvSpPr/>
      </xdr:nvSpPr>
      <xdr:spPr>
        <a:xfrm>
          <a:off x="12763500" y="1329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36766</xdr:rowOff>
    </xdr:from>
    <xdr:ext cx="469744" cy="259045"/>
    <xdr:sp macro="" textlink="">
      <xdr:nvSpPr>
        <xdr:cNvPr id="625" name="テキスト ボックス 624"/>
        <xdr:cNvSpPr txBox="1"/>
      </xdr:nvSpPr>
      <xdr:spPr>
        <a:xfrm>
          <a:off x="12579428" y="1306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41757</xdr:rowOff>
    </xdr:from>
    <xdr:to>
      <xdr:col>85</xdr:col>
      <xdr:colOff>177800</xdr:colOff>
      <xdr:row>76</xdr:row>
      <xdr:rowOff>143357</xdr:rowOff>
    </xdr:to>
    <xdr:sp macro="" textlink="">
      <xdr:nvSpPr>
        <xdr:cNvPr id="631" name="楕円 630"/>
        <xdr:cNvSpPr/>
      </xdr:nvSpPr>
      <xdr:spPr>
        <a:xfrm>
          <a:off x="16268700" y="130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64634</xdr:rowOff>
    </xdr:from>
    <xdr:ext cx="534377" cy="259045"/>
    <xdr:sp macro="" textlink="">
      <xdr:nvSpPr>
        <xdr:cNvPr id="632" name="災害復旧費該当値テキスト"/>
        <xdr:cNvSpPr txBox="1"/>
      </xdr:nvSpPr>
      <xdr:spPr>
        <a:xfrm>
          <a:off x="16370300" y="129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133483</xdr:rowOff>
    </xdr:from>
    <xdr:to>
      <xdr:col>81</xdr:col>
      <xdr:colOff>101600</xdr:colOff>
      <xdr:row>78</xdr:row>
      <xdr:rowOff>63633</xdr:rowOff>
    </xdr:to>
    <xdr:sp macro="" textlink="">
      <xdr:nvSpPr>
        <xdr:cNvPr id="633" name="楕円 632"/>
        <xdr:cNvSpPr/>
      </xdr:nvSpPr>
      <xdr:spPr>
        <a:xfrm>
          <a:off x="15430500" y="1333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54760</xdr:rowOff>
    </xdr:from>
    <xdr:ext cx="469744" cy="259045"/>
    <xdr:sp macro="" textlink="">
      <xdr:nvSpPr>
        <xdr:cNvPr id="634" name="テキスト ボックス 633"/>
        <xdr:cNvSpPr txBox="1"/>
      </xdr:nvSpPr>
      <xdr:spPr>
        <a:xfrm>
          <a:off x="15246428" y="1342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59417</xdr:rowOff>
    </xdr:from>
    <xdr:to>
      <xdr:col>76</xdr:col>
      <xdr:colOff>165100</xdr:colOff>
      <xdr:row>77</xdr:row>
      <xdr:rowOff>161017</xdr:rowOff>
    </xdr:to>
    <xdr:sp macro="" textlink="">
      <xdr:nvSpPr>
        <xdr:cNvPr id="635" name="楕円 634"/>
        <xdr:cNvSpPr/>
      </xdr:nvSpPr>
      <xdr:spPr>
        <a:xfrm>
          <a:off x="14541500" y="132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6094</xdr:rowOff>
    </xdr:from>
    <xdr:ext cx="534377" cy="259045"/>
    <xdr:sp macro="" textlink="">
      <xdr:nvSpPr>
        <xdr:cNvPr id="636" name="テキスト ボックス 635"/>
        <xdr:cNvSpPr txBox="1"/>
      </xdr:nvSpPr>
      <xdr:spPr>
        <a:xfrm>
          <a:off x="14325111" y="130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131133</xdr:rowOff>
    </xdr:from>
    <xdr:to>
      <xdr:col>72</xdr:col>
      <xdr:colOff>38100</xdr:colOff>
      <xdr:row>78</xdr:row>
      <xdr:rowOff>61283</xdr:rowOff>
    </xdr:to>
    <xdr:sp macro="" textlink="">
      <xdr:nvSpPr>
        <xdr:cNvPr id="637" name="楕円 636"/>
        <xdr:cNvSpPr/>
      </xdr:nvSpPr>
      <xdr:spPr>
        <a:xfrm>
          <a:off x="13652500" y="133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52410</xdr:rowOff>
    </xdr:from>
    <xdr:ext cx="469744" cy="259045"/>
    <xdr:sp macro="" textlink="">
      <xdr:nvSpPr>
        <xdr:cNvPr id="638" name="テキスト ボックス 637"/>
        <xdr:cNvSpPr txBox="1"/>
      </xdr:nvSpPr>
      <xdr:spPr>
        <a:xfrm>
          <a:off x="13468428" y="1342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135403</xdr:rowOff>
    </xdr:from>
    <xdr:to>
      <xdr:col>67</xdr:col>
      <xdr:colOff>101600</xdr:colOff>
      <xdr:row>78</xdr:row>
      <xdr:rowOff>65553</xdr:rowOff>
    </xdr:to>
    <xdr:sp macro="" textlink="">
      <xdr:nvSpPr>
        <xdr:cNvPr id="639" name="楕円 638"/>
        <xdr:cNvSpPr/>
      </xdr:nvSpPr>
      <xdr:spPr>
        <a:xfrm>
          <a:off x="12763500" y="133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56680</xdr:rowOff>
    </xdr:from>
    <xdr:ext cx="469744" cy="259045"/>
    <xdr:sp macro="" textlink="">
      <xdr:nvSpPr>
        <xdr:cNvPr id="640" name="テキスト ボックス 639"/>
        <xdr:cNvSpPr txBox="1"/>
      </xdr:nvSpPr>
      <xdr:spPr>
        <a:xfrm>
          <a:off x="12579428" y="1342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5620</xdr:rowOff>
    </xdr:from>
    <xdr:to>
      <xdr:col>85</xdr:col>
      <xdr:colOff>127000</xdr:colOff>
      <xdr:row>93</xdr:row>
      <xdr:rowOff>35367</xdr:rowOff>
    </xdr:to>
    <xdr:cxnSp macro="">
      <xdr:nvCxnSpPr>
        <xdr:cNvPr id="665" name="直線コネクタ 664"/>
        <xdr:cNvCxnSpPr/>
      </xdr:nvCxnSpPr>
      <xdr:spPr>
        <a:xfrm>
          <a:off x="15481300" y="15950470"/>
          <a:ext cx="838200" cy="2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3536</xdr:rowOff>
    </xdr:from>
    <xdr:ext cx="599010" cy="259045"/>
    <xdr:sp macro="" textlink="">
      <xdr:nvSpPr>
        <xdr:cNvPr id="666" name="公債費平均値テキスト"/>
        <xdr:cNvSpPr txBox="1"/>
      </xdr:nvSpPr>
      <xdr:spPr>
        <a:xfrm>
          <a:off x="16370300" y="1611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5620</xdr:rowOff>
    </xdr:from>
    <xdr:to>
      <xdr:col>81</xdr:col>
      <xdr:colOff>50800</xdr:colOff>
      <xdr:row>93</xdr:row>
      <xdr:rowOff>47986</xdr:rowOff>
    </xdr:to>
    <xdr:cxnSp macro="">
      <xdr:nvCxnSpPr>
        <xdr:cNvPr id="668" name="直線コネクタ 667"/>
        <xdr:cNvCxnSpPr/>
      </xdr:nvCxnSpPr>
      <xdr:spPr>
        <a:xfrm flipV="1">
          <a:off x="14592300" y="15950470"/>
          <a:ext cx="889000" cy="4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169407</xdr:rowOff>
    </xdr:from>
    <xdr:to>
      <xdr:col>81</xdr:col>
      <xdr:colOff>101600</xdr:colOff>
      <xdr:row>95</xdr:row>
      <xdr:rowOff>99557</xdr:rowOff>
    </xdr:to>
    <xdr:sp macro="" textlink="">
      <xdr:nvSpPr>
        <xdr:cNvPr id="669" name="フローチャート: 判断 668"/>
        <xdr:cNvSpPr/>
      </xdr:nvSpPr>
      <xdr:spPr>
        <a:xfrm>
          <a:off x="15430500" y="1628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90684</xdr:rowOff>
    </xdr:from>
    <xdr:ext cx="534377" cy="259045"/>
    <xdr:sp macro="" textlink="">
      <xdr:nvSpPr>
        <xdr:cNvPr id="670" name="テキスト ボックス 669"/>
        <xdr:cNvSpPr txBox="1"/>
      </xdr:nvSpPr>
      <xdr:spPr>
        <a:xfrm>
          <a:off x="15214111" y="1637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34710</xdr:rowOff>
    </xdr:from>
    <xdr:to>
      <xdr:col>76</xdr:col>
      <xdr:colOff>114300</xdr:colOff>
      <xdr:row>93</xdr:row>
      <xdr:rowOff>47986</xdr:rowOff>
    </xdr:to>
    <xdr:cxnSp macro="">
      <xdr:nvCxnSpPr>
        <xdr:cNvPr id="671" name="直線コネクタ 670"/>
        <xdr:cNvCxnSpPr/>
      </xdr:nvCxnSpPr>
      <xdr:spPr>
        <a:xfrm>
          <a:off x="13703300" y="15979560"/>
          <a:ext cx="889000" cy="1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20075</xdr:rowOff>
    </xdr:from>
    <xdr:to>
      <xdr:col>76</xdr:col>
      <xdr:colOff>165100</xdr:colOff>
      <xdr:row>95</xdr:row>
      <xdr:rowOff>121675</xdr:rowOff>
    </xdr:to>
    <xdr:sp macro="" textlink="">
      <xdr:nvSpPr>
        <xdr:cNvPr id="672" name="フローチャート: 判断 671"/>
        <xdr:cNvSpPr/>
      </xdr:nvSpPr>
      <xdr:spPr>
        <a:xfrm>
          <a:off x="14541500" y="1630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112802</xdr:rowOff>
    </xdr:from>
    <xdr:ext cx="534377" cy="259045"/>
    <xdr:sp macro="" textlink="">
      <xdr:nvSpPr>
        <xdr:cNvPr id="673" name="テキスト ボックス 672"/>
        <xdr:cNvSpPr txBox="1"/>
      </xdr:nvSpPr>
      <xdr:spPr>
        <a:xfrm>
          <a:off x="14325111" y="1640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149982</xdr:rowOff>
    </xdr:from>
    <xdr:to>
      <xdr:col>71</xdr:col>
      <xdr:colOff>177800</xdr:colOff>
      <xdr:row>93</xdr:row>
      <xdr:rowOff>34710</xdr:rowOff>
    </xdr:to>
    <xdr:cxnSp macro="">
      <xdr:nvCxnSpPr>
        <xdr:cNvPr id="674" name="直線コネクタ 673"/>
        <xdr:cNvCxnSpPr/>
      </xdr:nvCxnSpPr>
      <xdr:spPr>
        <a:xfrm>
          <a:off x="12814300" y="15923382"/>
          <a:ext cx="889000" cy="5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5913</xdr:rowOff>
    </xdr:from>
    <xdr:to>
      <xdr:col>72</xdr:col>
      <xdr:colOff>38100</xdr:colOff>
      <xdr:row>95</xdr:row>
      <xdr:rowOff>107513</xdr:rowOff>
    </xdr:to>
    <xdr:sp macro="" textlink="">
      <xdr:nvSpPr>
        <xdr:cNvPr id="675" name="フローチャート: 判断 674"/>
        <xdr:cNvSpPr/>
      </xdr:nvSpPr>
      <xdr:spPr>
        <a:xfrm>
          <a:off x="136525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98640</xdr:rowOff>
    </xdr:from>
    <xdr:ext cx="534377" cy="259045"/>
    <xdr:sp macro="" textlink="">
      <xdr:nvSpPr>
        <xdr:cNvPr id="676" name="テキスト ボックス 675"/>
        <xdr:cNvSpPr txBox="1"/>
      </xdr:nvSpPr>
      <xdr:spPr>
        <a:xfrm>
          <a:off x="13436111" y="163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21794</xdr:rowOff>
    </xdr:from>
    <xdr:to>
      <xdr:col>67</xdr:col>
      <xdr:colOff>101600</xdr:colOff>
      <xdr:row>95</xdr:row>
      <xdr:rowOff>123394</xdr:rowOff>
    </xdr:to>
    <xdr:sp macro="" textlink="">
      <xdr:nvSpPr>
        <xdr:cNvPr id="677" name="フローチャート: 判断 676"/>
        <xdr:cNvSpPr/>
      </xdr:nvSpPr>
      <xdr:spPr>
        <a:xfrm>
          <a:off x="12763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114521</xdr:rowOff>
    </xdr:from>
    <xdr:ext cx="534377" cy="259045"/>
    <xdr:sp macro="" textlink="">
      <xdr:nvSpPr>
        <xdr:cNvPr id="678" name="テキスト ボックス 677"/>
        <xdr:cNvSpPr txBox="1"/>
      </xdr:nvSpPr>
      <xdr:spPr>
        <a:xfrm>
          <a:off x="12547111" y="164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156017</xdr:rowOff>
    </xdr:from>
    <xdr:to>
      <xdr:col>85</xdr:col>
      <xdr:colOff>177800</xdr:colOff>
      <xdr:row>93</xdr:row>
      <xdr:rowOff>86167</xdr:rowOff>
    </xdr:to>
    <xdr:sp macro="" textlink="">
      <xdr:nvSpPr>
        <xdr:cNvPr id="684" name="楕円 683"/>
        <xdr:cNvSpPr/>
      </xdr:nvSpPr>
      <xdr:spPr>
        <a:xfrm>
          <a:off x="16268700" y="1592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7444</xdr:rowOff>
    </xdr:from>
    <xdr:ext cx="599010" cy="259045"/>
    <xdr:sp macro="" textlink="">
      <xdr:nvSpPr>
        <xdr:cNvPr id="685" name="公債費該当値テキスト"/>
        <xdr:cNvSpPr txBox="1"/>
      </xdr:nvSpPr>
      <xdr:spPr>
        <a:xfrm>
          <a:off x="16370300" y="1578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126270</xdr:rowOff>
    </xdr:from>
    <xdr:to>
      <xdr:col>81</xdr:col>
      <xdr:colOff>101600</xdr:colOff>
      <xdr:row>93</xdr:row>
      <xdr:rowOff>56420</xdr:rowOff>
    </xdr:to>
    <xdr:sp macro="" textlink="">
      <xdr:nvSpPr>
        <xdr:cNvPr id="686" name="楕円 685"/>
        <xdr:cNvSpPr/>
      </xdr:nvSpPr>
      <xdr:spPr>
        <a:xfrm>
          <a:off x="15430500" y="1589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72947</xdr:rowOff>
    </xdr:from>
    <xdr:ext cx="599010" cy="259045"/>
    <xdr:sp macro="" textlink="">
      <xdr:nvSpPr>
        <xdr:cNvPr id="687" name="テキスト ボックス 686"/>
        <xdr:cNvSpPr txBox="1"/>
      </xdr:nvSpPr>
      <xdr:spPr>
        <a:xfrm>
          <a:off x="15181795" y="15674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168636</xdr:rowOff>
    </xdr:from>
    <xdr:to>
      <xdr:col>76</xdr:col>
      <xdr:colOff>165100</xdr:colOff>
      <xdr:row>93</xdr:row>
      <xdr:rowOff>98786</xdr:rowOff>
    </xdr:to>
    <xdr:sp macro="" textlink="">
      <xdr:nvSpPr>
        <xdr:cNvPr id="688" name="楕円 687"/>
        <xdr:cNvSpPr/>
      </xdr:nvSpPr>
      <xdr:spPr>
        <a:xfrm>
          <a:off x="14541500" y="1594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115313</xdr:rowOff>
    </xdr:from>
    <xdr:ext cx="599010" cy="259045"/>
    <xdr:sp macro="" textlink="">
      <xdr:nvSpPr>
        <xdr:cNvPr id="689" name="テキスト ボックス 688"/>
        <xdr:cNvSpPr txBox="1"/>
      </xdr:nvSpPr>
      <xdr:spPr>
        <a:xfrm>
          <a:off x="14292795" y="1571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155360</xdr:rowOff>
    </xdr:from>
    <xdr:to>
      <xdr:col>72</xdr:col>
      <xdr:colOff>38100</xdr:colOff>
      <xdr:row>93</xdr:row>
      <xdr:rowOff>85510</xdr:rowOff>
    </xdr:to>
    <xdr:sp macro="" textlink="">
      <xdr:nvSpPr>
        <xdr:cNvPr id="690" name="楕円 689"/>
        <xdr:cNvSpPr/>
      </xdr:nvSpPr>
      <xdr:spPr>
        <a:xfrm>
          <a:off x="13652500" y="159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102037</xdr:rowOff>
    </xdr:from>
    <xdr:ext cx="599010" cy="259045"/>
    <xdr:sp macro="" textlink="">
      <xdr:nvSpPr>
        <xdr:cNvPr id="691" name="テキスト ボックス 690"/>
        <xdr:cNvSpPr txBox="1"/>
      </xdr:nvSpPr>
      <xdr:spPr>
        <a:xfrm>
          <a:off x="13403795" y="15703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99182</xdr:rowOff>
    </xdr:from>
    <xdr:to>
      <xdr:col>67</xdr:col>
      <xdr:colOff>101600</xdr:colOff>
      <xdr:row>93</xdr:row>
      <xdr:rowOff>29332</xdr:rowOff>
    </xdr:to>
    <xdr:sp macro="" textlink="">
      <xdr:nvSpPr>
        <xdr:cNvPr id="692" name="楕円 691"/>
        <xdr:cNvSpPr/>
      </xdr:nvSpPr>
      <xdr:spPr>
        <a:xfrm>
          <a:off x="12763500" y="1587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45859</xdr:rowOff>
    </xdr:from>
    <xdr:ext cx="599010" cy="259045"/>
    <xdr:sp macro="" textlink="">
      <xdr:nvSpPr>
        <xdr:cNvPr id="693" name="テキスト ボックス 692"/>
        <xdr:cNvSpPr txBox="1"/>
      </xdr:nvSpPr>
      <xdr:spPr>
        <a:xfrm>
          <a:off x="12514795" y="1564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24" name="フローチャート: 判断 723"/>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34343</xdr:rowOff>
    </xdr:from>
    <xdr:ext cx="313932" cy="259045"/>
    <xdr:sp macro="" textlink="">
      <xdr:nvSpPr>
        <xdr:cNvPr id="725" name="テキスト ボックス 724"/>
        <xdr:cNvSpPr txBox="1"/>
      </xdr:nvSpPr>
      <xdr:spPr>
        <a:xfrm>
          <a:off x="21166333" y="63779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87757</xdr:rowOff>
    </xdr:from>
    <xdr:to>
      <xdr:col>107</xdr:col>
      <xdr:colOff>101600</xdr:colOff>
      <xdr:row>39</xdr:row>
      <xdr:rowOff>17907</xdr:rowOff>
    </xdr:to>
    <xdr:sp macro="" textlink="">
      <xdr:nvSpPr>
        <xdr:cNvPr id="727" name="フローチャート: 判断 726"/>
        <xdr:cNvSpPr/>
      </xdr:nvSpPr>
      <xdr:spPr>
        <a:xfrm>
          <a:off x="20383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34434</xdr:rowOff>
    </xdr:from>
    <xdr:ext cx="313932" cy="259045"/>
    <xdr:sp macro="" textlink="">
      <xdr:nvSpPr>
        <xdr:cNvPr id="728" name="テキスト ボックス 727"/>
        <xdr:cNvSpPr txBox="1"/>
      </xdr:nvSpPr>
      <xdr:spPr>
        <a:xfrm>
          <a:off x="20277333" y="637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81311</xdr:rowOff>
    </xdr:from>
    <xdr:to>
      <xdr:col>102</xdr:col>
      <xdr:colOff>165100</xdr:colOff>
      <xdr:row>39</xdr:row>
      <xdr:rowOff>11461</xdr:rowOff>
    </xdr:to>
    <xdr:sp macro="" textlink="">
      <xdr:nvSpPr>
        <xdr:cNvPr id="730" name="フローチャート: 判断 729"/>
        <xdr:cNvSpPr/>
      </xdr:nvSpPr>
      <xdr:spPr>
        <a:xfrm>
          <a:off x="19494500" y="659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27988</xdr:rowOff>
    </xdr:from>
    <xdr:ext cx="378565" cy="259045"/>
    <xdr:sp macro="" textlink="">
      <xdr:nvSpPr>
        <xdr:cNvPr id="731" name="テキスト ボックス 730"/>
        <xdr:cNvSpPr txBox="1"/>
      </xdr:nvSpPr>
      <xdr:spPr>
        <a:xfrm>
          <a:off x="19356017" y="6371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81402</xdr:rowOff>
    </xdr:from>
    <xdr:to>
      <xdr:col>98</xdr:col>
      <xdr:colOff>38100</xdr:colOff>
      <xdr:row>39</xdr:row>
      <xdr:rowOff>11552</xdr:rowOff>
    </xdr:to>
    <xdr:sp macro="" textlink="">
      <xdr:nvSpPr>
        <xdr:cNvPr id="732" name="フローチャート: 判断 731"/>
        <xdr:cNvSpPr/>
      </xdr:nvSpPr>
      <xdr:spPr>
        <a:xfrm>
          <a:off x="18605500" y="659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28079</xdr:rowOff>
    </xdr:from>
    <xdr:ext cx="378565" cy="259045"/>
    <xdr:sp macro="" textlink="">
      <xdr:nvSpPr>
        <xdr:cNvPr id="733" name="テキスト ボックス 732"/>
        <xdr:cNvSpPr txBox="1"/>
      </xdr:nvSpPr>
      <xdr:spPr>
        <a:xfrm>
          <a:off x="18467017" y="6371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320,713</a:t>
          </a:r>
          <a:r>
            <a:rPr kumimoji="1" lang="ja-JP" altLang="ja-JP" sz="1100">
              <a:solidFill>
                <a:schemeClr val="dk1"/>
              </a:solidFill>
              <a:effectLst/>
              <a:latin typeface="+mn-lt"/>
              <a:ea typeface="+mn-ea"/>
              <a:cs typeface="+mn-cs"/>
            </a:rPr>
            <a:t>円で</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と比べて増加している主な要因は，</a:t>
          </a:r>
          <a:r>
            <a:rPr kumimoji="1" lang="ja-JP" altLang="en-US" sz="1100">
              <a:solidFill>
                <a:schemeClr val="dk1"/>
              </a:solidFill>
              <a:effectLst/>
              <a:latin typeface="+mn-lt"/>
              <a:ea typeface="+mn-ea"/>
              <a:cs typeface="+mn-cs"/>
            </a:rPr>
            <a:t>光ブロードバンド整備事業や新型コロナウイルス地方創生臨時交付金事業に</a:t>
          </a:r>
          <a:r>
            <a:rPr kumimoji="1" lang="ja-JP" altLang="ja-JP" sz="1100">
              <a:solidFill>
                <a:schemeClr val="dk1"/>
              </a:solidFill>
              <a:effectLst/>
              <a:latin typeface="+mn-lt"/>
              <a:ea typeface="+mn-ea"/>
              <a:cs typeface="+mn-cs"/>
            </a:rPr>
            <a:t>よるものである。民生費は住民一人当たり</a:t>
          </a:r>
          <a:r>
            <a:rPr kumimoji="1" lang="en-US" altLang="ja-JP" sz="1100">
              <a:solidFill>
                <a:schemeClr val="dk1"/>
              </a:solidFill>
              <a:effectLst/>
              <a:latin typeface="+mn-lt"/>
              <a:ea typeface="+mn-ea"/>
              <a:cs typeface="+mn-cs"/>
            </a:rPr>
            <a:t>253,170</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で，類似団体と比べて高い水準にあり，高齢化に伴う老人福祉費の増加や生活保護費の増加</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影響によるものである。衛生費は住民一人当たり</a:t>
          </a:r>
          <a:r>
            <a:rPr kumimoji="1" lang="en-US" altLang="ja-JP" sz="1100">
              <a:solidFill>
                <a:schemeClr val="dk1"/>
              </a:solidFill>
              <a:effectLst/>
              <a:latin typeface="+mn-lt"/>
              <a:ea typeface="+mn-ea"/>
              <a:cs typeface="+mn-cs"/>
            </a:rPr>
            <a:t>90,203</a:t>
          </a:r>
          <a:r>
            <a:rPr kumimoji="1" lang="ja-JP" altLang="ja-JP" sz="1100">
              <a:solidFill>
                <a:schemeClr val="dk1"/>
              </a:solidFill>
              <a:effectLst/>
              <a:latin typeface="+mn-lt"/>
              <a:ea typeface="+mn-ea"/>
              <a:cs typeface="+mn-cs"/>
            </a:rPr>
            <a:t>円で類似団体</a:t>
          </a:r>
          <a:r>
            <a:rPr kumimoji="1" lang="ja-JP" altLang="en-US" sz="1100">
              <a:solidFill>
                <a:schemeClr val="dk1"/>
              </a:solidFill>
              <a:effectLst/>
              <a:latin typeface="+mn-lt"/>
              <a:ea typeface="+mn-ea"/>
              <a:cs typeface="+mn-cs"/>
            </a:rPr>
            <a:t>とほぼ同水準</a:t>
          </a:r>
          <a:r>
            <a:rPr kumimoji="1" lang="ja-JP" altLang="ja-JP" sz="1100">
              <a:solidFill>
                <a:schemeClr val="dk1"/>
              </a:solidFill>
              <a:effectLst/>
              <a:latin typeface="+mn-lt"/>
              <a:ea typeface="+mn-ea"/>
              <a:cs typeface="+mn-cs"/>
            </a:rPr>
            <a:t>となっており，</a:t>
          </a:r>
          <a:r>
            <a:rPr kumimoji="1" lang="ja-JP" altLang="en-US" sz="1100">
              <a:solidFill>
                <a:schemeClr val="dk1"/>
              </a:solidFill>
              <a:effectLst/>
              <a:latin typeface="+mn-lt"/>
              <a:ea typeface="+mn-ea"/>
              <a:cs typeface="+mn-cs"/>
            </a:rPr>
            <a:t>前年度と比較しても</a:t>
          </a:r>
          <a:r>
            <a:rPr kumimoji="1" lang="en-US" altLang="ja-JP" sz="1100">
              <a:solidFill>
                <a:schemeClr val="dk1"/>
              </a:solidFill>
              <a:effectLst/>
              <a:latin typeface="+mn-lt"/>
              <a:ea typeface="+mn-ea"/>
              <a:cs typeface="+mn-cs"/>
            </a:rPr>
            <a:t>47,475</a:t>
          </a:r>
          <a:r>
            <a:rPr kumimoji="1" lang="ja-JP" altLang="en-US" sz="1100">
              <a:solidFill>
                <a:schemeClr val="dk1"/>
              </a:solidFill>
              <a:effectLst/>
              <a:latin typeface="+mn-lt"/>
              <a:ea typeface="+mn-ea"/>
              <a:cs typeface="+mn-cs"/>
            </a:rPr>
            <a:t>円減少している。</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診療所新築事業に伴う国民健康保険診療施設特別会計繰出金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によるものである。農林水産業費は一人当たり</a:t>
          </a:r>
          <a:r>
            <a:rPr kumimoji="1" lang="en-US" altLang="ja-JP" sz="1100">
              <a:solidFill>
                <a:schemeClr val="dk1"/>
              </a:solidFill>
              <a:effectLst/>
              <a:latin typeface="+mn-lt"/>
              <a:ea typeface="+mn-ea"/>
              <a:cs typeface="+mn-cs"/>
            </a:rPr>
            <a:t>173,364</a:t>
          </a:r>
          <a:r>
            <a:rPr kumimoji="1" lang="ja-JP" altLang="ja-JP" sz="1100">
              <a:solidFill>
                <a:schemeClr val="dk1"/>
              </a:solidFill>
              <a:effectLst/>
              <a:latin typeface="+mn-lt"/>
              <a:ea typeface="+mn-ea"/>
              <a:cs typeface="+mn-cs"/>
            </a:rPr>
            <a:t>円で類似団体平均より高い水準となっている</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と比較し</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畜産・酪農収益力強化整備等特別対策事業（</a:t>
          </a:r>
          <a:r>
            <a:rPr kumimoji="1" lang="en-US" altLang="ja-JP" sz="1100">
              <a:solidFill>
                <a:schemeClr val="dk1"/>
              </a:solidFill>
              <a:effectLst/>
              <a:latin typeface="+mn-lt"/>
              <a:ea typeface="+mn-ea"/>
              <a:cs typeface="+mn-cs"/>
            </a:rPr>
            <a:t>134</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によるものである。土木費は住民一人当たり</a:t>
          </a:r>
          <a:r>
            <a:rPr kumimoji="1" lang="en-US" altLang="ja-JP" sz="1100">
              <a:solidFill>
                <a:schemeClr val="dk1"/>
              </a:solidFill>
              <a:effectLst/>
              <a:latin typeface="+mn-lt"/>
              <a:ea typeface="+mn-ea"/>
              <a:cs typeface="+mn-cs"/>
            </a:rPr>
            <a:t>138,159</a:t>
          </a:r>
          <a:r>
            <a:rPr kumimoji="1" lang="ja-JP" altLang="ja-JP" sz="1100">
              <a:solidFill>
                <a:schemeClr val="dk1"/>
              </a:solidFill>
              <a:effectLst/>
              <a:latin typeface="+mn-lt"/>
              <a:ea typeface="+mn-ea"/>
              <a:cs typeface="+mn-cs"/>
            </a:rPr>
            <a:t>円で，町道整備や維持補修工事に加え，港湾整備事業や総合運動公園整備事業等大規模事業を実施してきたことにより，類似団体と比べて高い水準にある。消防費は類似団体</a:t>
          </a:r>
          <a:r>
            <a:rPr kumimoji="1" lang="ja-JP" altLang="en-US" sz="1100">
              <a:solidFill>
                <a:schemeClr val="dk1"/>
              </a:solidFill>
              <a:effectLst/>
              <a:latin typeface="+mn-lt"/>
              <a:ea typeface="+mn-ea"/>
              <a:cs typeface="+mn-cs"/>
            </a:rPr>
            <a:t>を下回っているが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と比較し</a:t>
          </a:r>
          <a:r>
            <a:rPr kumimoji="1" lang="ja-JP" altLang="en-US" sz="1100">
              <a:solidFill>
                <a:schemeClr val="dk1"/>
              </a:solidFill>
              <a:effectLst/>
              <a:latin typeface="+mn-lt"/>
              <a:ea typeface="+mn-ea"/>
              <a:cs typeface="+mn-cs"/>
            </a:rPr>
            <a:t>増加している。</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消防ポンプ自動車整備事業（</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によるものである。教育費は住民一人当たり</a:t>
          </a:r>
          <a:r>
            <a:rPr kumimoji="1" lang="en-US" altLang="ja-JP" sz="1100">
              <a:solidFill>
                <a:schemeClr val="dk1"/>
              </a:solidFill>
              <a:effectLst/>
              <a:latin typeface="+mn-lt"/>
              <a:ea typeface="+mn-ea"/>
              <a:cs typeface="+mn-cs"/>
            </a:rPr>
            <a:t>79,571</a:t>
          </a:r>
          <a:r>
            <a:rPr kumimoji="1" lang="ja-JP" altLang="ja-JP" sz="1100">
              <a:solidFill>
                <a:schemeClr val="dk1"/>
              </a:solidFill>
              <a:effectLst/>
              <a:latin typeface="+mn-lt"/>
              <a:ea typeface="+mn-ea"/>
              <a:cs typeface="+mn-cs"/>
            </a:rPr>
            <a:t>円で，小・中学校空調設置設備工事等の</a:t>
          </a:r>
          <a:r>
            <a:rPr kumimoji="1" lang="ja-JP" altLang="en-US" sz="1100">
              <a:solidFill>
                <a:schemeClr val="dk1"/>
              </a:solidFill>
              <a:effectLst/>
              <a:latin typeface="+mn-lt"/>
              <a:ea typeface="+mn-ea"/>
              <a:cs typeface="+mn-cs"/>
            </a:rPr>
            <a:t>終了</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前年度より</a:t>
          </a:r>
          <a:r>
            <a:rPr kumimoji="1" lang="ja-JP" altLang="ja-JP" sz="1100">
              <a:solidFill>
                <a:schemeClr val="dk1"/>
              </a:solidFill>
              <a:effectLst/>
              <a:latin typeface="+mn-lt"/>
              <a:ea typeface="+mn-ea"/>
              <a:cs typeface="+mn-cs"/>
            </a:rPr>
            <a:t>大きく</a:t>
          </a:r>
          <a:r>
            <a:rPr kumimoji="1" lang="ja-JP" altLang="en-US" sz="1100">
              <a:solidFill>
                <a:schemeClr val="dk1"/>
              </a:solidFill>
              <a:effectLst/>
              <a:latin typeface="+mn-lt"/>
              <a:ea typeface="+mn-ea"/>
              <a:cs typeface="+mn-cs"/>
            </a:rPr>
            <a:t>減少している</a:t>
          </a:r>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148,256</a:t>
          </a:r>
          <a:r>
            <a:rPr kumimoji="1" lang="ja-JP" altLang="ja-JP" sz="1100">
              <a:solidFill>
                <a:schemeClr val="dk1"/>
              </a:solidFill>
              <a:effectLst/>
              <a:latin typeface="+mn-lt"/>
              <a:ea typeface="+mn-ea"/>
              <a:cs typeface="+mn-cs"/>
            </a:rPr>
            <a:t>円で，類似団体平均と比較し高い水準にある。理由は，社会基盤整備事業を積極的に行い，その際に地方債を活用したことに伴い，地方債残高が増加し，地方債の元利償還金が膨らんでいるためである。財政健全化計画に基づき，交付税算入率の高いもののみを借入れることや総合振興計画等の事業計画を見直し，今後，少しずつでも減少傾向に転じるよう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鹿児島県長島町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標準財政規模に対する財政調整基金残高は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百万円の取崩しを行ったため</a:t>
          </a:r>
          <a:r>
            <a:rPr kumimoji="1" lang="en-US" altLang="ja-JP" sz="1100">
              <a:solidFill>
                <a:schemeClr val="dk1"/>
              </a:solidFill>
              <a:effectLst/>
              <a:latin typeface="+mn-lt"/>
              <a:ea typeface="+mn-ea"/>
              <a:cs typeface="+mn-cs"/>
            </a:rPr>
            <a:t>1.86</a:t>
          </a:r>
          <a:r>
            <a:rPr kumimoji="1" lang="ja-JP" altLang="ja-JP" sz="1100">
              <a:solidFill>
                <a:schemeClr val="dk1"/>
              </a:solidFill>
              <a:effectLst/>
              <a:latin typeface="+mn-lt"/>
              <a:ea typeface="+mn-ea"/>
              <a:cs typeface="+mn-cs"/>
            </a:rPr>
            <a:t>ポイントの減となり，実質収支額について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5.18</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となった。実質単年度収支については，鷹巣診療所新築事業等大型事業の</a:t>
          </a:r>
          <a:r>
            <a:rPr kumimoji="1" lang="ja-JP" altLang="en-US" sz="1100">
              <a:solidFill>
                <a:schemeClr val="dk1"/>
              </a:solidFill>
              <a:effectLst/>
              <a:latin typeface="+mn-lt"/>
              <a:ea typeface="+mn-ea"/>
              <a:cs typeface="+mn-cs"/>
            </a:rPr>
            <a:t>終了によ</a:t>
          </a:r>
          <a:r>
            <a:rPr kumimoji="1" lang="ja-JP" altLang="ja-JP" sz="1100">
              <a:solidFill>
                <a:schemeClr val="dk1"/>
              </a:solidFill>
              <a:effectLst/>
              <a:latin typeface="+mn-lt"/>
              <a:ea typeface="+mn-ea"/>
              <a:cs typeface="+mn-cs"/>
            </a:rPr>
            <a:t>り，今年度</a:t>
          </a:r>
          <a:r>
            <a:rPr kumimoji="1" lang="ja-JP" altLang="en-US" sz="1100">
              <a:solidFill>
                <a:schemeClr val="dk1"/>
              </a:solidFill>
              <a:effectLst/>
              <a:latin typeface="+mn-lt"/>
              <a:ea typeface="+mn-ea"/>
              <a:cs typeface="+mn-cs"/>
            </a:rPr>
            <a:t>は黒字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今後は地方交付税の減少や庁舎改修等，普通建設事業費が増大する見込み</a:t>
          </a:r>
          <a:r>
            <a:rPr kumimoji="1" lang="ja-JP" altLang="en-US" sz="1100">
              <a:solidFill>
                <a:schemeClr val="dk1"/>
              </a:solidFill>
              <a:effectLst/>
              <a:latin typeface="+mn-lt"/>
              <a:ea typeface="+mn-ea"/>
              <a:cs typeface="+mn-cs"/>
            </a:rPr>
            <a:t>があるが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基金の積み増しを行っていきたい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収納対策の強化等，財源確保に努め，中長期的な見通しにより健全な財政運営に努める。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鹿児島県長島町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本町においては，一般会計の標準財政規模に対する黒字額の割合は</a:t>
          </a:r>
          <a:r>
            <a:rPr kumimoji="1" lang="en-US" altLang="ja-JP" sz="1100">
              <a:solidFill>
                <a:schemeClr val="dk1"/>
              </a:solidFill>
              <a:effectLst/>
              <a:latin typeface="+mn-lt"/>
              <a:ea typeface="+mn-ea"/>
              <a:cs typeface="+mn-cs"/>
            </a:rPr>
            <a:t>9.78</a:t>
          </a:r>
          <a:r>
            <a:rPr kumimoji="1" lang="ja-JP" altLang="ja-JP" sz="1100">
              <a:solidFill>
                <a:schemeClr val="dk1"/>
              </a:solidFill>
              <a:effectLst/>
              <a:latin typeface="+mn-lt"/>
              <a:ea typeface="+mn-ea"/>
              <a:cs typeface="+mn-cs"/>
            </a:rPr>
            <a:t>％である。鷹巣診療所新築事業や小・中学校空調設備整備事業等の大型事業の</a:t>
          </a:r>
          <a:r>
            <a:rPr kumimoji="1" lang="ja-JP" altLang="en-US" sz="1100">
              <a:solidFill>
                <a:schemeClr val="dk1"/>
              </a:solidFill>
              <a:effectLst/>
              <a:latin typeface="+mn-lt"/>
              <a:ea typeface="+mn-ea"/>
              <a:cs typeface="+mn-cs"/>
            </a:rPr>
            <a:t>終了したころにより</a:t>
          </a:r>
          <a:r>
            <a:rPr kumimoji="1" lang="ja-JP" altLang="ja-JP" sz="1100">
              <a:solidFill>
                <a:schemeClr val="dk1"/>
              </a:solidFill>
              <a:effectLst/>
              <a:latin typeface="+mn-lt"/>
              <a:ea typeface="+mn-ea"/>
              <a:cs typeface="+mn-cs"/>
            </a:rPr>
            <a:t>，昨年度より</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国民健康保険特別会計では，保険給付費等の歳出が増加傾向にあるため，これまでに引き続き健診等の受診率向上，ジェネリック医薬品利用の推進を図り，医療費の抑制に努めたい。</a:t>
          </a:r>
          <a:endParaRPr lang="ja-JP" altLang="ja-JP" sz="1400">
            <a:effectLst/>
          </a:endParaRPr>
        </a:p>
        <a:p>
          <a:r>
            <a:rPr kumimoji="1" lang="ja-JP" altLang="ja-JP" sz="1100">
              <a:solidFill>
                <a:schemeClr val="dk1"/>
              </a:solidFill>
              <a:effectLst/>
              <a:latin typeface="+mn-lt"/>
              <a:ea typeface="+mn-ea"/>
              <a:cs typeface="+mn-cs"/>
            </a:rPr>
            <a:t>　太陽光発電特別会計では，平成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年度に初めて年間を通した売電収入となったことにより黒字額が伸び，今年度も横ばいとなった。</a:t>
          </a:r>
          <a:endParaRPr lang="ja-JP" altLang="ja-JP" sz="1400">
            <a:effectLst/>
          </a:endParaRPr>
        </a:p>
        <a:p>
          <a:r>
            <a:rPr kumimoji="1" lang="ja-JP" altLang="ja-JP" sz="1100">
              <a:solidFill>
                <a:schemeClr val="dk1"/>
              </a:solidFill>
              <a:effectLst/>
              <a:latin typeface="+mn-lt"/>
              <a:ea typeface="+mn-ea"/>
              <a:cs typeface="+mn-cs"/>
            </a:rPr>
            <a:t>　観光施設特別会計については，営業収入の減に加え，施設修繕費の増もあり，平成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年度に引き続き赤字となった。</a:t>
          </a:r>
          <a:endParaRPr lang="ja-JP" altLang="ja-JP" sz="1400">
            <a:effectLst/>
          </a:endParaRPr>
        </a:p>
        <a:p>
          <a:r>
            <a:rPr kumimoji="1" lang="ja-JP" altLang="ja-JP" sz="1100">
              <a:solidFill>
                <a:schemeClr val="dk1"/>
              </a:solidFill>
              <a:effectLst/>
              <a:latin typeface="+mn-lt"/>
              <a:ea typeface="+mn-ea"/>
              <a:cs typeface="+mn-cs"/>
            </a:rPr>
            <a:t>　今後においても，各会計で財政運営を見直し適正な運営・企業経営を行うよう努める。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14292697</v>
      </c>
      <c r="BO4" s="433"/>
      <c r="BP4" s="433"/>
      <c r="BQ4" s="433"/>
      <c r="BR4" s="433"/>
      <c r="BS4" s="433"/>
      <c r="BT4" s="433"/>
      <c r="BU4" s="434"/>
      <c r="BV4" s="432">
        <v>13076248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9.5</v>
      </c>
      <c r="CU4" s="439"/>
      <c r="CV4" s="439"/>
      <c r="CW4" s="439"/>
      <c r="CX4" s="439"/>
      <c r="CY4" s="439"/>
      <c r="CZ4" s="439"/>
      <c r="DA4" s="440"/>
      <c r="DB4" s="438">
        <v>4.3</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13651038</v>
      </c>
      <c r="BO5" s="470"/>
      <c r="BP5" s="470"/>
      <c r="BQ5" s="470"/>
      <c r="BR5" s="470"/>
      <c r="BS5" s="470"/>
      <c r="BT5" s="470"/>
      <c r="BU5" s="471"/>
      <c r="BV5" s="469">
        <v>12774859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89.2</v>
      </c>
      <c r="CU5" s="467"/>
      <c r="CV5" s="467"/>
      <c r="CW5" s="467"/>
      <c r="CX5" s="467"/>
      <c r="CY5" s="467"/>
      <c r="CZ5" s="467"/>
      <c r="DA5" s="468"/>
      <c r="DB5" s="466">
        <v>92.5</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641659</v>
      </c>
      <c r="BO6" s="470"/>
      <c r="BP6" s="470"/>
      <c r="BQ6" s="470"/>
      <c r="BR6" s="470"/>
      <c r="BS6" s="470"/>
      <c r="BT6" s="470"/>
      <c r="BU6" s="471"/>
      <c r="BV6" s="469">
        <v>301389</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91.5</v>
      </c>
      <c r="CU6" s="507"/>
      <c r="CV6" s="507"/>
      <c r="CW6" s="507"/>
      <c r="CX6" s="507"/>
      <c r="CY6" s="507"/>
      <c r="CZ6" s="507"/>
      <c r="DA6" s="508"/>
      <c r="DB6" s="506">
        <v>95.2</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104587</v>
      </c>
      <c r="BO7" s="470"/>
      <c r="BP7" s="470"/>
      <c r="BQ7" s="470"/>
      <c r="BR7" s="470"/>
      <c r="BS7" s="470"/>
      <c r="BT7" s="470"/>
      <c r="BU7" s="471"/>
      <c r="BV7" s="469">
        <v>59003</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5650571</v>
      </c>
      <c r="CU7" s="470"/>
      <c r="CV7" s="470"/>
      <c r="CW7" s="470"/>
      <c r="CX7" s="470"/>
      <c r="CY7" s="470"/>
      <c r="CZ7" s="470"/>
      <c r="DA7" s="471"/>
      <c r="DB7" s="469">
        <v>5606175</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537072</v>
      </c>
      <c r="BO8" s="470"/>
      <c r="BP8" s="470"/>
      <c r="BQ8" s="470"/>
      <c r="BR8" s="470"/>
      <c r="BS8" s="470"/>
      <c r="BT8" s="470"/>
      <c r="BU8" s="471"/>
      <c r="BV8" s="469">
        <v>242386</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0.18</v>
      </c>
      <c r="CU8" s="510"/>
      <c r="CV8" s="510"/>
      <c r="CW8" s="510"/>
      <c r="CX8" s="510"/>
      <c r="CY8" s="510"/>
      <c r="CZ8" s="510"/>
      <c r="DA8" s="511"/>
      <c r="DB8" s="509">
        <v>0.18</v>
      </c>
      <c r="DC8" s="510"/>
      <c r="DD8" s="510"/>
      <c r="DE8" s="510"/>
      <c r="DF8" s="510"/>
      <c r="DG8" s="510"/>
      <c r="DH8" s="510"/>
      <c r="DI8" s="511"/>
      <c r="DJ8" s="186"/>
      <c r="DK8" s="186"/>
      <c r="DL8" s="186"/>
      <c r="DM8" s="186"/>
      <c r="DN8" s="186"/>
      <c r="DO8" s="186"/>
    </row>
    <row r="9" spans="1:119" ht="18.75" customHeight="1" thickBot="1">
      <c r="A9" s="187"/>
      <c r="B9" s="463" t="s">
        <v>113</v>
      </c>
      <c r="C9" s="464"/>
      <c r="D9" s="464"/>
      <c r="E9" s="464"/>
      <c r="F9" s="464"/>
      <c r="G9" s="464"/>
      <c r="H9" s="464"/>
      <c r="I9" s="464"/>
      <c r="J9" s="464"/>
      <c r="K9" s="512"/>
      <c r="L9" s="513" t="s">
        <v>114</v>
      </c>
      <c r="M9" s="514"/>
      <c r="N9" s="514"/>
      <c r="O9" s="514"/>
      <c r="P9" s="514"/>
      <c r="Q9" s="515"/>
      <c r="R9" s="516">
        <v>9705</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110</v>
      </c>
      <c r="AV9" s="502"/>
      <c r="AW9" s="502"/>
      <c r="AX9" s="502"/>
      <c r="AY9" s="503" t="s">
        <v>117</v>
      </c>
      <c r="AZ9" s="504"/>
      <c r="BA9" s="504"/>
      <c r="BB9" s="504"/>
      <c r="BC9" s="504"/>
      <c r="BD9" s="504"/>
      <c r="BE9" s="504"/>
      <c r="BF9" s="504"/>
      <c r="BG9" s="504"/>
      <c r="BH9" s="504"/>
      <c r="BI9" s="504"/>
      <c r="BJ9" s="504"/>
      <c r="BK9" s="504"/>
      <c r="BL9" s="504"/>
      <c r="BM9" s="505"/>
      <c r="BN9" s="469">
        <v>294686</v>
      </c>
      <c r="BO9" s="470"/>
      <c r="BP9" s="470"/>
      <c r="BQ9" s="470"/>
      <c r="BR9" s="470"/>
      <c r="BS9" s="470"/>
      <c r="BT9" s="470"/>
      <c r="BU9" s="471"/>
      <c r="BV9" s="469">
        <v>-304392</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20.399999999999999</v>
      </c>
      <c r="CU9" s="467"/>
      <c r="CV9" s="467"/>
      <c r="CW9" s="467"/>
      <c r="CX9" s="467"/>
      <c r="CY9" s="467"/>
      <c r="CZ9" s="467"/>
      <c r="DA9" s="468"/>
      <c r="DB9" s="466">
        <v>21.3</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119</v>
      </c>
      <c r="M10" s="499"/>
      <c r="N10" s="499"/>
      <c r="O10" s="499"/>
      <c r="P10" s="499"/>
      <c r="Q10" s="500"/>
      <c r="R10" s="520">
        <v>10431</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0</v>
      </c>
      <c r="BO10" s="470"/>
      <c r="BP10" s="470"/>
      <c r="BQ10" s="470"/>
      <c r="BR10" s="470"/>
      <c r="BS10" s="470"/>
      <c r="BT10" s="470"/>
      <c r="BU10" s="471"/>
      <c r="BV10" s="469">
        <v>0</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c r="A12" s="187"/>
      <c r="B12" s="529" t="s">
        <v>131</v>
      </c>
      <c r="C12" s="530"/>
      <c r="D12" s="530"/>
      <c r="E12" s="530"/>
      <c r="F12" s="530"/>
      <c r="G12" s="530"/>
      <c r="H12" s="530"/>
      <c r="I12" s="530"/>
      <c r="J12" s="530"/>
      <c r="K12" s="531"/>
      <c r="L12" s="538" t="s">
        <v>132</v>
      </c>
      <c r="M12" s="539"/>
      <c r="N12" s="539"/>
      <c r="O12" s="539"/>
      <c r="P12" s="539"/>
      <c r="Q12" s="540"/>
      <c r="R12" s="541">
        <v>10219</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102</v>
      </c>
      <c r="AV12" s="502"/>
      <c r="AW12" s="502"/>
      <c r="AX12" s="502"/>
      <c r="AY12" s="503" t="s">
        <v>136</v>
      </c>
      <c r="AZ12" s="504"/>
      <c r="BA12" s="504"/>
      <c r="BB12" s="504"/>
      <c r="BC12" s="504"/>
      <c r="BD12" s="504"/>
      <c r="BE12" s="504"/>
      <c r="BF12" s="504"/>
      <c r="BG12" s="504"/>
      <c r="BH12" s="504"/>
      <c r="BI12" s="504"/>
      <c r="BJ12" s="504"/>
      <c r="BK12" s="504"/>
      <c r="BL12" s="504"/>
      <c r="BM12" s="505"/>
      <c r="BN12" s="469">
        <v>100000</v>
      </c>
      <c r="BO12" s="470"/>
      <c r="BP12" s="470"/>
      <c r="BQ12" s="470"/>
      <c r="BR12" s="470"/>
      <c r="BS12" s="470"/>
      <c r="BT12" s="470"/>
      <c r="BU12" s="471"/>
      <c r="BV12" s="469">
        <v>300000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139</v>
      </c>
      <c r="N13" s="561"/>
      <c r="O13" s="561"/>
      <c r="P13" s="561"/>
      <c r="Q13" s="562"/>
      <c r="R13" s="553">
        <v>10135</v>
      </c>
      <c r="S13" s="554"/>
      <c r="T13" s="554"/>
      <c r="U13" s="554"/>
      <c r="V13" s="555"/>
      <c r="W13" s="485" t="s">
        <v>140</v>
      </c>
      <c r="X13" s="486"/>
      <c r="Y13" s="486"/>
      <c r="Z13" s="486"/>
      <c r="AA13" s="486"/>
      <c r="AB13" s="476"/>
      <c r="AC13" s="520">
        <v>2306</v>
      </c>
      <c r="AD13" s="521"/>
      <c r="AE13" s="521"/>
      <c r="AF13" s="521"/>
      <c r="AG13" s="563"/>
      <c r="AH13" s="520">
        <v>2490</v>
      </c>
      <c r="AI13" s="521"/>
      <c r="AJ13" s="521"/>
      <c r="AK13" s="521"/>
      <c r="AL13" s="522"/>
      <c r="AM13" s="498" t="s">
        <v>141</v>
      </c>
      <c r="AN13" s="499"/>
      <c r="AO13" s="499"/>
      <c r="AP13" s="499"/>
      <c r="AQ13" s="499"/>
      <c r="AR13" s="499"/>
      <c r="AS13" s="499"/>
      <c r="AT13" s="500"/>
      <c r="AU13" s="501" t="s">
        <v>102</v>
      </c>
      <c r="AV13" s="502"/>
      <c r="AW13" s="502"/>
      <c r="AX13" s="502"/>
      <c r="AY13" s="503" t="s">
        <v>142</v>
      </c>
      <c r="AZ13" s="504"/>
      <c r="BA13" s="504"/>
      <c r="BB13" s="504"/>
      <c r="BC13" s="504"/>
      <c r="BD13" s="504"/>
      <c r="BE13" s="504"/>
      <c r="BF13" s="504"/>
      <c r="BG13" s="504"/>
      <c r="BH13" s="504"/>
      <c r="BI13" s="504"/>
      <c r="BJ13" s="504"/>
      <c r="BK13" s="504"/>
      <c r="BL13" s="504"/>
      <c r="BM13" s="505"/>
      <c r="BN13" s="469">
        <v>194686</v>
      </c>
      <c r="BO13" s="470"/>
      <c r="BP13" s="470"/>
      <c r="BQ13" s="470"/>
      <c r="BR13" s="470"/>
      <c r="BS13" s="470"/>
      <c r="BT13" s="470"/>
      <c r="BU13" s="471"/>
      <c r="BV13" s="469">
        <v>-604392</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8.1</v>
      </c>
      <c r="CU13" s="467"/>
      <c r="CV13" s="467"/>
      <c r="CW13" s="467"/>
      <c r="CX13" s="467"/>
      <c r="CY13" s="467"/>
      <c r="CZ13" s="467"/>
      <c r="DA13" s="468"/>
      <c r="DB13" s="466">
        <v>7.8</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144</v>
      </c>
      <c r="M14" s="551"/>
      <c r="N14" s="551"/>
      <c r="O14" s="551"/>
      <c r="P14" s="551"/>
      <c r="Q14" s="552"/>
      <c r="R14" s="553">
        <v>10386</v>
      </c>
      <c r="S14" s="554"/>
      <c r="T14" s="554"/>
      <c r="U14" s="554"/>
      <c r="V14" s="555"/>
      <c r="W14" s="459"/>
      <c r="X14" s="460"/>
      <c r="Y14" s="460"/>
      <c r="Z14" s="460"/>
      <c r="AA14" s="460"/>
      <c r="AB14" s="449"/>
      <c r="AC14" s="556">
        <v>40.200000000000003</v>
      </c>
      <c r="AD14" s="557"/>
      <c r="AE14" s="557"/>
      <c r="AF14" s="557"/>
      <c r="AG14" s="558"/>
      <c r="AH14" s="556">
        <v>43.3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4.0999999999999996</v>
      </c>
      <c r="CU14" s="568"/>
      <c r="CV14" s="568"/>
      <c r="CW14" s="568"/>
      <c r="CX14" s="568"/>
      <c r="CY14" s="568"/>
      <c r="CZ14" s="568"/>
      <c r="DA14" s="569"/>
      <c r="DB14" s="567">
        <v>16</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139</v>
      </c>
      <c r="N15" s="561"/>
      <c r="O15" s="561"/>
      <c r="P15" s="561"/>
      <c r="Q15" s="562"/>
      <c r="R15" s="553">
        <v>10305</v>
      </c>
      <c r="S15" s="554"/>
      <c r="T15" s="554"/>
      <c r="U15" s="554"/>
      <c r="V15" s="555"/>
      <c r="W15" s="485" t="s">
        <v>146</v>
      </c>
      <c r="X15" s="486"/>
      <c r="Y15" s="486"/>
      <c r="Z15" s="486"/>
      <c r="AA15" s="486"/>
      <c r="AB15" s="476"/>
      <c r="AC15" s="520">
        <v>1040</v>
      </c>
      <c r="AD15" s="521"/>
      <c r="AE15" s="521"/>
      <c r="AF15" s="521"/>
      <c r="AG15" s="563"/>
      <c r="AH15" s="520">
        <v>1046</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975332</v>
      </c>
      <c r="BO15" s="433"/>
      <c r="BP15" s="433"/>
      <c r="BQ15" s="433"/>
      <c r="BR15" s="433"/>
      <c r="BS15" s="433"/>
      <c r="BT15" s="433"/>
      <c r="BU15" s="434"/>
      <c r="BV15" s="432">
        <v>945494</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18.100000000000001</v>
      </c>
      <c r="AD16" s="557"/>
      <c r="AE16" s="557"/>
      <c r="AF16" s="557"/>
      <c r="AG16" s="558"/>
      <c r="AH16" s="556">
        <v>18.2</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5236566</v>
      </c>
      <c r="BO16" s="470"/>
      <c r="BP16" s="470"/>
      <c r="BQ16" s="470"/>
      <c r="BR16" s="470"/>
      <c r="BS16" s="470"/>
      <c r="BT16" s="470"/>
      <c r="BU16" s="471"/>
      <c r="BV16" s="469">
        <v>5111010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152</v>
      </c>
      <c r="N17" s="577"/>
      <c r="O17" s="577"/>
      <c r="P17" s="577"/>
      <c r="Q17" s="578"/>
      <c r="R17" s="573" t="s">
        <v>150</v>
      </c>
      <c r="S17" s="574"/>
      <c r="T17" s="574"/>
      <c r="U17" s="574"/>
      <c r="V17" s="575"/>
      <c r="W17" s="485" t="s">
        <v>153</v>
      </c>
      <c r="X17" s="486"/>
      <c r="Y17" s="486"/>
      <c r="Z17" s="486"/>
      <c r="AA17" s="486"/>
      <c r="AB17" s="476"/>
      <c r="AC17" s="520">
        <v>2388</v>
      </c>
      <c r="AD17" s="521"/>
      <c r="AE17" s="521"/>
      <c r="AF17" s="521"/>
      <c r="AG17" s="563"/>
      <c r="AH17" s="520">
        <v>2208</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1204538</v>
      </c>
      <c r="BO17" s="470"/>
      <c r="BP17" s="470"/>
      <c r="BQ17" s="470"/>
      <c r="BR17" s="470"/>
      <c r="BS17" s="470"/>
      <c r="BT17" s="470"/>
      <c r="BU17" s="471"/>
      <c r="BV17" s="469">
        <v>1196841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155</v>
      </c>
      <c r="C18" s="512"/>
      <c r="D18" s="512"/>
      <c r="E18" s="584"/>
      <c r="F18" s="584"/>
      <c r="G18" s="584"/>
      <c r="H18" s="584"/>
      <c r="I18" s="584"/>
      <c r="J18" s="584"/>
      <c r="K18" s="584"/>
      <c r="L18" s="585">
        <v>116.19</v>
      </c>
      <c r="M18" s="585"/>
      <c r="N18" s="585"/>
      <c r="O18" s="585"/>
      <c r="P18" s="585"/>
      <c r="Q18" s="585"/>
      <c r="R18" s="586"/>
      <c r="S18" s="586"/>
      <c r="T18" s="586"/>
      <c r="U18" s="586"/>
      <c r="V18" s="587"/>
      <c r="W18" s="487"/>
      <c r="X18" s="488"/>
      <c r="Y18" s="488"/>
      <c r="Z18" s="488"/>
      <c r="AA18" s="488"/>
      <c r="AB18" s="479"/>
      <c r="AC18" s="588">
        <v>41.6</v>
      </c>
      <c r="AD18" s="589"/>
      <c r="AE18" s="589"/>
      <c r="AF18" s="589"/>
      <c r="AG18" s="590"/>
      <c r="AH18" s="588">
        <v>38.4</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5103817</v>
      </c>
      <c r="BO18" s="470"/>
      <c r="BP18" s="470"/>
      <c r="BQ18" s="470"/>
      <c r="BR18" s="470"/>
      <c r="BS18" s="470"/>
      <c r="BT18" s="470"/>
      <c r="BU18" s="471"/>
      <c r="BV18" s="469">
        <v>5198821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157</v>
      </c>
      <c r="C19" s="512"/>
      <c r="D19" s="512"/>
      <c r="E19" s="584"/>
      <c r="F19" s="584"/>
      <c r="G19" s="584"/>
      <c r="H19" s="584"/>
      <c r="I19" s="584"/>
      <c r="J19" s="584"/>
      <c r="K19" s="584"/>
      <c r="L19" s="592">
        <v>84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7434266</v>
      </c>
      <c r="BO19" s="470"/>
      <c r="BP19" s="470"/>
      <c r="BQ19" s="470"/>
      <c r="BR19" s="470"/>
      <c r="BS19" s="470"/>
      <c r="BT19" s="470"/>
      <c r="BU19" s="471"/>
      <c r="BV19" s="469">
        <v>7482045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159</v>
      </c>
      <c r="C20" s="512"/>
      <c r="D20" s="512"/>
      <c r="E20" s="584"/>
      <c r="F20" s="584"/>
      <c r="G20" s="584"/>
      <c r="H20" s="584"/>
      <c r="I20" s="584"/>
      <c r="J20" s="584"/>
      <c r="K20" s="584"/>
      <c r="L20" s="592">
        <v>3981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16672490</v>
      </c>
      <c r="BO23" s="470"/>
      <c r="BP23" s="470"/>
      <c r="BQ23" s="470"/>
      <c r="BR23" s="470"/>
      <c r="BS23" s="470"/>
      <c r="BT23" s="470"/>
      <c r="BU23" s="471"/>
      <c r="BV23" s="469">
        <v>15954359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168</v>
      </c>
      <c r="F24" s="499"/>
      <c r="G24" s="499"/>
      <c r="H24" s="499"/>
      <c r="I24" s="499"/>
      <c r="J24" s="499"/>
      <c r="K24" s="500"/>
      <c r="L24" s="520">
        <v>1</v>
      </c>
      <c r="M24" s="521"/>
      <c r="N24" s="521"/>
      <c r="O24" s="521"/>
      <c r="P24" s="563"/>
      <c r="Q24" s="520">
        <v>7580</v>
      </c>
      <c r="R24" s="521"/>
      <c r="S24" s="521"/>
      <c r="T24" s="521"/>
      <c r="U24" s="521"/>
      <c r="V24" s="563"/>
      <c r="W24" s="622"/>
      <c r="X24" s="610"/>
      <c r="Y24" s="611"/>
      <c r="Z24" s="519" t="s">
        <v>169</v>
      </c>
      <c r="AA24" s="499"/>
      <c r="AB24" s="499"/>
      <c r="AC24" s="499"/>
      <c r="AD24" s="499"/>
      <c r="AE24" s="499"/>
      <c r="AF24" s="499"/>
      <c r="AG24" s="500"/>
      <c r="AH24" s="520">
        <v>126</v>
      </c>
      <c r="AI24" s="521"/>
      <c r="AJ24" s="521"/>
      <c r="AK24" s="521"/>
      <c r="AL24" s="563"/>
      <c r="AM24" s="520">
        <v>395010</v>
      </c>
      <c r="AN24" s="521"/>
      <c r="AO24" s="521"/>
      <c r="AP24" s="521"/>
      <c r="AQ24" s="521"/>
      <c r="AR24" s="563"/>
      <c r="AS24" s="520">
        <v>3135</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11672718</v>
      </c>
      <c r="BO24" s="470"/>
      <c r="BP24" s="470"/>
      <c r="BQ24" s="470"/>
      <c r="BR24" s="470"/>
      <c r="BS24" s="470"/>
      <c r="BT24" s="470"/>
      <c r="BU24" s="471"/>
      <c r="BV24" s="469">
        <v>11236803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171</v>
      </c>
      <c r="F25" s="499"/>
      <c r="G25" s="499"/>
      <c r="H25" s="499"/>
      <c r="I25" s="499"/>
      <c r="J25" s="499"/>
      <c r="K25" s="500"/>
      <c r="L25" s="520">
        <v>1</v>
      </c>
      <c r="M25" s="521"/>
      <c r="N25" s="521"/>
      <c r="O25" s="521"/>
      <c r="P25" s="563"/>
      <c r="Q25" s="520">
        <v>5970</v>
      </c>
      <c r="R25" s="521"/>
      <c r="S25" s="521"/>
      <c r="T25" s="521"/>
      <c r="U25" s="521"/>
      <c r="V25" s="563"/>
      <c r="W25" s="622"/>
      <c r="X25" s="610"/>
      <c r="Y25" s="611"/>
      <c r="Z25" s="519" t="s">
        <v>172</v>
      </c>
      <c r="AA25" s="499"/>
      <c r="AB25" s="499"/>
      <c r="AC25" s="499"/>
      <c r="AD25" s="499"/>
      <c r="AE25" s="499"/>
      <c r="AF25" s="499"/>
      <c r="AG25" s="500"/>
      <c r="AH25" s="520" t="s">
        <v>173</v>
      </c>
      <c r="AI25" s="521"/>
      <c r="AJ25" s="521"/>
      <c r="AK25" s="521"/>
      <c r="AL25" s="563"/>
      <c r="AM25" s="520" t="s">
        <v>174</v>
      </c>
      <c r="AN25" s="521"/>
      <c r="AO25" s="521"/>
      <c r="AP25" s="521"/>
      <c r="AQ25" s="521"/>
      <c r="AR25" s="563"/>
      <c r="AS25" s="520" t="s">
        <v>138</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512864</v>
      </c>
      <c r="BO25" s="433"/>
      <c r="BP25" s="433"/>
      <c r="BQ25" s="433"/>
      <c r="BR25" s="433"/>
      <c r="BS25" s="433"/>
      <c r="BT25" s="433"/>
      <c r="BU25" s="434"/>
      <c r="BV25" s="432">
        <v>769117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176</v>
      </c>
      <c r="F26" s="499"/>
      <c r="G26" s="499"/>
      <c r="H26" s="499"/>
      <c r="I26" s="499"/>
      <c r="J26" s="499"/>
      <c r="K26" s="500"/>
      <c r="L26" s="520">
        <v>1</v>
      </c>
      <c r="M26" s="521"/>
      <c r="N26" s="521"/>
      <c r="O26" s="521"/>
      <c r="P26" s="563"/>
      <c r="Q26" s="520">
        <v>5660</v>
      </c>
      <c r="R26" s="521"/>
      <c r="S26" s="521"/>
      <c r="T26" s="521"/>
      <c r="U26" s="521"/>
      <c r="V26" s="563"/>
      <c r="W26" s="622"/>
      <c r="X26" s="610"/>
      <c r="Y26" s="611"/>
      <c r="Z26" s="519" t="s">
        <v>177</v>
      </c>
      <c r="AA26" s="632"/>
      <c r="AB26" s="632"/>
      <c r="AC26" s="632"/>
      <c r="AD26" s="632"/>
      <c r="AE26" s="632"/>
      <c r="AF26" s="632"/>
      <c r="AG26" s="633"/>
      <c r="AH26" s="520">
        <v>10</v>
      </c>
      <c r="AI26" s="521"/>
      <c r="AJ26" s="521"/>
      <c r="AK26" s="521"/>
      <c r="AL26" s="563"/>
      <c r="AM26" s="520">
        <v>33560</v>
      </c>
      <c r="AN26" s="521"/>
      <c r="AO26" s="521"/>
      <c r="AP26" s="521"/>
      <c r="AQ26" s="521"/>
      <c r="AR26" s="563"/>
      <c r="AS26" s="520">
        <v>3356</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174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179</v>
      </c>
      <c r="F27" s="499"/>
      <c r="G27" s="499"/>
      <c r="H27" s="499"/>
      <c r="I27" s="499"/>
      <c r="J27" s="499"/>
      <c r="K27" s="500"/>
      <c r="L27" s="520">
        <v>1</v>
      </c>
      <c r="M27" s="521"/>
      <c r="N27" s="521"/>
      <c r="O27" s="521"/>
      <c r="P27" s="563"/>
      <c r="Q27" s="520">
        <v>3030</v>
      </c>
      <c r="R27" s="521"/>
      <c r="S27" s="521"/>
      <c r="T27" s="521"/>
      <c r="U27" s="521"/>
      <c r="V27" s="563"/>
      <c r="W27" s="622"/>
      <c r="X27" s="610"/>
      <c r="Y27" s="611"/>
      <c r="Z27" s="519" t="s">
        <v>180</v>
      </c>
      <c r="AA27" s="499"/>
      <c r="AB27" s="499"/>
      <c r="AC27" s="499"/>
      <c r="AD27" s="499"/>
      <c r="AE27" s="499"/>
      <c r="AF27" s="499"/>
      <c r="AG27" s="500"/>
      <c r="AH27" s="520">
        <v>6</v>
      </c>
      <c r="AI27" s="521"/>
      <c r="AJ27" s="521"/>
      <c r="AK27" s="521"/>
      <c r="AL27" s="563"/>
      <c r="AM27" s="520">
        <v>20034</v>
      </c>
      <c r="AN27" s="521"/>
      <c r="AO27" s="521"/>
      <c r="AP27" s="521"/>
      <c r="AQ27" s="521"/>
      <c r="AR27" s="563"/>
      <c r="AS27" s="520">
        <v>3339</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121559</v>
      </c>
      <c r="BO27" s="646"/>
      <c r="BP27" s="646"/>
      <c r="BQ27" s="646"/>
      <c r="BR27" s="646"/>
      <c r="BS27" s="646"/>
      <c r="BT27" s="646"/>
      <c r="BU27" s="647"/>
      <c r="BV27" s="645">
        <v>121559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182</v>
      </c>
      <c r="F28" s="499"/>
      <c r="G28" s="499"/>
      <c r="H28" s="499"/>
      <c r="I28" s="499"/>
      <c r="J28" s="499"/>
      <c r="K28" s="500"/>
      <c r="L28" s="520">
        <v>1</v>
      </c>
      <c r="M28" s="521"/>
      <c r="N28" s="521"/>
      <c r="O28" s="521"/>
      <c r="P28" s="563"/>
      <c r="Q28" s="520">
        <v>2500</v>
      </c>
      <c r="R28" s="521"/>
      <c r="S28" s="521"/>
      <c r="T28" s="521"/>
      <c r="U28" s="521"/>
      <c r="V28" s="563"/>
      <c r="W28" s="622"/>
      <c r="X28" s="610"/>
      <c r="Y28" s="611"/>
      <c r="Z28" s="519" t="s">
        <v>183</v>
      </c>
      <c r="AA28" s="499"/>
      <c r="AB28" s="499"/>
      <c r="AC28" s="499"/>
      <c r="AD28" s="499"/>
      <c r="AE28" s="499"/>
      <c r="AF28" s="499"/>
      <c r="AG28" s="500"/>
      <c r="AH28" s="520" t="s">
        <v>138</v>
      </c>
      <c r="AI28" s="521"/>
      <c r="AJ28" s="521"/>
      <c r="AK28" s="521"/>
      <c r="AL28" s="563"/>
      <c r="AM28" s="520" t="s">
        <v>138</v>
      </c>
      <c r="AN28" s="521"/>
      <c r="AO28" s="521"/>
      <c r="AP28" s="521"/>
      <c r="AQ28" s="521"/>
      <c r="AR28" s="563"/>
      <c r="AS28" s="520" t="s">
        <v>138</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500351</v>
      </c>
      <c r="BO28" s="433"/>
      <c r="BP28" s="433"/>
      <c r="BQ28" s="433"/>
      <c r="BR28" s="433"/>
      <c r="BS28" s="433"/>
      <c r="BT28" s="433"/>
      <c r="BU28" s="434"/>
      <c r="BV28" s="432">
        <v>600351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185</v>
      </c>
      <c r="F29" s="499"/>
      <c r="G29" s="499"/>
      <c r="H29" s="499"/>
      <c r="I29" s="499"/>
      <c r="J29" s="499"/>
      <c r="K29" s="500"/>
      <c r="L29" s="520">
        <v>12</v>
      </c>
      <c r="M29" s="521"/>
      <c r="N29" s="521"/>
      <c r="O29" s="521"/>
      <c r="P29" s="563"/>
      <c r="Q29" s="520">
        <v>2270</v>
      </c>
      <c r="R29" s="521"/>
      <c r="S29" s="521"/>
      <c r="T29" s="521"/>
      <c r="U29" s="521"/>
      <c r="V29" s="563"/>
      <c r="W29" s="623"/>
      <c r="X29" s="624"/>
      <c r="Y29" s="625"/>
      <c r="Z29" s="519" t="s">
        <v>186</v>
      </c>
      <c r="AA29" s="499"/>
      <c r="AB29" s="499"/>
      <c r="AC29" s="499"/>
      <c r="AD29" s="499"/>
      <c r="AE29" s="499"/>
      <c r="AF29" s="499"/>
      <c r="AG29" s="500"/>
      <c r="AH29" s="520">
        <v>132</v>
      </c>
      <c r="AI29" s="521"/>
      <c r="AJ29" s="521"/>
      <c r="AK29" s="521"/>
      <c r="AL29" s="563"/>
      <c r="AM29" s="520">
        <v>415044</v>
      </c>
      <c r="AN29" s="521"/>
      <c r="AO29" s="521"/>
      <c r="AP29" s="521"/>
      <c r="AQ29" s="521"/>
      <c r="AR29" s="563"/>
      <c r="AS29" s="520">
        <v>3144</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950968</v>
      </c>
      <c r="BO29" s="470"/>
      <c r="BP29" s="470"/>
      <c r="BQ29" s="470"/>
      <c r="BR29" s="470"/>
      <c r="BS29" s="470"/>
      <c r="BT29" s="470"/>
      <c r="BU29" s="471"/>
      <c r="BV29" s="469">
        <v>1000000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97.1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3745368</v>
      </c>
      <c r="BO30" s="646"/>
      <c r="BP30" s="646"/>
      <c r="BQ30" s="646"/>
      <c r="BR30" s="646"/>
      <c r="BS30" s="646"/>
      <c r="BT30" s="646"/>
      <c r="BU30" s="647"/>
      <c r="BV30" s="645">
        <v>3664188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195</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10</v>
      </c>
      <c r="AN34" s="658"/>
      <c r="AO34" s="659" t="str">
        <f>IF('各会計、関係団体の財政状況及び健全化判断比率'!B33="","",'各会計、関係団体の財政状況及び健全化判断比率'!B33)</f>
        <v>水道事業会計</v>
      </c>
      <c r="AP34" s="659"/>
      <c r="AQ34" s="659"/>
      <c r="AR34" s="659"/>
      <c r="AS34" s="659"/>
      <c r="AT34" s="659"/>
      <c r="AU34" s="659"/>
      <c r="AV34" s="659"/>
      <c r="AW34" s="659"/>
      <c r="AX34" s="659"/>
      <c r="AY34" s="659"/>
      <c r="AZ34" s="659"/>
      <c r="BA34" s="659"/>
      <c r="BB34" s="659"/>
      <c r="BC34" s="659"/>
      <c r="BD34" s="214"/>
      <c r="BE34" s="658">
        <f>IF(BG34="","",MAX(C34:D43,U34:V43,AM34:AN43)+1)</f>
        <v>11</v>
      </c>
      <c r="BF34" s="658"/>
      <c r="BG34" s="659" t="str">
        <f>IF('各会計、関係団体の財政状況及び健全化判断比率'!B34="","",'各会計、関係団体の財政状況及び健全化判断比率'!B34)</f>
        <v>簡易水道特別会計</v>
      </c>
      <c r="BH34" s="659"/>
      <c r="BI34" s="659"/>
      <c r="BJ34" s="659"/>
      <c r="BK34" s="659"/>
      <c r="BL34" s="659"/>
      <c r="BM34" s="659"/>
      <c r="BN34" s="659"/>
      <c r="BO34" s="659"/>
      <c r="BP34" s="659"/>
      <c r="BQ34" s="659"/>
      <c r="BR34" s="659"/>
      <c r="BS34" s="659"/>
      <c r="BT34" s="659"/>
      <c r="BU34" s="659"/>
      <c r="BV34" s="214"/>
      <c r="BW34" s="658">
        <f>IF(BY34="","",MAX(C34:D43,U34:V43,AM34:AN43,BE34:BF43)+1)</f>
        <v>17</v>
      </c>
      <c r="BX34" s="658"/>
      <c r="BY34" s="659" t="str">
        <f>IF('各会計、関係団体の財政状況及び健全化判断比率'!B68="","",'各会計、関係団体の財政状況及び健全化判断比率'!B68)</f>
        <v>北薩広域行政事務組合</v>
      </c>
      <c r="BZ34" s="659"/>
      <c r="CA34" s="659"/>
      <c r="CB34" s="659"/>
      <c r="CC34" s="659"/>
      <c r="CD34" s="659"/>
      <c r="CE34" s="659"/>
      <c r="CF34" s="659"/>
      <c r="CG34" s="659"/>
      <c r="CH34" s="659"/>
      <c r="CI34" s="659"/>
      <c r="CJ34" s="659"/>
      <c r="CK34" s="659"/>
      <c r="CL34" s="659"/>
      <c r="CM34" s="659"/>
      <c r="CN34" s="214"/>
      <c r="CO34" s="658">
        <f>IF(CQ34="","",MAX(C34:D43,U34:V43,AM34:AN43,BE34:BF43,BW34:BX43)+1)</f>
        <v>22</v>
      </c>
      <c r="CP34" s="658"/>
      <c r="CQ34" s="659" t="str">
        <f>IF('各会計、関係団体の財政状況及び健全化判断比率'!BS7="","",'各会計、関係団体の財政状況及び健全化判断比率'!BS7)</f>
        <v>天長フェリー</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へき地診療施設特別会計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国民健康保険診療施設特別会計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12</v>
      </c>
      <c r="BF35" s="658"/>
      <c r="BG35" s="659" t="str">
        <f>IF('各会計、関係団体の財政状況及び健全化判断比率'!B35="","",'各会計、関係団体の財政状況及び健全化判断比率'!B35)</f>
        <v>諸浦港埠頭特別会計</v>
      </c>
      <c r="BH35" s="659"/>
      <c r="BI35" s="659"/>
      <c r="BJ35" s="659"/>
      <c r="BK35" s="659"/>
      <c r="BL35" s="659"/>
      <c r="BM35" s="659"/>
      <c r="BN35" s="659"/>
      <c r="BO35" s="659"/>
      <c r="BP35" s="659"/>
      <c r="BQ35" s="659"/>
      <c r="BR35" s="659"/>
      <c r="BS35" s="659"/>
      <c r="BT35" s="659"/>
      <c r="BU35" s="659"/>
      <c r="BV35" s="214"/>
      <c r="BW35" s="658">
        <f t="shared" ref="BW35:BW43" si="2">IF(BY35="","",BW34+1)</f>
        <v>18</v>
      </c>
      <c r="BX35" s="658"/>
      <c r="BY35" s="659" t="str">
        <f>IF('各会計、関係団体の財政状況及び健全化判断比率'!B69="","",'各会計、関係団体の財政状況及び健全化判断比率'!B69)</f>
        <v>阿久根地区消防組合</v>
      </c>
      <c r="BZ35" s="659"/>
      <c r="CA35" s="659"/>
      <c r="CB35" s="659"/>
      <c r="CC35" s="659"/>
      <c r="CD35" s="659"/>
      <c r="CE35" s="659"/>
      <c r="CF35" s="659"/>
      <c r="CG35" s="659"/>
      <c r="CH35" s="659"/>
      <c r="CI35" s="659"/>
      <c r="CJ35" s="659"/>
      <c r="CK35" s="659"/>
      <c r="CL35" s="659"/>
      <c r="CM35" s="659"/>
      <c r="CN35" s="214"/>
      <c r="CO35" s="658">
        <f t="shared" ref="CO35:CO43" si="3">IF(CQ35="","",CO34+1)</f>
        <v>23</v>
      </c>
      <c r="CP35" s="658"/>
      <c r="CQ35" s="659" t="str">
        <f>IF('各会計、関係団体の財政状況及び健全化判断比率'!BS8="","",'各会計、関係団体の財政状況及び健全化判断比率'!BS8)</f>
        <v>南国交通</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f>IF(E36="","",C35+1)</f>
        <v>3</v>
      </c>
      <c r="D36" s="658"/>
      <c r="E36" s="659" t="str">
        <f>IF('各会計、関係団体の財政状況及び健全化判断比率'!B9="","",'各会計、関係団体の財政状況及び健全化判断比率'!B9)</f>
        <v>水産種苗供給特別会計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13</v>
      </c>
      <c r="BF36" s="658"/>
      <c r="BG36" s="659" t="str">
        <f>IF('各会計、関係団体の財政状況及び健全化判断比率'!B36="","",'各会計、関係団体の財政状況及び健全化判断比率'!B36)</f>
        <v>農業集落排水特別会計</v>
      </c>
      <c r="BH36" s="659"/>
      <c r="BI36" s="659"/>
      <c r="BJ36" s="659"/>
      <c r="BK36" s="659"/>
      <c r="BL36" s="659"/>
      <c r="BM36" s="659"/>
      <c r="BN36" s="659"/>
      <c r="BO36" s="659"/>
      <c r="BP36" s="659"/>
      <c r="BQ36" s="659"/>
      <c r="BR36" s="659"/>
      <c r="BS36" s="659"/>
      <c r="BT36" s="659"/>
      <c r="BU36" s="659"/>
      <c r="BV36" s="214"/>
      <c r="BW36" s="658">
        <f t="shared" si="2"/>
        <v>19</v>
      </c>
      <c r="BX36" s="658"/>
      <c r="BY36" s="659" t="str">
        <f>IF('各会計、関係団体の財政状況及び健全化判断比率'!B70="","",'各会計、関係団体の財政状況及び健全化判断比率'!B70)</f>
        <v>鹿児島県後期高齢者医療広域連合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f>IF(E37="","",C36+1)</f>
        <v>4</v>
      </c>
      <c r="D37" s="658"/>
      <c r="E37" s="659" t="str">
        <f>IF('各会計、関係団体の財政状況及び健全化判断比率'!B10="","",'各会計、関係団体の財政状況及び健全化判断比率'!B10)</f>
        <v>観光施設特別会計</v>
      </c>
      <c r="F37" s="659"/>
      <c r="G37" s="659"/>
      <c r="H37" s="659"/>
      <c r="I37" s="659"/>
      <c r="J37" s="659"/>
      <c r="K37" s="659"/>
      <c r="L37" s="659"/>
      <c r="M37" s="659"/>
      <c r="N37" s="659"/>
      <c r="O37" s="659"/>
      <c r="P37" s="659"/>
      <c r="Q37" s="659"/>
      <c r="R37" s="659"/>
      <c r="S37" s="659"/>
      <c r="T37" s="214"/>
      <c r="U37" s="658">
        <f t="shared" si="4"/>
        <v>8</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f t="shared" si="1"/>
        <v>14</v>
      </c>
      <c r="BF37" s="658"/>
      <c r="BG37" s="659" t="str">
        <f>IF('各会計、関係団体の財政状況及び健全化判断比率'!B37="","",'各会計、関係団体の財政状況及び健全化判断比率'!B37)</f>
        <v>漁業集落環境整備特別会計</v>
      </c>
      <c r="BH37" s="659"/>
      <c r="BI37" s="659"/>
      <c r="BJ37" s="659"/>
      <c r="BK37" s="659"/>
      <c r="BL37" s="659"/>
      <c r="BM37" s="659"/>
      <c r="BN37" s="659"/>
      <c r="BO37" s="659"/>
      <c r="BP37" s="659"/>
      <c r="BQ37" s="659"/>
      <c r="BR37" s="659"/>
      <c r="BS37" s="659"/>
      <c r="BT37" s="659"/>
      <c r="BU37" s="659"/>
      <c r="BV37" s="214"/>
      <c r="BW37" s="658">
        <f t="shared" si="2"/>
        <v>20</v>
      </c>
      <c r="BX37" s="658"/>
      <c r="BY37" s="659" t="str">
        <f>IF('各会計、関係団体の財政状況及び健全化判断比率'!B71="","",'各会計、関係団体の財政状況及び健全化判断比率'!B71)</f>
        <v>鹿児島県後期高齢者医療広域連合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9</v>
      </c>
      <c r="V38" s="658"/>
      <c r="W38" s="659" t="str">
        <f>IF('各会計、関係団体の財政状況及び健全化判断比率'!B32="","",'各会計、関係団体の財政状況及び健全化判断比率'!B32)</f>
        <v>介護サービス事業</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f t="shared" si="1"/>
        <v>15</v>
      </c>
      <c r="BF38" s="658"/>
      <c r="BG38" s="659" t="str">
        <f>IF('各会計、関係団体の財政状況及び健全化判断比率'!B38="","",'各会計、関係団体の財政状況及び健全化判断比率'!B38)</f>
        <v>特定地域生活排水処理特別会計</v>
      </c>
      <c r="BH38" s="659"/>
      <c r="BI38" s="659"/>
      <c r="BJ38" s="659"/>
      <c r="BK38" s="659"/>
      <c r="BL38" s="659"/>
      <c r="BM38" s="659"/>
      <c r="BN38" s="659"/>
      <c r="BO38" s="659"/>
      <c r="BP38" s="659"/>
      <c r="BQ38" s="659"/>
      <c r="BR38" s="659"/>
      <c r="BS38" s="659"/>
      <c r="BT38" s="659"/>
      <c r="BU38" s="659"/>
      <c r="BV38" s="214"/>
      <c r="BW38" s="658">
        <f t="shared" si="2"/>
        <v>21</v>
      </c>
      <c r="BX38" s="658"/>
      <c r="BY38" s="659" t="str">
        <f>IF('各会計、関係団体の財政状況及び健全化判断比率'!B72="","",'各会計、関係団体の財政状況及び健全化判断比率'!B72)</f>
        <v>鹿児島県市町村総合事務組合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f t="shared" si="1"/>
        <v>16</v>
      </c>
      <c r="BF39" s="658"/>
      <c r="BG39" s="659" t="str">
        <f>IF('各会計、関係団体の財政状況及び健全化判断比率'!B39="","",'各会計、関係団体の財政状況及び健全化判断比率'!B39)</f>
        <v>太陽光発電特別会計</v>
      </c>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jOdqLNXQZhRgPZxa074dMU3TSbcDG4wDR5JBNWY+vT8mlauc+kAXvTsZnCnbqMVY2aBNBqK2xfvoaFtx+XVfWw==" saltValue="MCU6HDLZsilOPdKvuIyd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c r="A34" s="22"/>
      <c r="B34" s="31"/>
      <c r="C34" s="1250" t="s">
        <v>583</v>
      </c>
      <c r="D34" s="1250"/>
      <c r="E34" s="1251"/>
      <c r="F34" s="32" t="s">
        <v>534</v>
      </c>
      <c r="G34" s="33" t="s">
        <v>534</v>
      </c>
      <c r="H34" s="33" t="s">
        <v>584</v>
      </c>
      <c r="I34" s="33" t="s">
        <v>584</v>
      </c>
      <c r="J34" s="34" t="s">
        <v>585</v>
      </c>
      <c r="K34" s="22"/>
      <c r="L34" s="22"/>
      <c r="M34" s="22"/>
      <c r="N34" s="22"/>
      <c r="O34" s="22"/>
      <c r="P34" s="22"/>
    </row>
    <row r="35" spans="1:16" ht="39" customHeight="1">
      <c r="A35" s="22"/>
      <c r="B35" s="35"/>
      <c r="C35" s="1244" t="s">
        <v>586</v>
      </c>
      <c r="D35" s="1245"/>
      <c r="E35" s="1246"/>
      <c r="F35" s="36">
        <v>10.09</v>
      </c>
      <c r="G35" s="37">
        <v>11.16</v>
      </c>
      <c r="H35" s="37">
        <v>9.49</v>
      </c>
      <c r="I35" s="37">
        <v>4.24</v>
      </c>
      <c r="J35" s="38">
        <v>9.7799999999999994</v>
      </c>
      <c r="K35" s="22"/>
      <c r="L35" s="22"/>
      <c r="M35" s="22"/>
      <c r="N35" s="22"/>
      <c r="O35" s="22"/>
      <c r="P35" s="22"/>
    </row>
    <row r="36" spans="1:16" ht="39" customHeight="1">
      <c r="A36" s="22"/>
      <c r="B36" s="35"/>
      <c r="C36" s="1244" t="s">
        <v>587</v>
      </c>
      <c r="D36" s="1245"/>
      <c r="E36" s="1246"/>
      <c r="F36" s="36">
        <v>1.67</v>
      </c>
      <c r="G36" s="37">
        <v>5.28</v>
      </c>
      <c r="H36" s="37">
        <v>5.92</v>
      </c>
      <c r="I36" s="37">
        <v>3.52</v>
      </c>
      <c r="J36" s="38">
        <v>3.33</v>
      </c>
      <c r="K36" s="22"/>
      <c r="L36" s="22"/>
      <c r="M36" s="22"/>
      <c r="N36" s="22"/>
      <c r="O36" s="22"/>
      <c r="P36" s="22"/>
    </row>
    <row r="37" spans="1:16" ht="39" customHeight="1">
      <c r="A37" s="22"/>
      <c r="B37" s="35"/>
      <c r="C37" s="1244" t="s">
        <v>588</v>
      </c>
      <c r="D37" s="1245"/>
      <c r="E37" s="1246"/>
      <c r="F37" s="36" t="s">
        <v>534</v>
      </c>
      <c r="G37" s="37" t="s">
        <v>534</v>
      </c>
      <c r="H37" s="37" t="s">
        <v>534</v>
      </c>
      <c r="I37" s="37" t="s">
        <v>534</v>
      </c>
      <c r="J37" s="38">
        <v>2.44</v>
      </c>
      <c r="K37" s="22"/>
      <c r="L37" s="22"/>
      <c r="M37" s="22"/>
      <c r="N37" s="22"/>
      <c r="O37" s="22"/>
      <c r="P37" s="22"/>
    </row>
    <row r="38" spans="1:16" ht="39" customHeight="1">
      <c r="A38" s="22"/>
      <c r="B38" s="35"/>
      <c r="C38" s="1244" t="s">
        <v>589</v>
      </c>
      <c r="D38" s="1245"/>
      <c r="E38" s="1246"/>
      <c r="F38" s="36">
        <v>1.35</v>
      </c>
      <c r="G38" s="37">
        <v>1.36</v>
      </c>
      <c r="H38" s="37">
        <v>1.53</v>
      </c>
      <c r="I38" s="37">
        <v>1.48</v>
      </c>
      <c r="J38" s="38">
        <v>1.29</v>
      </c>
      <c r="K38" s="22"/>
      <c r="L38" s="22"/>
      <c r="M38" s="22"/>
      <c r="N38" s="22"/>
      <c r="O38" s="22"/>
      <c r="P38" s="22"/>
    </row>
    <row r="39" spans="1:16" ht="39" customHeight="1">
      <c r="A39" s="22"/>
      <c r="B39" s="35"/>
      <c r="C39" s="1244" t="s">
        <v>590</v>
      </c>
      <c r="D39" s="1245"/>
      <c r="E39" s="1246"/>
      <c r="F39" s="36">
        <v>0.64</v>
      </c>
      <c r="G39" s="37">
        <v>0.6</v>
      </c>
      <c r="H39" s="37">
        <v>0.82</v>
      </c>
      <c r="I39" s="37">
        <v>1</v>
      </c>
      <c r="J39" s="38">
        <v>0.78</v>
      </c>
      <c r="K39" s="22"/>
      <c r="L39" s="22"/>
      <c r="M39" s="22"/>
      <c r="N39" s="22"/>
      <c r="O39" s="22"/>
      <c r="P39" s="22"/>
    </row>
    <row r="40" spans="1:16" ht="39" customHeight="1">
      <c r="A40" s="22"/>
      <c r="B40" s="35"/>
      <c r="C40" s="1244" t="s">
        <v>591</v>
      </c>
      <c r="D40" s="1245"/>
      <c r="E40" s="1246"/>
      <c r="F40" s="36">
        <v>0.53</v>
      </c>
      <c r="G40" s="37">
        <v>0.05</v>
      </c>
      <c r="H40" s="37">
        <v>0.01</v>
      </c>
      <c r="I40" s="37">
        <v>0.06</v>
      </c>
      <c r="J40" s="38">
        <v>0.09</v>
      </c>
      <c r="K40" s="22"/>
      <c r="L40" s="22"/>
      <c r="M40" s="22"/>
      <c r="N40" s="22"/>
      <c r="O40" s="22"/>
      <c r="P40" s="22"/>
    </row>
    <row r="41" spans="1:16" ht="39" customHeight="1">
      <c r="A41" s="22"/>
      <c r="B41" s="35"/>
      <c r="C41" s="1244" t="s">
        <v>592</v>
      </c>
      <c r="D41" s="1245"/>
      <c r="E41" s="1246"/>
      <c r="F41" s="36">
        <v>0.09</v>
      </c>
      <c r="G41" s="37">
        <v>0.09</v>
      </c>
      <c r="H41" s="37">
        <v>0.1</v>
      </c>
      <c r="I41" s="37">
        <v>0.12</v>
      </c>
      <c r="J41" s="38">
        <v>0.05</v>
      </c>
      <c r="K41" s="22"/>
      <c r="L41" s="22"/>
      <c r="M41" s="22"/>
      <c r="N41" s="22"/>
      <c r="O41" s="22"/>
      <c r="P41" s="22"/>
    </row>
    <row r="42" spans="1:16" ht="39" customHeight="1">
      <c r="A42" s="22"/>
      <c r="B42" s="39"/>
      <c r="C42" s="1244" t="s">
        <v>593</v>
      </c>
      <c r="D42" s="1245"/>
      <c r="E42" s="1246"/>
      <c r="F42" s="36" t="s">
        <v>534</v>
      </c>
      <c r="G42" s="37" t="s">
        <v>594</v>
      </c>
      <c r="H42" s="37" t="s">
        <v>534</v>
      </c>
      <c r="I42" s="37" t="s">
        <v>534</v>
      </c>
      <c r="J42" s="38" t="s">
        <v>534</v>
      </c>
      <c r="K42" s="22"/>
      <c r="L42" s="22"/>
      <c r="M42" s="22"/>
      <c r="N42" s="22"/>
      <c r="O42" s="22"/>
      <c r="P42" s="22"/>
    </row>
    <row r="43" spans="1:16" ht="39" customHeight="1" thickBot="1">
      <c r="A43" s="22"/>
      <c r="B43" s="40"/>
      <c r="C43" s="1247" t="s">
        <v>595</v>
      </c>
      <c r="D43" s="1248"/>
      <c r="E43" s="1249"/>
      <c r="F43" s="41">
        <v>1.06</v>
      </c>
      <c r="G43" s="42">
        <v>1.1100000000000001</v>
      </c>
      <c r="H43" s="42">
        <v>1.35</v>
      </c>
      <c r="I43" s="42">
        <v>2.5099999999999998</v>
      </c>
      <c r="J43" s="43">
        <v>0.19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zXAL0gSOO/7nGOIxll7WaMiqY9ZDfqCWMywXLLHC/O8hsGTCaasWnI0xIsuDmjb6S/HAZtsq+1Tp3cKXChVtg==" saltValue="PzqKKNA/WyZ6yUUfkQYW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c r="A45" s="48"/>
      <c r="B45" s="1252" t="s">
        <v>11</v>
      </c>
      <c r="C45" s="1253"/>
      <c r="D45" s="58"/>
      <c r="E45" s="1258" t="s">
        <v>12</v>
      </c>
      <c r="F45" s="1258"/>
      <c r="G45" s="1258"/>
      <c r="H45" s="1258"/>
      <c r="I45" s="1258"/>
      <c r="J45" s="1259"/>
      <c r="K45" s="59">
        <v>1457</v>
      </c>
      <c r="L45" s="60">
        <v>1510</v>
      </c>
      <c r="M45" s="60">
        <v>1537</v>
      </c>
      <c r="N45" s="60">
        <v>1594</v>
      </c>
      <c r="O45" s="61">
        <v>1514</v>
      </c>
      <c r="P45" s="48"/>
      <c r="Q45" s="48"/>
      <c r="R45" s="48"/>
      <c r="S45" s="48"/>
      <c r="T45" s="48"/>
      <c r="U45" s="48"/>
    </row>
    <row r="46" spans="1:21" ht="30.75" customHeight="1">
      <c r="A46" s="48"/>
      <c r="B46" s="1254"/>
      <c r="C46" s="1255"/>
      <c r="D46" s="62"/>
      <c r="E46" s="1260" t="s">
        <v>13</v>
      </c>
      <c r="F46" s="1260"/>
      <c r="G46" s="1260"/>
      <c r="H46" s="1260"/>
      <c r="I46" s="1260"/>
      <c r="J46" s="1261"/>
      <c r="K46" s="63" t="s">
        <v>534</v>
      </c>
      <c r="L46" s="64" t="s">
        <v>534</v>
      </c>
      <c r="M46" s="64" t="s">
        <v>534</v>
      </c>
      <c r="N46" s="64" t="s">
        <v>534</v>
      </c>
      <c r="O46" s="65" t="s">
        <v>534</v>
      </c>
      <c r="P46" s="48"/>
      <c r="Q46" s="48"/>
      <c r="R46" s="48"/>
      <c r="S46" s="48"/>
      <c r="T46" s="48"/>
      <c r="U46" s="48"/>
    </row>
    <row r="47" spans="1:21" ht="30.75" customHeight="1">
      <c r="A47" s="48"/>
      <c r="B47" s="1254"/>
      <c r="C47" s="1255"/>
      <c r="D47" s="62"/>
      <c r="E47" s="1260" t="s">
        <v>14</v>
      </c>
      <c r="F47" s="1260"/>
      <c r="G47" s="1260"/>
      <c r="H47" s="1260"/>
      <c r="I47" s="1260"/>
      <c r="J47" s="1261"/>
      <c r="K47" s="63" t="s">
        <v>534</v>
      </c>
      <c r="L47" s="64" t="s">
        <v>534</v>
      </c>
      <c r="M47" s="64" t="s">
        <v>534</v>
      </c>
      <c r="N47" s="64" t="s">
        <v>534</v>
      </c>
      <c r="O47" s="65" t="s">
        <v>534</v>
      </c>
      <c r="P47" s="48"/>
      <c r="Q47" s="48"/>
      <c r="R47" s="48"/>
      <c r="S47" s="48"/>
      <c r="T47" s="48"/>
      <c r="U47" s="48"/>
    </row>
    <row r="48" spans="1:21" ht="30.75" customHeight="1">
      <c r="A48" s="48"/>
      <c r="B48" s="1254"/>
      <c r="C48" s="1255"/>
      <c r="D48" s="62"/>
      <c r="E48" s="1260" t="s">
        <v>15</v>
      </c>
      <c r="F48" s="1260"/>
      <c r="G48" s="1260"/>
      <c r="H48" s="1260"/>
      <c r="I48" s="1260"/>
      <c r="J48" s="1261"/>
      <c r="K48" s="63">
        <v>82</v>
      </c>
      <c r="L48" s="64">
        <v>90</v>
      </c>
      <c r="M48" s="64">
        <v>94</v>
      </c>
      <c r="N48" s="64">
        <v>103</v>
      </c>
      <c r="O48" s="65">
        <v>117</v>
      </c>
      <c r="P48" s="48"/>
      <c r="Q48" s="48"/>
      <c r="R48" s="48"/>
      <c r="S48" s="48"/>
      <c r="T48" s="48"/>
      <c r="U48" s="48"/>
    </row>
    <row r="49" spans="1:21" ht="30.75" customHeight="1">
      <c r="A49" s="48"/>
      <c r="B49" s="1254"/>
      <c r="C49" s="1255"/>
      <c r="D49" s="62"/>
      <c r="E49" s="1260" t="s">
        <v>16</v>
      </c>
      <c r="F49" s="1260"/>
      <c r="G49" s="1260"/>
      <c r="H49" s="1260"/>
      <c r="I49" s="1260"/>
      <c r="J49" s="1261"/>
      <c r="K49" s="63">
        <v>36</v>
      </c>
      <c r="L49" s="64">
        <v>23</v>
      </c>
      <c r="M49" s="64">
        <v>25</v>
      </c>
      <c r="N49" s="64">
        <v>24</v>
      </c>
      <c r="O49" s="65">
        <v>21</v>
      </c>
      <c r="P49" s="48"/>
      <c r="Q49" s="48"/>
      <c r="R49" s="48"/>
      <c r="S49" s="48"/>
      <c r="T49" s="48"/>
      <c r="U49" s="48"/>
    </row>
    <row r="50" spans="1:21" ht="30.75" customHeight="1">
      <c r="A50" s="48"/>
      <c r="B50" s="1254"/>
      <c r="C50" s="1255"/>
      <c r="D50" s="62"/>
      <c r="E50" s="1260" t="s">
        <v>17</v>
      </c>
      <c r="F50" s="1260"/>
      <c r="G50" s="1260"/>
      <c r="H50" s="1260"/>
      <c r="I50" s="1260"/>
      <c r="J50" s="1261"/>
      <c r="K50" s="63">
        <v>2</v>
      </c>
      <c r="L50" s="64">
        <v>1</v>
      </c>
      <c r="M50" s="64">
        <v>1</v>
      </c>
      <c r="N50" s="64">
        <v>0</v>
      </c>
      <c r="O50" s="65">
        <v>0</v>
      </c>
      <c r="P50" s="48"/>
      <c r="Q50" s="48"/>
      <c r="R50" s="48"/>
      <c r="S50" s="48"/>
      <c r="T50" s="48"/>
      <c r="U50" s="48"/>
    </row>
    <row r="51" spans="1:21" ht="30.75" customHeight="1">
      <c r="A51" s="48"/>
      <c r="B51" s="1256"/>
      <c r="C51" s="1257"/>
      <c r="D51" s="66"/>
      <c r="E51" s="1260" t="s">
        <v>18</v>
      </c>
      <c r="F51" s="1260"/>
      <c r="G51" s="1260"/>
      <c r="H51" s="1260"/>
      <c r="I51" s="1260"/>
      <c r="J51" s="1261"/>
      <c r="K51" s="63" t="s">
        <v>534</v>
      </c>
      <c r="L51" s="64" t="s">
        <v>534</v>
      </c>
      <c r="M51" s="64" t="s">
        <v>534</v>
      </c>
      <c r="N51" s="64" t="s">
        <v>534</v>
      </c>
      <c r="O51" s="65" t="s">
        <v>534</v>
      </c>
      <c r="P51" s="48"/>
      <c r="Q51" s="48"/>
      <c r="R51" s="48"/>
      <c r="S51" s="48"/>
      <c r="T51" s="48"/>
      <c r="U51" s="48"/>
    </row>
    <row r="52" spans="1:21" ht="30.75" customHeight="1">
      <c r="A52" s="48"/>
      <c r="B52" s="1262" t="s">
        <v>19</v>
      </c>
      <c r="C52" s="1263"/>
      <c r="D52" s="66"/>
      <c r="E52" s="1260" t="s">
        <v>20</v>
      </c>
      <c r="F52" s="1260"/>
      <c r="G52" s="1260"/>
      <c r="H52" s="1260"/>
      <c r="I52" s="1260"/>
      <c r="J52" s="1261"/>
      <c r="K52" s="63">
        <v>1235</v>
      </c>
      <c r="L52" s="64">
        <v>1299</v>
      </c>
      <c r="M52" s="64">
        <v>1326</v>
      </c>
      <c r="N52" s="64">
        <v>1360</v>
      </c>
      <c r="O52" s="65">
        <v>1298</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342</v>
      </c>
      <c r="L53" s="69">
        <v>325</v>
      </c>
      <c r="M53" s="69">
        <v>331</v>
      </c>
      <c r="N53" s="69">
        <v>361</v>
      </c>
      <c r="O53" s="70">
        <v>354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c r="B57" s="1268" t="s">
        <v>25</v>
      </c>
      <c r="C57" s="1269"/>
      <c r="D57" s="1272" t="s">
        <v>26</v>
      </c>
      <c r="E57" s="1273"/>
      <c r="F57" s="1273"/>
      <c r="G57" s="1273"/>
      <c r="H57" s="1273"/>
      <c r="I57" s="1273"/>
      <c r="J57" s="1274"/>
      <c r="K57" s="83" t="s">
        <v>617</v>
      </c>
      <c r="L57" s="84" t="s">
        <v>617</v>
      </c>
      <c r="M57" s="84" t="s">
        <v>617</v>
      </c>
      <c r="N57" s="84" t="s">
        <v>617</v>
      </c>
      <c r="O57" s="85" t="s">
        <v>617</v>
      </c>
    </row>
    <row r="58" spans="1:21" ht="31.5" customHeight="1" thickBot="1">
      <c r="B58" s="1270"/>
      <c r="C58" s="1271"/>
      <c r="D58" s="1275" t="s">
        <v>27</v>
      </c>
      <c r="E58" s="1276"/>
      <c r="F58" s="1276"/>
      <c r="G58" s="1276"/>
      <c r="H58" s="1276"/>
      <c r="I58" s="1276"/>
      <c r="J58" s="1277"/>
      <c r="K58" s="86" t="s">
        <v>534</v>
      </c>
      <c r="L58" s="87" t="s">
        <v>534</v>
      </c>
      <c r="M58" s="87" t="s">
        <v>534</v>
      </c>
      <c r="N58" s="87" t="s">
        <v>534</v>
      </c>
      <c r="O58" s="88" t="s">
        <v>534</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uT6xiF9gJNlocNmRpD1n+jY2ZS829QMnCyZuQT1xHKFKO4z8IZWQtmQlaj7mcCJEN0ux9oi3b/bekCfiHlHhA==" saltValue="+Uyj4lDLRSTkavj9nana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576</v>
      </c>
      <c r="J40" s="100" t="s">
        <v>577</v>
      </c>
      <c r="K40" s="100" t="s">
        <v>578</v>
      </c>
      <c r="L40" s="100" t="s">
        <v>579</v>
      </c>
      <c r="M40" s="101" t="s">
        <v>580</v>
      </c>
    </row>
    <row r="41" spans="2:13" ht="27.75" customHeight="1">
      <c r="B41" s="1278" t="s">
        <v>30</v>
      </c>
      <c r="C41" s="1279"/>
      <c r="D41" s="102"/>
      <c r="E41" s="1284" t="s">
        <v>31</v>
      </c>
      <c r="F41" s="1284"/>
      <c r="G41" s="1284"/>
      <c r="H41" s="1285"/>
      <c r="I41" s="103">
        <v>14325</v>
      </c>
      <c r="J41" s="104">
        <v>14705</v>
      </c>
      <c r="K41" s="104">
        <v>15213</v>
      </c>
      <c r="L41" s="104">
        <v>15954</v>
      </c>
      <c r="M41" s="105">
        <v>16672</v>
      </c>
    </row>
    <row r="42" spans="2:13" ht="27.75" customHeight="1">
      <c r="B42" s="1280"/>
      <c r="C42" s="1281"/>
      <c r="D42" s="106"/>
      <c r="E42" s="1286" t="s">
        <v>32</v>
      </c>
      <c r="F42" s="1286"/>
      <c r="G42" s="1286"/>
      <c r="H42" s="1287"/>
      <c r="I42" s="107" t="s">
        <v>534</v>
      </c>
      <c r="J42" s="108" t="s">
        <v>534</v>
      </c>
      <c r="K42" s="108" t="s">
        <v>534</v>
      </c>
      <c r="L42" s="108" t="s">
        <v>534</v>
      </c>
      <c r="M42" s="109" t="s">
        <v>534</v>
      </c>
    </row>
    <row r="43" spans="2:13" ht="27.75" customHeight="1">
      <c r="B43" s="1280"/>
      <c r="C43" s="1281"/>
      <c r="D43" s="106"/>
      <c r="E43" s="1286" t="s">
        <v>33</v>
      </c>
      <c r="F43" s="1286"/>
      <c r="G43" s="1286"/>
      <c r="H43" s="1287"/>
      <c r="I43" s="107">
        <v>1124</v>
      </c>
      <c r="J43" s="108">
        <v>1184</v>
      </c>
      <c r="K43" s="108">
        <v>1214</v>
      </c>
      <c r="L43" s="108">
        <v>1262</v>
      </c>
      <c r="M43" s="109">
        <v>1174</v>
      </c>
    </row>
    <row r="44" spans="2:13" ht="27.75" customHeight="1">
      <c r="B44" s="1280"/>
      <c r="C44" s="1281"/>
      <c r="D44" s="106"/>
      <c r="E44" s="1286" t="s">
        <v>34</v>
      </c>
      <c r="F44" s="1286"/>
      <c r="G44" s="1286"/>
      <c r="H44" s="1287"/>
      <c r="I44" s="107">
        <v>166</v>
      </c>
      <c r="J44" s="108">
        <v>150</v>
      </c>
      <c r="K44" s="108">
        <v>132</v>
      </c>
      <c r="L44" s="108">
        <v>114</v>
      </c>
      <c r="M44" s="109">
        <v>99</v>
      </c>
    </row>
    <row r="45" spans="2:13" ht="27.75" customHeight="1">
      <c r="B45" s="1280"/>
      <c r="C45" s="1281"/>
      <c r="D45" s="106"/>
      <c r="E45" s="1286" t="s">
        <v>35</v>
      </c>
      <c r="F45" s="1286"/>
      <c r="G45" s="1286"/>
      <c r="H45" s="1287"/>
      <c r="I45" s="107">
        <v>1102</v>
      </c>
      <c r="J45" s="108">
        <v>912</v>
      </c>
      <c r="K45" s="108">
        <v>908</v>
      </c>
      <c r="L45" s="108">
        <v>896</v>
      </c>
      <c r="M45" s="109">
        <v>879</v>
      </c>
    </row>
    <row r="46" spans="2:13" ht="27.75" customHeight="1">
      <c r="B46" s="1280"/>
      <c r="C46" s="1281"/>
      <c r="D46" s="110"/>
      <c r="E46" s="1286" t="s">
        <v>36</v>
      </c>
      <c r="F46" s="1286"/>
      <c r="G46" s="1286"/>
      <c r="H46" s="1287"/>
      <c r="I46" s="107" t="s">
        <v>534</v>
      </c>
      <c r="J46" s="108" t="s">
        <v>534</v>
      </c>
      <c r="K46" s="108" t="s">
        <v>534</v>
      </c>
      <c r="L46" s="108" t="s">
        <v>534</v>
      </c>
      <c r="M46" s="109" t="s">
        <v>534</v>
      </c>
    </row>
    <row r="47" spans="2:13" ht="27.75" customHeight="1">
      <c r="B47" s="1280"/>
      <c r="C47" s="1281"/>
      <c r="D47" s="111"/>
      <c r="E47" s="1288" t="s">
        <v>37</v>
      </c>
      <c r="F47" s="1289"/>
      <c r="G47" s="1289"/>
      <c r="H47" s="1290"/>
      <c r="I47" s="107" t="s">
        <v>534</v>
      </c>
      <c r="J47" s="108" t="s">
        <v>534</v>
      </c>
      <c r="K47" s="108" t="s">
        <v>534</v>
      </c>
      <c r="L47" s="108" t="s">
        <v>534</v>
      </c>
      <c r="M47" s="109" t="s">
        <v>534</v>
      </c>
    </row>
    <row r="48" spans="2:13" ht="27.75" customHeight="1">
      <c r="B48" s="1280"/>
      <c r="C48" s="1281"/>
      <c r="D48" s="106"/>
      <c r="E48" s="1286" t="s">
        <v>38</v>
      </c>
      <c r="F48" s="1286"/>
      <c r="G48" s="1286"/>
      <c r="H48" s="1287"/>
      <c r="I48" s="107" t="s">
        <v>534</v>
      </c>
      <c r="J48" s="108" t="s">
        <v>534</v>
      </c>
      <c r="K48" s="108" t="s">
        <v>534</v>
      </c>
      <c r="L48" s="108" t="s">
        <v>534</v>
      </c>
      <c r="M48" s="109" t="s">
        <v>534</v>
      </c>
    </row>
    <row r="49" spans="2:13" ht="27.75" customHeight="1">
      <c r="B49" s="1282"/>
      <c r="C49" s="1283"/>
      <c r="D49" s="106"/>
      <c r="E49" s="1286" t="s">
        <v>39</v>
      </c>
      <c r="F49" s="1286"/>
      <c r="G49" s="1286"/>
      <c r="H49" s="1287"/>
      <c r="I49" s="107" t="s">
        <v>534</v>
      </c>
      <c r="J49" s="108" t="s">
        <v>534</v>
      </c>
      <c r="K49" s="108" t="s">
        <v>534</v>
      </c>
      <c r="L49" s="108" t="s">
        <v>534</v>
      </c>
      <c r="M49" s="109" t="s">
        <v>534</v>
      </c>
    </row>
    <row r="50" spans="2:13" ht="27.75" customHeight="1">
      <c r="B50" s="1291" t="s">
        <v>40</v>
      </c>
      <c r="C50" s="1292"/>
      <c r="D50" s="112"/>
      <c r="E50" s="1286" t="s">
        <v>41</v>
      </c>
      <c r="F50" s="1286"/>
      <c r="G50" s="1286"/>
      <c r="H50" s="1287"/>
      <c r="I50" s="107">
        <v>4711</v>
      </c>
      <c r="J50" s="108">
        <v>4421</v>
      </c>
      <c r="K50" s="108">
        <v>4553</v>
      </c>
      <c r="L50" s="108">
        <v>4524</v>
      </c>
      <c r="M50" s="109">
        <v>4929</v>
      </c>
    </row>
    <row r="51" spans="2:13" ht="27.75" customHeight="1">
      <c r="B51" s="1280"/>
      <c r="C51" s="1281"/>
      <c r="D51" s="106"/>
      <c r="E51" s="1286" t="s">
        <v>42</v>
      </c>
      <c r="F51" s="1286"/>
      <c r="G51" s="1286"/>
      <c r="H51" s="1287"/>
      <c r="I51" s="107">
        <v>12</v>
      </c>
      <c r="J51" s="108">
        <v>10</v>
      </c>
      <c r="K51" s="108">
        <v>11</v>
      </c>
      <c r="L51" s="108">
        <v>7</v>
      </c>
      <c r="M51" s="109">
        <v>5</v>
      </c>
    </row>
    <row r="52" spans="2:13" ht="27.75" customHeight="1">
      <c r="B52" s="1282"/>
      <c r="C52" s="1283"/>
      <c r="D52" s="106"/>
      <c r="E52" s="1286" t="s">
        <v>43</v>
      </c>
      <c r="F52" s="1286"/>
      <c r="G52" s="1286"/>
      <c r="H52" s="1287"/>
      <c r="I52" s="107">
        <v>12363</v>
      </c>
      <c r="J52" s="108">
        <v>12492</v>
      </c>
      <c r="K52" s="108">
        <v>12604</v>
      </c>
      <c r="L52" s="108">
        <v>13015</v>
      </c>
      <c r="M52" s="109">
        <v>13708</v>
      </c>
    </row>
    <row r="53" spans="2:13" ht="27.75" customHeight="1" thickBot="1">
      <c r="B53" s="1293" t="s">
        <v>44</v>
      </c>
      <c r="C53" s="1294"/>
      <c r="D53" s="113"/>
      <c r="E53" s="1295" t="s">
        <v>45</v>
      </c>
      <c r="F53" s="1295"/>
      <c r="G53" s="1295"/>
      <c r="H53" s="1296"/>
      <c r="I53" s="114">
        <v>-368</v>
      </c>
      <c r="J53" s="115">
        <v>30</v>
      </c>
      <c r="K53" s="115">
        <v>299</v>
      </c>
      <c r="L53" s="115">
        <v>681</v>
      </c>
      <c r="M53" s="116">
        <v>181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fl8dGbVc5OtDvEtEtQ/idjCExFOvL5prbhmXQg25E94YHvrKxQDMwPwa1ov0bwY46LMb+vQ3OA4ClzKdlCOyA==" saltValue="kz6Iop2+oZZZV/+IDl1y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578</v>
      </c>
      <c r="G54" s="125" t="s">
        <v>579</v>
      </c>
      <c r="H54" s="126" t="s">
        <v>580</v>
      </c>
    </row>
    <row r="55" spans="2:8" ht="52.5" customHeight="1">
      <c r="B55" s="127"/>
      <c r="C55" s="1305" t="s">
        <v>48</v>
      </c>
      <c r="D55" s="1305"/>
      <c r="E55" s="1306"/>
      <c r="F55" s="128">
        <v>900</v>
      </c>
      <c r="G55" s="128">
        <v>600</v>
      </c>
      <c r="H55" s="129">
        <v>500</v>
      </c>
    </row>
    <row r="56" spans="2:8" ht="52.5" customHeight="1">
      <c r="B56" s="130"/>
      <c r="C56" s="1307" t="s">
        <v>49</v>
      </c>
      <c r="D56" s="1307"/>
      <c r="E56" s="1308"/>
      <c r="F56" s="131">
        <v>700</v>
      </c>
      <c r="G56" s="131">
        <v>1000</v>
      </c>
      <c r="H56" s="132">
        <v>951</v>
      </c>
    </row>
    <row r="57" spans="2:8" ht="53.25" customHeight="1">
      <c r="B57" s="130"/>
      <c r="C57" s="1309" t="s">
        <v>50</v>
      </c>
      <c r="D57" s="1309"/>
      <c r="E57" s="1310"/>
      <c r="F57" s="133">
        <v>4039</v>
      </c>
      <c r="G57" s="133">
        <v>3664</v>
      </c>
      <c r="H57" s="134">
        <v>3745</v>
      </c>
    </row>
    <row r="58" spans="2:8" ht="45.75" customHeight="1">
      <c r="B58" s="135"/>
      <c r="C58" s="1297" t="s">
        <v>602</v>
      </c>
      <c r="D58" s="1298"/>
      <c r="E58" s="1299"/>
      <c r="F58" s="136">
        <v>1234</v>
      </c>
      <c r="G58" s="136">
        <v>1351</v>
      </c>
      <c r="H58" s="137">
        <v>1469</v>
      </c>
    </row>
    <row r="59" spans="2:8" ht="45.75" customHeight="1">
      <c r="B59" s="135"/>
      <c r="C59" s="1297" t="s">
        <v>605</v>
      </c>
      <c r="D59" s="1298"/>
      <c r="E59" s="1299"/>
      <c r="F59" s="136">
        <v>1216</v>
      </c>
      <c r="G59" s="136">
        <v>1116</v>
      </c>
      <c r="H59" s="137">
        <v>1056</v>
      </c>
    </row>
    <row r="60" spans="2:8" ht="45.75" customHeight="1">
      <c r="B60" s="135"/>
      <c r="C60" s="1297" t="s">
        <v>603</v>
      </c>
      <c r="D60" s="1298"/>
      <c r="E60" s="1299"/>
      <c r="F60" s="136">
        <v>896</v>
      </c>
      <c r="G60" s="136">
        <v>830</v>
      </c>
      <c r="H60" s="137">
        <v>857</v>
      </c>
    </row>
    <row r="61" spans="2:8" ht="45.75" customHeight="1">
      <c r="B61" s="135"/>
      <c r="C61" s="1297" t="s">
        <v>604</v>
      </c>
      <c r="D61" s="1298"/>
      <c r="E61" s="1299"/>
      <c r="F61" s="136">
        <v>160</v>
      </c>
      <c r="G61" s="136">
        <v>183</v>
      </c>
      <c r="H61" s="137">
        <v>212</v>
      </c>
    </row>
    <row r="62" spans="2:8" ht="45.75" customHeight="1" thickBot="1">
      <c r="B62" s="138"/>
      <c r="C62" s="1300" t="s">
        <v>606</v>
      </c>
      <c r="D62" s="1301"/>
      <c r="E62" s="1302"/>
      <c r="F62" s="139">
        <v>0</v>
      </c>
      <c r="G62" s="139">
        <v>0</v>
      </c>
      <c r="H62" s="140">
        <v>37</v>
      </c>
    </row>
    <row r="63" spans="2:8" ht="52.5" customHeight="1" thickBot="1">
      <c r="B63" s="141"/>
      <c r="C63" s="1303" t="s">
        <v>51</v>
      </c>
      <c r="D63" s="1303"/>
      <c r="E63" s="1304"/>
      <c r="F63" s="142">
        <v>5640</v>
      </c>
      <c r="G63" s="142">
        <v>5265</v>
      </c>
      <c r="H63" s="143">
        <v>5197</v>
      </c>
    </row>
    <row r="64" spans="2:8" ht="15" customHeight="1"/>
  </sheetData>
  <sheetProtection algorithmName="SHA-512" hashValue="4+1tq+bvEhGozF7PE1j2TDPgzPpqglzp3clGFDQBxk4KvUjYWkmE5nhkighmGyy+7V6Sl7DUognKhE8QGmZ+uA==" saltValue="zpOT7igRkpfmYscNW1fx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618</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618</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620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3" t="s">
        <v>621</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622</v>
      </c>
    </row>
    <row r="50" spans="1:109">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576</v>
      </c>
      <c r="BQ50" s="1316"/>
      <c r="BR50" s="1316"/>
      <c r="BS50" s="1316"/>
      <c r="BT50" s="1316"/>
      <c r="BU50" s="1316"/>
      <c r="BV50" s="1316"/>
      <c r="BW50" s="1316"/>
      <c r="BX50" s="1316" t="s">
        <v>577</v>
      </c>
      <c r="BY50" s="1316"/>
      <c r="BZ50" s="1316"/>
      <c r="CA50" s="1316"/>
      <c r="CB50" s="1316"/>
      <c r="CC50" s="1316"/>
      <c r="CD50" s="1316"/>
      <c r="CE50" s="1316"/>
      <c r="CF50" s="1316" t="s">
        <v>578</v>
      </c>
      <c r="CG50" s="1316"/>
      <c r="CH50" s="1316"/>
      <c r="CI50" s="1316"/>
      <c r="CJ50" s="1316"/>
      <c r="CK50" s="1316"/>
      <c r="CL50" s="1316"/>
      <c r="CM50" s="1316"/>
      <c r="CN50" s="1316" t="s">
        <v>579</v>
      </c>
      <c r="CO50" s="1316"/>
      <c r="CP50" s="1316"/>
      <c r="CQ50" s="1316"/>
      <c r="CR50" s="1316"/>
      <c r="CS50" s="1316"/>
      <c r="CT50" s="1316"/>
      <c r="CU50" s="1316"/>
      <c r="CV50" s="1316" t="s">
        <v>580</v>
      </c>
      <c r="CW50" s="1316"/>
      <c r="CX50" s="1316"/>
      <c r="CY50" s="1316"/>
      <c r="CZ50" s="1316"/>
      <c r="DA50" s="1316"/>
      <c r="DB50" s="1316"/>
      <c r="DC50" s="1316"/>
    </row>
    <row r="51" spans="1:109" ht="13.5" customHeight="1">
      <c r="B51" s="397"/>
      <c r="G51" s="1319"/>
      <c r="H51" s="1319"/>
      <c r="I51" s="1332"/>
      <c r="J51" s="1332"/>
      <c r="K51" s="1318"/>
      <c r="L51" s="1318"/>
      <c r="M51" s="1318"/>
      <c r="N51" s="1318"/>
      <c r="AM51" s="406"/>
      <c r="AN51" s="1314" t="s">
        <v>623</v>
      </c>
      <c r="AO51" s="1314"/>
      <c r="AP51" s="1314"/>
      <c r="AQ51" s="1314"/>
      <c r="AR51" s="1314"/>
      <c r="AS51" s="1314"/>
      <c r="AT51" s="1314"/>
      <c r="AU51" s="1314"/>
      <c r="AV51" s="1314"/>
      <c r="AW51" s="1314"/>
      <c r="AX51" s="1314"/>
      <c r="AY51" s="1314"/>
      <c r="AZ51" s="1314"/>
      <c r="BA51" s="1314"/>
      <c r="BB51" s="1314" t="s">
        <v>624</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v>0.6</v>
      </c>
      <c r="BY51" s="1311"/>
      <c r="BZ51" s="1311"/>
      <c r="CA51" s="1311"/>
      <c r="CB51" s="1311"/>
      <c r="CC51" s="1311"/>
      <c r="CD51" s="1311"/>
      <c r="CE51" s="1311"/>
      <c r="CF51" s="1311">
        <v>6.9</v>
      </c>
      <c r="CG51" s="1311"/>
      <c r="CH51" s="1311"/>
      <c r="CI51" s="1311"/>
      <c r="CJ51" s="1311"/>
      <c r="CK51" s="1311"/>
      <c r="CL51" s="1311"/>
      <c r="CM51" s="1311"/>
      <c r="CN51" s="1311">
        <v>16</v>
      </c>
      <c r="CO51" s="1311"/>
      <c r="CP51" s="1311"/>
      <c r="CQ51" s="1311"/>
      <c r="CR51" s="1311"/>
      <c r="CS51" s="1311"/>
      <c r="CT51" s="1311"/>
      <c r="CU51" s="1311"/>
      <c r="CV51" s="1311">
        <v>4.0999999999999996</v>
      </c>
      <c r="CW51" s="1311"/>
      <c r="CX51" s="1311"/>
      <c r="CY51" s="1311"/>
      <c r="CZ51" s="1311"/>
      <c r="DA51" s="1311"/>
      <c r="DB51" s="1311"/>
      <c r="DC51" s="1311"/>
    </row>
    <row r="52" spans="1:109">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625</v>
      </c>
      <c r="BC53" s="1314"/>
      <c r="BD53" s="1314"/>
      <c r="BE53" s="1314"/>
      <c r="BF53" s="1314"/>
      <c r="BG53" s="1314"/>
      <c r="BH53" s="1314"/>
      <c r="BI53" s="1314"/>
      <c r="BJ53" s="1314"/>
      <c r="BK53" s="1314"/>
      <c r="BL53" s="1314"/>
      <c r="BM53" s="1314"/>
      <c r="BN53" s="1314"/>
      <c r="BO53" s="1314"/>
      <c r="BP53" s="1311">
        <v>62.5</v>
      </c>
      <c r="BQ53" s="1311"/>
      <c r="BR53" s="1311"/>
      <c r="BS53" s="1311"/>
      <c r="BT53" s="1311"/>
      <c r="BU53" s="1311"/>
      <c r="BV53" s="1311"/>
      <c r="BW53" s="1311"/>
      <c r="BX53" s="1311">
        <v>74.599999999999994</v>
      </c>
      <c r="BY53" s="1311"/>
      <c r="BZ53" s="1311"/>
      <c r="CA53" s="1311"/>
      <c r="CB53" s="1311"/>
      <c r="CC53" s="1311"/>
      <c r="CD53" s="1311"/>
      <c r="CE53" s="1311"/>
      <c r="CF53" s="1311">
        <v>72</v>
      </c>
      <c r="CG53" s="1311"/>
      <c r="CH53" s="1311"/>
      <c r="CI53" s="1311"/>
      <c r="CJ53" s="1311"/>
      <c r="CK53" s="1311"/>
      <c r="CL53" s="1311"/>
      <c r="CM53" s="1311"/>
      <c r="CN53" s="1311">
        <v>71</v>
      </c>
      <c r="CO53" s="1311"/>
      <c r="CP53" s="1311"/>
      <c r="CQ53" s="1311"/>
      <c r="CR53" s="1311"/>
      <c r="CS53" s="1311"/>
      <c r="CT53" s="1311"/>
      <c r="CU53" s="1311"/>
      <c r="CV53" s="1311">
        <v>70.2</v>
      </c>
      <c r="CW53" s="1311"/>
      <c r="CX53" s="1311"/>
      <c r="CY53" s="1311"/>
      <c r="CZ53" s="1311"/>
      <c r="DA53" s="1311"/>
      <c r="DB53" s="1311"/>
      <c r="DC53" s="1311"/>
    </row>
    <row r="54" spans="1:109">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5"/>
      <c r="B55" s="397"/>
      <c r="G55" s="1317"/>
      <c r="H55" s="1317"/>
      <c r="I55" s="1317"/>
      <c r="J55" s="1317"/>
      <c r="K55" s="1318"/>
      <c r="L55" s="1318"/>
      <c r="M55" s="1318"/>
      <c r="N55" s="1318"/>
      <c r="AN55" s="1316" t="s">
        <v>626</v>
      </c>
      <c r="AO55" s="1316"/>
      <c r="AP55" s="1316"/>
      <c r="AQ55" s="1316"/>
      <c r="AR55" s="1316"/>
      <c r="AS55" s="1316"/>
      <c r="AT55" s="1316"/>
      <c r="AU55" s="1316"/>
      <c r="AV55" s="1316"/>
      <c r="AW55" s="1316"/>
      <c r="AX55" s="1316"/>
      <c r="AY55" s="1316"/>
      <c r="AZ55" s="1316"/>
      <c r="BA55" s="1316"/>
      <c r="BB55" s="1314" t="s">
        <v>624</v>
      </c>
      <c r="BC55" s="1314"/>
      <c r="BD55" s="1314"/>
      <c r="BE55" s="1314"/>
      <c r="BF55" s="1314"/>
      <c r="BG55" s="1314"/>
      <c r="BH55" s="1314"/>
      <c r="BI55" s="1314"/>
      <c r="BJ55" s="1314"/>
      <c r="BK55" s="1314"/>
      <c r="BL55" s="1314"/>
      <c r="BM55" s="1314"/>
      <c r="BN55" s="1314"/>
      <c r="BO55" s="1314"/>
      <c r="BP55" s="1311">
        <v>51.4</v>
      </c>
      <c r="BQ55" s="1311"/>
      <c r="BR55" s="1311"/>
      <c r="BS55" s="1311"/>
      <c r="BT55" s="1311"/>
      <c r="BU55" s="1311"/>
      <c r="BV55" s="1311"/>
      <c r="BW55" s="1311"/>
      <c r="BX55" s="1311">
        <v>46.8</v>
      </c>
      <c r="BY55" s="1311"/>
      <c r="BZ55" s="1311"/>
      <c r="CA55" s="1311"/>
      <c r="CB55" s="1311"/>
      <c r="CC55" s="1311"/>
      <c r="CD55" s="1311"/>
      <c r="CE55" s="1311"/>
      <c r="CF55" s="1311">
        <v>48.4</v>
      </c>
      <c r="CG55" s="1311"/>
      <c r="CH55" s="1311"/>
      <c r="CI55" s="1311"/>
      <c r="CJ55" s="1311"/>
      <c r="CK55" s="1311"/>
      <c r="CL55" s="1311"/>
      <c r="CM55" s="1311"/>
      <c r="CN55" s="1311">
        <v>43</v>
      </c>
      <c r="CO55" s="1311"/>
      <c r="CP55" s="1311"/>
      <c r="CQ55" s="1311"/>
      <c r="CR55" s="1311"/>
      <c r="CS55" s="1311"/>
      <c r="CT55" s="1311"/>
      <c r="CU55" s="1311"/>
      <c r="CV55" s="1311">
        <v>0</v>
      </c>
      <c r="CW55" s="1311"/>
      <c r="CX55" s="1311"/>
      <c r="CY55" s="1311"/>
      <c r="CZ55" s="1311"/>
      <c r="DA55" s="1311"/>
      <c r="DB55" s="1311"/>
      <c r="DC55" s="1311"/>
    </row>
    <row r="56" spans="1:109">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625</v>
      </c>
      <c r="BC57" s="1314"/>
      <c r="BD57" s="1314"/>
      <c r="BE57" s="1314"/>
      <c r="BF57" s="1314"/>
      <c r="BG57" s="1314"/>
      <c r="BH57" s="1314"/>
      <c r="BI57" s="1314"/>
      <c r="BJ57" s="1314"/>
      <c r="BK57" s="1314"/>
      <c r="BL57" s="1314"/>
      <c r="BM57" s="1314"/>
      <c r="BN57" s="1314"/>
      <c r="BO57" s="1314"/>
      <c r="BP57" s="1311">
        <v>59.8</v>
      </c>
      <c r="BQ57" s="1311"/>
      <c r="BR57" s="1311"/>
      <c r="BS57" s="1311"/>
      <c r="BT57" s="1311"/>
      <c r="BU57" s="1311"/>
      <c r="BV57" s="1311"/>
      <c r="BW57" s="1311"/>
      <c r="BX57" s="1311">
        <v>61.7</v>
      </c>
      <c r="BY57" s="1311"/>
      <c r="BZ57" s="1311"/>
      <c r="CA57" s="1311"/>
      <c r="CB57" s="1311"/>
      <c r="CC57" s="1311"/>
      <c r="CD57" s="1311"/>
      <c r="CE57" s="1311"/>
      <c r="CF57" s="1311">
        <v>61.8</v>
      </c>
      <c r="CG57" s="1311"/>
      <c r="CH57" s="1311"/>
      <c r="CI57" s="1311"/>
      <c r="CJ57" s="1311"/>
      <c r="CK57" s="1311"/>
      <c r="CL57" s="1311"/>
      <c r="CM57" s="1311"/>
      <c r="CN57" s="1311">
        <v>62.8</v>
      </c>
      <c r="CO57" s="1311"/>
      <c r="CP57" s="1311"/>
      <c r="CQ57" s="1311"/>
      <c r="CR57" s="1311"/>
      <c r="CS57" s="1311"/>
      <c r="CT57" s="1311"/>
      <c r="CU57" s="1311"/>
      <c r="CV57" s="1311">
        <v>64</v>
      </c>
      <c r="CW57" s="1311"/>
      <c r="CX57" s="1311"/>
      <c r="CY57" s="1311"/>
      <c r="CZ57" s="1311"/>
      <c r="DA57" s="1311"/>
      <c r="DB57" s="1311"/>
      <c r="DC57" s="1311"/>
      <c r="DD57" s="410"/>
      <c r="DE57" s="409"/>
    </row>
    <row r="58" spans="1:109" s="405" customFormat="1">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627</v>
      </c>
    </row>
    <row r="64" spans="1:109">
      <c r="B64" s="397"/>
      <c r="G64" s="404"/>
      <c r="I64" s="417"/>
      <c r="J64" s="417"/>
      <c r="K64" s="417"/>
      <c r="L64" s="417"/>
      <c r="M64" s="417"/>
      <c r="N64" s="418"/>
      <c r="AM64" s="404"/>
      <c r="AN64" s="404" t="s">
        <v>620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3" t="s">
        <v>629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622</v>
      </c>
    </row>
    <row r="72" spans="2:107">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576</v>
      </c>
      <c r="BQ72" s="1316"/>
      <c r="BR72" s="1316"/>
      <c r="BS72" s="1316"/>
      <c r="BT72" s="1316"/>
      <c r="BU72" s="1316"/>
      <c r="BV72" s="1316"/>
      <c r="BW72" s="1316"/>
      <c r="BX72" s="1316" t="s">
        <v>577</v>
      </c>
      <c r="BY72" s="1316"/>
      <c r="BZ72" s="1316"/>
      <c r="CA72" s="1316"/>
      <c r="CB72" s="1316"/>
      <c r="CC72" s="1316"/>
      <c r="CD72" s="1316"/>
      <c r="CE72" s="1316"/>
      <c r="CF72" s="1316" t="s">
        <v>578</v>
      </c>
      <c r="CG72" s="1316"/>
      <c r="CH72" s="1316"/>
      <c r="CI72" s="1316"/>
      <c r="CJ72" s="1316"/>
      <c r="CK72" s="1316"/>
      <c r="CL72" s="1316"/>
      <c r="CM72" s="1316"/>
      <c r="CN72" s="1316" t="s">
        <v>579</v>
      </c>
      <c r="CO72" s="1316"/>
      <c r="CP72" s="1316"/>
      <c r="CQ72" s="1316"/>
      <c r="CR72" s="1316"/>
      <c r="CS72" s="1316"/>
      <c r="CT72" s="1316"/>
      <c r="CU72" s="1316"/>
      <c r="CV72" s="1316" t="s">
        <v>580</v>
      </c>
      <c r="CW72" s="1316"/>
      <c r="CX72" s="1316"/>
      <c r="CY72" s="1316"/>
      <c r="CZ72" s="1316"/>
      <c r="DA72" s="1316"/>
      <c r="DB72" s="1316"/>
      <c r="DC72" s="1316"/>
    </row>
    <row r="73" spans="2:107">
      <c r="B73" s="397"/>
      <c r="G73" s="1319"/>
      <c r="H73" s="1319"/>
      <c r="I73" s="1319"/>
      <c r="J73" s="1319"/>
      <c r="K73" s="1315"/>
      <c r="L73" s="1315"/>
      <c r="M73" s="1315"/>
      <c r="N73" s="1315"/>
      <c r="AM73" s="406"/>
      <c r="AN73" s="1314" t="s">
        <v>623</v>
      </c>
      <c r="AO73" s="1314"/>
      <c r="AP73" s="1314"/>
      <c r="AQ73" s="1314"/>
      <c r="AR73" s="1314"/>
      <c r="AS73" s="1314"/>
      <c r="AT73" s="1314"/>
      <c r="AU73" s="1314"/>
      <c r="AV73" s="1314"/>
      <c r="AW73" s="1314"/>
      <c r="AX73" s="1314"/>
      <c r="AY73" s="1314"/>
      <c r="AZ73" s="1314"/>
      <c r="BA73" s="1314"/>
      <c r="BB73" s="1314" t="s">
        <v>624</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v>0.6</v>
      </c>
      <c r="BY73" s="1311"/>
      <c r="BZ73" s="1311"/>
      <c r="CA73" s="1311"/>
      <c r="CB73" s="1311"/>
      <c r="CC73" s="1311"/>
      <c r="CD73" s="1311"/>
      <c r="CE73" s="1311"/>
      <c r="CF73" s="1311">
        <v>6.9</v>
      </c>
      <c r="CG73" s="1311"/>
      <c r="CH73" s="1311"/>
      <c r="CI73" s="1311"/>
      <c r="CJ73" s="1311"/>
      <c r="CK73" s="1311"/>
      <c r="CL73" s="1311"/>
      <c r="CM73" s="1311"/>
      <c r="CN73" s="1311">
        <v>16</v>
      </c>
      <c r="CO73" s="1311"/>
      <c r="CP73" s="1311"/>
      <c r="CQ73" s="1311"/>
      <c r="CR73" s="1311"/>
      <c r="CS73" s="1311"/>
      <c r="CT73" s="1311"/>
      <c r="CU73" s="1311"/>
      <c r="CV73" s="1311">
        <v>4.0999999999999996</v>
      </c>
      <c r="CW73" s="1311"/>
      <c r="CX73" s="1311"/>
      <c r="CY73" s="1311"/>
      <c r="CZ73" s="1311"/>
      <c r="DA73" s="1311"/>
      <c r="DB73" s="1311"/>
      <c r="DC73" s="1311"/>
    </row>
    <row r="74" spans="2:107">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628</v>
      </c>
      <c r="BC75" s="1314"/>
      <c r="BD75" s="1314"/>
      <c r="BE75" s="1314"/>
      <c r="BF75" s="1314"/>
      <c r="BG75" s="1314"/>
      <c r="BH75" s="1314"/>
      <c r="BI75" s="1314"/>
      <c r="BJ75" s="1314"/>
      <c r="BK75" s="1314"/>
      <c r="BL75" s="1314"/>
      <c r="BM75" s="1314"/>
      <c r="BN75" s="1314"/>
      <c r="BO75" s="1314"/>
      <c r="BP75" s="1311">
        <v>8.1</v>
      </c>
      <c r="BQ75" s="1311"/>
      <c r="BR75" s="1311"/>
      <c r="BS75" s="1311"/>
      <c r="BT75" s="1311"/>
      <c r="BU75" s="1311"/>
      <c r="BV75" s="1311"/>
      <c r="BW75" s="1311"/>
      <c r="BX75" s="1311">
        <v>7.8</v>
      </c>
      <c r="BY75" s="1311"/>
      <c r="BZ75" s="1311"/>
      <c r="CA75" s="1311"/>
      <c r="CB75" s="1311"/>
      <c r="CC75" s="1311"/>
      <c r="CD75" s="1311"/>
      <c r="CE75" s="1311"/>
      <c r="CF75" s="1311">
        <v>7.6</v>
      </c>
      <c r="CG75" s="1311"/>
      <c r="CH75" s="1311"/>
      <c r="CI75" s="1311"/>
      <c r="CJ75" s="1311"/>
      <c r="CK75" s="1311"/>
      <c r="CL75" s="1311"/>
      <c r="CM75" s="1311"/>
      <c r="CN75" s="1311">
        <v>7.8</v>
      </c>
      <c r="CO75" s="1311"/>
      <c r="CP75" s="1311"/>
      <c r="CQ75" s="1311"/>
      <c r="CR75" s="1311"/>
      <c r="CS75" s="1311"/>
      <c r="CT75" s="1311"/>
      <c r="CU75" s="1311"/>
      <c r="CV75" s="1311">
        <v>8.1</v>
      </c>
      <c r="CW75" s="1311"/>
      <c r="CX75" s="1311"/>
      <c r="CY75" s="1311"/>
      <c r="CZ75" s="1311"/>
      <c r="DA75" s="1311"/>
      <c r="DB75" s="1311"/>
      <c r="DC75" s="1311"/>
    </row>
    <row r="76" spans="2:107">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7"/>
      <c r="G77" s="1317"/>
      <c r="H77" s="1317"/>
      <c r="I77" s="1317"/>
      <c r="J77" s="1317"/>
      <c r="K77" s="1315"/>
      <c r="L77" s="1315"/>
      <c r="M77" s="1315"/>
      <c r="N77" s="1315"/>
      <c r="AN77" s="1316" t="s">
        <v>626</v>
      </c>
      <c r="AO77" s="1316"/>
      <c r="AP77" s="1316"/>
      <c r="AQ77" s="1316"/>
      <c r="AR77" s="1316"/>
      <c r="AS77" s="1316"/>
      <c r="AT77" s="1316"/>
      <c r="AU77" s="1316"/>
      <c r="AV77" s="1316"/>
      <c r="AW77" s="1316"/>
      <c r="AX77" s="1316"/>
      <c r="AY77" s="1316"/>
      <c r="AZ77" s="1316"/>
      <c r="BA77" s="1316"/>
      <c r="BB77" s="1314" t="s">
        <v>624</v>
      </c>
      <c r="BC77" s="1314"/>
      <c r="BD77" s="1314"/>
      <c r="BE77" s="1314"/>
      <c r="BF77" s="1314"/>
      <c r="BG77" s="1314"/>
      <c r="BH77" s="1314"/>
      <c r="BI77" s="1314"/>
      <c r="BJ77" s="1314"/>
      <c r="BK77" s="1314"/>
      <c r="BL77" s="1314"/>
      <c r="BM77" s="1314"/>
      <c r="BN77" s="1314"/>
      <c r="BO77" s="1314"/>
      <c r="BP77" s="1311">
        <v>51.4</v>
      </c>
      <c r="BQ77" s="1311"/>
      <c r="BR77" s="1311"/>
      <c r="BS77" s="1311"/>
      <c r="BT77" s="1311"/>
      <c r="BU77" s="1311"/>
      <c r="BV77" s="1311"/>
      <c r="BW77" s="1311"/>
      <c r="BX77" s="1311">
        <v>46.8</v>
      </c>
      <c r="BY77" s="1311"/>
      <c r="BZ77" s="1311"/>
      <c r="CA77" s="1311"/>
      <c r="CB77" s="1311"/>
      <c r="CC77" s="1311"/>
      <c r="CD77" s="1311"/>
      <c r="CE77" s="1311"/>
      <c r="CF77" s="1311">
        <v>48.4</v>
      </c>
      <c r="CG77" s="1311"/>
      <c r="CH77" s="1311"/>
      <c r="CI77" s="1311"/>
      <c r="CJ77" s="1311"/>
      <c r="CK77" s="1311"/>
      <c r="CL77" s="1311"/>
      <c r="CM77" s="1311"/>
      <c r="CN77" s="1311">
        <v>43</v>
      </c>
      <c r="CO77" s="1311"/>
      <c r="CP77" s="1311"/>
      <c r="CQ77" s="1311"/>
      <c r="CR77" s="1311"/>
      <c r="CS77" s="1311"/>
      <c r="CT77" s="1311"/>
      <c r="CU77" s="1311"/>
      <c r="CV77" s="1311">
        <v>0</v>
      </c>
      <c r="CW77" s="1311"/>
      <c r="CX77" s="1311"/>
      <c r="CY77" s="1311"/>
      <c r="CZ77" s="1311"/>
      <c r="DA77" s="1311"/>
      <c r="DB77" s="1311"/>
      <c r="DC77" s="1311"/>
    </row>
    <row r="78" spans="2:107">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628</v>
      </c>
      <c r="BC79" s="1314"/>
      <c r="BD79" s="1314"/>
      <c r="BE79" s="1314"/>
      <c r="BF79" s="1314"/>
      <c r="BG79" s="1314"/>
      <c r="BH79" s="1314"/>
      <c r="BI79" s="1314"/>
      <c r="BJ79" s="1314"/>
      <c r="BK79" s="1314"/>
      <c r="BL79" s="1314"/>
      <c r="BM79" s="1314"/>
      <c r="BN79" s="1314"/>
      <c r="BO79" s="1314"/>
      <c r="BP79" s="1311">
        <v>10.199999999999999</v>
      </c>
      <c r="BQ79" s="1311"/>
      <c r="BR79" s="1311"/>
      <c r="BS79" s="1311"/>
      <c r="BT79" s="1311"/>
      <c r="BU79" s="1311"/>
      <c r="BV79" s="1311"/>
      <c r="BW79" s="1311"/>
      <c r="BX79" s="1311">
        <v>9.9</v>
      </c>
      <c r="BY79" s="1311"/>
      <c r="BZ79" s="1311"/>
      <c r="CA79" s="1311"/>
      <c r="CB79" s="1311"/>
      <c r="CC79" s="1311"/>
      <c r="CD79" s="1311"/>
      <c r="CE79" s="1311"/>
      <c r="CF79" s="1311">
        <v>9.9</v>
      </c>
      <c r="CG79" s="1311"/>
      <c r="CH79" s="1311"/>
      <c r="CI79" s="1311"/>
      <c r="CJ79" s="1311"/>
      <c r="CK79" s="1311"/>
      <c r="CL79" s="1311"/>
      <c r="CM79" s="1311"/>
      <c r="CN79" s="1311">
        <v>9.9</v>
      </c>
      <c r="CO79" s="1311"/>
      <c r="CP79" s="1311"/>
      <c r="CQ79" s="1311"/>
      <c r="CR79" s="1311"/>
      <c r="CS79" s="1311"/>
      <c r="CT79" s="1311"/>
      <c r="CU79" s="1311"/>
      <c r="CV79" s="1311">
        <v>8.9</v>
      </c>
      <c r="CW79" s="1311"/>
      <c r="CX79" s="1311"/>
      <c r="CY79" s="1311"/>
      <c r="CZ79" s="1311"/>
      <c r="DA79" s="1311"/>
      <c r="DB79" s="1311"/>
      <c r="DC79" s="1311"/>
    </row>
    <row r="80" spans="2:107">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jXRR0jIPc2DdBG5eFgRwXZjz8+MMKG5Hds4uBTognu6gfbj5BqduhhxhI7Ts7bv2h3QSQ+Pj42pit01rdd/x/A==" saltValue="QMsOO9V08aWDe+Et1LW/x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523</v>
      </c>
    </row>
  </sheetData>
  <sheetProtection algorithmName="SHA-512" hashValue="ixpbpTIkJ5AOAiCAgFumU6UcduZsib0xTjiBleToBM0PGD3+G+NQR/dHYl5N1vRV3l7gHGlVjibiEAVQF7DAlw==" saltValue="PfQh4U4ogkhFdXGWvaCFz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523</v>
      </c>
    </row>
  </sheetData>
  <sheetProtection algorithmName="SHA-512" hashValue="zM4zt3PCiB2SHb2PMv2gHm0U8Es8QKDXB6OyTVElGtNct22fWv0vUDkdRfvfVzGj45mAsl76TBrnDzbh/NckaQ==" saltValue="m8naSMspHE85nuQR7jAJx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573</v>
      </c>
      <c r="G2" s="157"/>
      <c r="H2" s="158"/>
    </row>
    <row r="3" spans="1:8">
      <c r="A3" s="154" t="s">
        <v>566</v>
      </c>
      <c r="B3" s="159"/>
      <c r="C3" s="160"/>
      <c r="D3" s="161">
        <v>287367</v>
      </c>
      <c r="E3" s="162"/>
      <c r="F3" s="163">
        <v>107537</v>
      </c>
      <c r="G3" s="164"/>
      <c r="H3" s="165"/>
    </row>
    <row r="4" spans="1:8">
      <c r="A4" s="166"/>
      <c r="B4" s="167"/>
      <c r="C4" s="168"/>
      <c r="D4" s="169">
        <v>138250</v>
      </c>
      <c r="E4" s="170"/>
      <c r="F4" s="171">
        <v>57923</v>
      </c>
      <c r="G4" s="172"/>
      <c r="H4" s="173"/>
    </row>
    <row r="5" spans="1:8">
      <c r="A5" s="154" t="s">
        <v>568</v>
      </c>
      <c r="B5" s="159"/>
      <c r="C5" s="160"/>
      <c r="D5" s="161">
        <v>365375</v>
      </c>
      <c r="E5" s="162"/>
      <c r="F5" s="163">
        <v>113913</v>
      </c>
      <c r="G5" s="164"/>
      <c r="H5" s="165"/>
    </row>
    <row r="6" spans="1:8">
      <c r="A6" s="166"/>
      <c r="B6" s="167"/>
      <c r="C6" s="168"/>
      <c r="D6" s="169">
        <v>116272</v>
      </c>
      <c r="E6" s="170"/>
      <c r="F6" s="171">
        <v>53160</v>
      </c>
      <c r="G6" s="172"/>
      <c r="H6" s="173"/>
    </row>
    <row r="7" spans="1:8">
      <c r="A7" s="154" t="s">
        <v>569</v>
      </c>
      <c r="B7" s="159"/>
      <c r="C7" s="160"/>
      <c r="D7" s="161">
        <v>368776</v>
      </c>
      <c r="E7" s="162"/>
      <c r="F7" s="163">
        <v>115050</v>
      </c>
      <c r="G7" s="164"/>
      <c r="H7" s="165"/>
    </row>
    <row r="8" spans="1:8">
      <c r="A8" s="166"/>
      <c r="B8" s="167"/>
      <c r="C8" s="168"/>
      <c r="D8" s="169">
        <v>180617</v>
      </c>
      <c r="E8" s="170"/>
      <c r="F8" s="171">
        <v>53792</v>
      </c>
      <c r="G8" s="172"/>
      <c r="H8" s="173"/>
    </row>
    <row r="9" spans="1:8">
      <c r="A9" s="154" t="s">
        <v>570</v>
      </c>
      <c r="B9" s="159"/>
      <c r="C9" s="160"/>
      <c r="D9" s="161">
        <v>342097</v>
      </c>
      <c r="E9" s="162"/>
      <c r="F9" s="163">
        <v>118252</v>
      </c>
      <c r="G9" s="164"/>
      <c r="H9" s="165"/>
    </row>
    <row r="10" spans="1:8">
      <c r="A10" s="166"/>
      <c r="B10" s="167"/>
      <c r="C10" s="168"/>
      <c r="D10" s="169">
        <v>128534</v>
      </c>
      <c r="E10" s="170"/>
      <c r="F10" s="171">
        <v>49994</v>
      </c>
      <c r="G10" s="172"/>
      <c r="H10" s="173"/>
    </row>
    <row r="11" spans="1:8">
      <c r="A11" s="154" t="s">
        <v>571</v>
      </c>
      <c r="B11" s="159"/>
      <c r="C11" s="160"/>
      <c r="D11" s="161">
        <v>332135</v>
      </c>
      <c r="E11" s="162"/>
      <c r="F11" s="163">
        <v>200194</v>
      </c>
      <c r="G11" s="164"/>
      <c r="H11" s="165"/>
    </row>
    <row r="12" spans="1:8">
      <c r="A12" s="166"/>
      <c r="B12" s="167"/>
      <c r="C12" s="174"/>
      <c r="D12" s="169">
        <v>97234</v>
      </c>
      <c r="E12" s="170"/>
      <c r="F12" s="171">
        <v>106422</v>
      </c>
      <c r="G12" s="172"/>
      <c r="H12" s="173"/>
    </row>
    <row r="13" spans="1:8">
      <c r="A13" s="154"/>
      <c r="B13" s="159"/>
      <c r="C13" s="175"/>
      <c r="D13" s="176">
        <v>339150</v>
      </c>
      <c r="E13" s="177"/>
      <c r="F13" s="178">
        <v>130989</v>
      </c>
      <c r="G13" s="179"/>
      <c r="H13" s="165"/>
    </row>
    <row r="14" spans="1:8">
      <c r="A14" s="166"/>
      <c r="B14" s="167"/>
      <c r="C14" s="168"/>
      <c r="D14" s="169">
        <v>132181</v>
      </c>
      <c r="E14" s="170"/>
      <c r="F14" s="171">
        <v>64258</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10.32</v>
      </c>
      <c r="C19" s="180">
        <f>ROUND(VALUE(SUBSTITUTE(実質収支比率等に係る経年分析!G$48,"▲","-")),2)</f>
        <v>11.39</v>
      </c>
      <c r="D19" s="180">
        <f>ROUND(VALUE(SUBSTITUTE(実質収支比率等に係る経年分析!H$48,"▲","-")),2)</f>
        <v>9.75</v>
      </c>
      <c r="E19" s="180">
        <f>ROUND(VALUE(SUBSTITUTE(実質収支比率等に係る経年分析!I$48,"▲","-")),2)</f>
        <v>4.32</v>
      </c>
      <c r="F19" s="180">
        <f>ROUND(VALUE(SUBSTITUTE(実質収支比率等に係る経年分析!J$48,"▲","-")),2)</f>
        <v>9.5</v>
      </c>
    </row>
    <row r="20" spans="1:11">
      <c r="A20" s="180" t="s">
        <v>55</v>
      </c>
      <c r="B20" s="180">
        <f>ROUND(VALUE(SUBSTITUTE(実質収支比率等に係る経年分析!F$47,"▲","-")),2)</f>
        <v>16.170000000000002</v>
      </c>
      <c r="C20" s="180">
        <f>ROUND(VALUE(SUBSTITUTE(実質収支比率等に係る経年分析!G$47,"▲","-")),2)</f>
        <v>15.89</v>
      </c>
      <c r="D20" s="180">
        <f>ROUND(VALUE(SUBSTITUTE(実質収支比率等に係る経年分析!H$47,"▲","-")),2)</f>
        <v>16.05</v>
      </c>
      <c r="E20" s="180">
        <f>ROUND(VALUE(SUBSTITUTE(実質収支比率等に係る経年分析!I$47,"▲","-")),2)</f>
        <v>10.71</v>
      </c>
      <c r="F20" s="180">
        <f>ROUND(VALUE(SUBSTITUTE(実質収支比率等に係る経年分析!J$47,"▲","-")),2)</f>
        <v>8.85</v>
      </c>
    </row>
    <row r="21" spans="1:11">
      <c r="A21" s="180" t="s">
        <v>56</v>
      </c>
      <c r="B21" s="180">
        <f>IF(ISNUMBER(VALUE(SUBSTITUTE(実質収支比率等に係る経年分析!F$49,"▲","-"))),ROUND(VALUE(SUBSTITUTE(実質収支比率等に係る経年分析!F$49,"▲","-")),2),NA())</f>
        <v>3.86</v>
      </c>
      <c r="C21" s="180">
        <f>IF(ISNUMBER(VALUE(SUBSTITUTE(実質収支比率等に係る経年分析!G$49,"▲","-"))),ROUND(VALUE(SUBSTITUTE(実質収支比率等に係る経年分析!G$49,"▲","-")),2),NA())</f>
        <v>2.44</v>
      </c>
      <c r="D21" s="180">
        <f>IF(ISNUMBER(VALUE(SUBSTITUTE(実質収支比率等に係る経年分析!H$49,"▲","-"))),ROUND(VALUE(SUBSTITUTE(実質収支比率等に係る経年分析!H$49,"▲","-")),2),NA())</f>
        <v>-1.76</v>
      </c>
      <c r="E21" s="180">
        <f>IF(ISNUMBER(VALUE(SUBSTITUTE(実質収支比率等に係る経年分析!I$49,"▲","-"))),ROUND(VALUE(SUBSTITUTE(実質収支比率等に係る経年分析!I$49,"▲","-")),2),NA())</f>
        <v>-10.78</v>
      </c>
      <c r="F21" s="180">
        <f>IF(ISNUMBER(VALUE(SUBSTITUTE(実質収支比率等に係る経年分析!J$49,"▲","-"))),ROUND(VALUE(SUBSTITUTE(実質収支比率等に係る経年分析!J$49,"▲","-")),2),NA())</f>
        <v>3.45</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1.1100000000000001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1.35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2.5099999999999998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0.19</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f>IF(ROUND(VALUE(SUBSTITUTE(連結実質赤字比率に係る赤字・黒字の構成分析!G$42,"▲", "-")), 2) &lt; 0, ABS(ROUND(VALUE(SUBSTITUTE(連結実質赤字比率に係る赤字・黒字の構成分析!G$42,"▲", "-")), 2)), NA())</f>
        <v>0.02</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諸浦港埠頭特別会計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c r="A30" s="181" t="str">
        <f>IF(連結実質赤字比率に係る赤字・黒字の構成分析!C$40="",NA(),連結実質赤字比率に係る赤字・黒字の構成分析!C$40)</f>
        <v>国民健康保険診療施設特別会計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0.78</v>
      </c>
    </row>
    <row r="32" spans="1:11">
      <c r="A32" s="181" t="str">
        <f>IF(連結実質赤字比率に係る赤字・黒字の構成分析!C$38="",NA(),連結実質赤字比率に係る赤字・黒字の構成分析!C$38)</f>
        <v>太陽光発電特別会計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1.29</v>
      </c>
    </row>
    <row r="33" spans="1:16">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2.44</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5.28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3.33</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11.16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9.7799999999999994</v>
      </c>
    </row>
    <row r="36" spans="1:16">
      <c r="A36" s="181" t="str">
        <f>IF(連結実質赤字比率に係る赤字・黒字の構成分析!C$34="",NA(),連結実質赤字比率に係る赤字・黒字の構成分析!C$34)</f>
        <v>観光施設特別会計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f>IF(ROUND(VALUE(SUBSTITUTE(連結実質赤字比率に係る赤字・黒字の構成分析!H$34,"▲", "-")), 2) &lt; 0, ABS(ROUND(VALUE(SUBSTITUTE(連結実質赤字比率に係る赤字・黒字の構成分析!H$34,"▲", "-")), 2)), NA())</f>
        <v>0.1</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0.35</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1235</v>
      </c>
      <c r="E42" s="182"/>
      <c r="F42" s="182"/>
      <c r="G42" s="182">
        <f>'実質公債費比率（分子）の構造'!L$52</f>
        <v>1299</v>
      </c>
      <c r="H42" s="182"/>
      <c r="I42" s="182"/>
      <c r="J42" s="182">
        <f>'実質公債費比率（分子）の構造'!M$52</f>
        <v>1326</v>
      </c>
      <c r="K42" s="182"/>
      <c r="L42" s="182"/>
      <c r="M42" s="182">
        <f>'実質公債費比率（分子）の構造'!N$52</f>
        <v>1360</v>
      </c>
      <c r="N42" s="182"/>
      <c r="O42" s="182"/>
      <c r="P42" s="182">
        <f>'実質公債費比率（分子）の構造'!O$52</f>
        <v>1298</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2</v>
      </c>
      <c r="C44" s="182"/>
      <c r="D44" s="182"/>
      <c r="E44" s="182">
        <f>'実質公債費比率（分子）の構造'!L$50</f>
        <v>1</v>
      </c>
      <c r="F44" s="182"/>
      <c r="G44" s="182"/>
      <c r="H44" s="182">
        <f>'実質公債費比率（分子）の構造'!M$50</f>
        <v>1</v>
      </c>
      <c r="I44" s="182"/>
      <c r="J44" s="182"/>
      <c r="K44" s="182">
        <f>'実質公債費比率（分子）の構造'!N$50</f>
        <v>0</v>
      </c>
      <c r="L44" s="182"/>
      <c r="M44" s="182"/>
      <c r="N44" s="182">
        <f>'実質公債費比率（分子）の構造'!O$50</f>
        <v>0</v>
      </c>
      <c r="O44" s="182"/>
      <c r="P44" s="182"/>
    </row>
    <row r="45" spans="1:16">
      <c r="A45" s="182" t="s">
        <v>66</v>
      </c>
      <c r="B45" s="182">
        <f>'実質公債費比率（分子）の構造'!K$49</f>
        <v>36</v>
      </c>
      <c r="C45" s="182"/>
      <c r="D45" s="182"/>
      <c r="E45" s="182">
        <f>'実質公債費比率（分子）の構造'!L$49</f>
        <v>23</v>
      </c>
      <c r="F45" s="182"/>
      <c r="G45" s="182"/>
      <c r="H45" s="182">
        <f>'実質公債費比率（分子）の構造'!M$49</f>
        <v>25</v>
      </c>
      <c r="I45" s="182"/>
      <c r="J45" s="182"/>
      <c r="K45" s="182">
        <f>'実質公債費比率（分子）の構造'!N$49</f>
        <v>24</v>
      </c>
      <c r="L45" s="182"/>
      <c r="M45" s="182"/>
      <c r="N45" s="182">
        <f>'実質公債費比率（分子）の構造'!O$49</f>
        <v>21</v>
      </c>
      <c r="O45" s="182"/>
      <c r="P45" s="182"/>
    </row>
    <row r="46" spans="1:16">
      <c r="A46" s="182" t="s">
        <v>67</v>
      </c>
      <c r="B46" s="182">
        <f>'実質公債費比率（分子）の構造'!K$48</f>
        <v>82</v>
      </c>
      <c r="C46" s="182"/>
      <c r="D46" s="182"/>
      <c r="E46" s="182">
        <f>'実質公債費比率（分子）の構造'!L$48</f>
        <v>90</v>
      </c>
      <c r="F46" s="182"/>
      <c r="G46" s="182"/>
      <c r="H46" s="182">
        <f>'実質公債費比率（分子）の構造'!M$48</f>
        <v>94</v>
      </c>
      <c r="I46" s="182"/>
      <c r="J46" s="182"/>
      <c r="K46" s="182">
        <f>'実質公債費比率（分子）の構造'!N$48</f>
        <v>103</v>
      </c>
      <c r="L46" s="182"/>
      <c r="M46" s="182"/>
      <c r="N46" s="182">
        <f>'実質公債費比率（分子）の構造'!O$48</f>
        <v>117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1457</v>
      </c>
      <c r="C49" s="182"/>
      <c r="D49" s="182"/>
      <c r="E49" s="182">
        <f>'実質公債費比率（分子）の構造'!L$45</f>
        <v>1510</v>
      </c>
      <c r="F49" s="182"/>
      <c r="G49" s="182"/>
      <c r="H49" s="182">
        <f>'実質公債費比率（分子）の構造'!M$45</f>
        <v>1537</v>
      </c>
      <c r="I49" s="182"/>
      <c r="J49" s="182"/>
      <c r="K49" s="182">
        <f>'実質公債費比率（分子）の構造'!N$45</f>
        <v>1594</v>
      </c>
      <c r="L49" s="182"/>
      <c r="M49" s="182"/>
      <c r="N49" s="182">
        <f>'実質公債費比率（分子）の構造'!O$45</f>
        <v>1514</v>
      </c>
      <c r="O49" s="182"/>
      <c r="P49" s="182"/>
    </row>
    <row r="50" spans="1:16">
      <c r="A50" s="182" t="s">
        <v>71</v>
      </c>
      <c r="B50" s="182" t="e">
        <f>NA()</f>
        <v>#N/A</v>
      </c>
      <c r="C50" s="182">
        <f>IF(ISNUMBER('実質公債費比率（分子）の構造'!K$53),'実質公債費比率（分子）の構造'!K$53,NA())</f>
        <v>342</v>
      </c>
      <c r="D50" s="182" t="e">
        <f>NA()</f>
        <v>#N/A</v>
      </c>
      <c r="E50" s="182" t="e">
        <f>NA()</f>
        <v>#N/A</v>
      </c>
      <c r="F50" s="182">
        <f>IF(ISNUMBER('実質公債費比率（分子）の構造'!L$53),'実質公債費比率（分子）の構造'!L$53,NA())</f>
        <v>325</v>
      </c>
      <c r="G50" s="182" t="e">
        <f>NA()</f>
        <v>#N/A</v>
      </c>
      <c r="H50" s="182" t="e">
        <f>NA()</f>
        <v>#N/A</v>
      </c>
      <c r="I50" s="182">
        <f>IF(ISNUMBER('実質公債費比率（分子）の構造'!M$53),'実質公債費比率（分子）の構造'!M$53,NA())</f>
        <v>331</v>
      </c>
      <c r="J50" s="182" t="e">
        <f>NA()</f>
        <v>#N/A</v>
      </c>
      <c r="K50" s="182" t="e">
        <f>NA()</f>
        <v>#N/A</v>
      </c>
      <c r="L50" s="182">
        <f>IF(ISNUMBER('実質公債費比率（分子）の構造'!N$53),'実質公債費比率（分子）の構造'!N$53,NA())</f>
        <v>361</v>
      </c>
      <c r="M50" s="182" t="e">
        <f>NA()</f>
        <v>#N/A</v>
      </c>
      <c r="N50" s="182" t="e">
        <f>NA()</f>
        <v>#N/A</v>
      </c>
      <c r="O50" s="182">
        <f>IF(ISNUMBER('実質公債費比率（分子）の構造'!O$53),'実質公債費比率（分子）の構造'!O$53,NA())</f>
        <v>354</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12363</v>
      </c>
      <c r="E56" s="181"/>
      <c r="F56" s="181"/>
      <c r="G56" s="181">
        <f>'将来負担比率（分子）の構造'!J$52</f>
        <v>12492</v>
      </c>
      <c r="H56" s="181"/>
      <c r="I56" s="181"/>
      <c r="J56" s="181">
        <f>'将来負担比率（分子）の構造'!K$52</f>
        <v>12604</v>
      </c>
      <c r="K56" s="181"/>
      <c r="L56" s="181"/>
      <c r="M56" s="181">
        <f>'将来負担比率（分子）の構造'!L$52</f>
        <v>13015</v>
      </c>
      <c r="N56" s="181"/>
      <c r="O56" s="181"/>
      <c r="P56" s="181">
        <f>'将来負担比率（分子）の構造'!M$52</f>
        <v>13708</v>
      </c>
    </row>
    <row r="57" spans="1:16">
      <c r="A57" s="181" t="s">
        <v>42</v>
      </c>
      <c r="B57" s="181"/>
      <c r="C57" s="181"/>
      <c r="D57" s="181">
        <f>'将来負担比率（分子）の構造'!I$51</f>
        <v>12</v>
      </c>
      <c r="E57" s="181"/>
      <c r="F57" s="181"/>
      <c r="G57" s="181">
        <f>'将来負担比率（分子）の構造'!J$51</f>
        <v>10</v>
      </c>
      <c r="H57" s="181"/>
      <c r="I57" s="181"/>
      <c r="J57" s="181">
        <f>'将来負担比率（分子）の構造'!K$51</f>
        <v>11</v>
      </c>
      <c r="K57" s="181"/>
      <c r="L57" s="181"/>
      <c r="M57" s="181">
        <f>'将来負担比率（分子）の構造'!L$51</f>
        <v>7</v>
      </c>
      <c r="N57" s="181"/>
      <c r="O57" s="181"/>
      <c r="P57" s="181">
        <f>'将来負担比率（分子）の構造'!M$51</f>
        <v>5</v>
      </c>
    </row>
    <row r="58" spans="1:16">
      <c r="A58" s="181" t="s">
        <v>41</v>
      </c>
      <c r="B58" s="181"/>
      <c r="C58" s="181"/>
      <c r="D58" s="181">
        <f>'将来負担比率（分子）の構造'!I$50</f>
        <v>4711</v>
      </c>
      <c r="E58" s="181"/>
      <c r="F58" s="181"/>
      <c r="G58" s="181">
        <f>'将来負担比率（分子）の構造'!J$50</f>
        <v>4421</v>
      </c>
      <c r="H58" s="181"/>
      <c r="I58" s="181"/>
      <c r="J58" s="181">
        <f>'将来負担比率（分子）の構造'!K$50</f>
        <v>4553</v>
      </c>
      <c r="K58" s="181"/>
      <c r="L58" s="181"/>
      <c r="M58" s="181">
        <f>'将来負担比率（分子）の構造'!L$50</f>
        <v>4524</v>
      </c>
      <c r="N58" s="181"/>
      <c r="O58" s="181"/>
      <c r="P58" s="181">
        <f>'将来負担比率（分子）の構造'!M$50</f>
        <v>4929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1102</v>
      </c>
      <c r="C62" s="181"/>
      <c r="D62" s="181"/>
      <c r="E62" s="181">
        <f>'将来負担比率（分子）の構造'!J$45</f>
        <v>912</v>
      </c>
      <c r="F62" s="181"/>
      <c r="G62" s="181"/>
      <c r="H62" s="181">
        <f>'将来負担比率（分子）の構造'!K$45</f>
        <v>908</v>
      </c>
      <c r="I62" s="181"/>
      <c r="J62" s="181"/>
      <c r="K62" s="181">
        <f>'将来負担比率（分子）の構造'!L$45</f>
        <v>896</v>
      </c>
      <c r="L62" s="181"/>
      <c r="M62" s="181"/>
      <c r="N62" s="181">
        <f>'将来負担比率（分子）の構造'!M$45</f>
        <v>879</v>
      </c>
      <c r="O62" s="181"/>
      <c r="P62" s="181"/>
    </row>
    <row r="63" spans="1:16">
      <c r="A63" s="181" t="s">
        <v>34</v>
      </c>
      <c r="B63" s="181">
        <f>'将来負担比率（分子）の構造'!I$44</f>
        <v>166</v>
      </c>
      <c r="C63" s="181"/>
      <c r="D63" s="181"/>
      <c r="E63" s="181">
        <f>'将来負担比率（分子）の構造'!J$44</f>
        <v>150</v>
      </c>
      <c r="F63" s="181"/>
      <c r="G63" s="181"/>
      <c r="H63" s="181">
        <f>'将来負担比率（分子）の構造'!K$44</f>
        <v>132</v>
      </c>
      <c r="I63" s="181"/>
      <c r="J63" s="181"/>
      <c r="K63" s="181">
        <f>'将来負担比率（分子）の構造'!L$44</f>
        <v>114</v>
      </c>
      <c r="L63" s="181"/>
      <c r="M63" s="181"/>
      <c r="N63" s="181">
        <f>'将来負担比率（分子）の構造'!M$44</f>
        <v>99</v>
      </c>
      <c r="O63" s="181"/>
      <c r="P63" s="181"/>
    </row>
    <row r="64" spans="1:16">
      <c r="A64" s="181" t="s">
        <v>33</v>
      </c>
      <c r="B64" s="181">
        <f>'将来負担比率（分子）の構造'!I$43</f>
        <v>1124</v>
      </c>
      <c r="C64" s="181"/>
      <c r="D64" s="181"/>
      <c r="E64" s="181">
        <f>'将来負担比率（分子）の構造'!J$43</f>
        <v>1184</v>
      </c>
      <c r="F64" s="181"/>
      <c r="G64" s="181"/>
      <c r="H64" s="181">
        <f>'将来負担比率（分子）の構造'!K$43</f>
        <v>1214</v>
      </c>
      <c r="I64" s="181"/>
      <c r="J64" s="181"/>
      <c r="K64" s="181">
        <f>'将来負担比率（分子）の構造'!L$43</f>
        <v>1262</v>
      </c>
      <c r="L64" s="181"/>
      <c r="M64" s="181"/>
      <c r="N64" s="181">
        <f>'将来負担比率（分子）の構造'!M$43</f>
        <v>1174</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14325</v>
      </c>
      <c r="C66" s="181"/>
      <c r="D66" s="181"/>
      <c r="E66" s="181">
        <f>'将来負担比率（分子）の構造'!J$41</f>
        <v>14705</v>
      </c>
      <c r="F66" s="181"/>
      <c r="G66" s="181"/>
      <c r="H66" s="181">
        <f>'将来負担比率（分子）の構造'!K$41</f>
        <v>15213</v>
      </c>
      <c r="I66" s="181"/>
      <c r="J66" s="181"/>
      <c r="K66" s="181">
        <f>'将来負担比率（分子）の構造'!L$41</f>
        <v>15954</v>
      </c>
      <c r="L66" s="181"/>
      <c r="M66" s="181"/>
      <c r="N66" s="181">
        <f>'将来負担比率（分子）の構造'!M$41</f>
        <v>16672</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30</v>
      </c>
      <c r="G67" s="181" t="e">
        <f>NA()</f>
        <v>#N/A</v>
      </c>
      <c r="H67" s="181" t="e">
        <f>NA()</f>
        <v>#N/A</v>
      </c>
      <c r="I67" s="181">
        <f>IF(ISNUMBER('将来負担比率（分子）の構造'!K$53), IF('将来負担比率（分子）の構造'!K$53 &lt; 0, 0, '将来負担比率（分子）の構造'!K$53), NA())</f>
        <v>299</v>
      </c>
      <c r="J67" s="181" t="e">
        <f>NA()</f>
        <v>#N/A</v>
      </c>
      <c r="K67" s="181" t="e">
        <f>NA()</f>
        <v>#N/A</v>
      </c>
      <c r="L67" s="181">
        <f>IF(ISNUMBER('将来負担比率（分子）の構造'!L$53), IF('将来負担比率（分子）の構造'!L$53 &lt; 0, 0, '将来負担比率（分子）の構造'!L$53), NA())</f>
        <v>681</v>
      </c>
      <c r="M67" s="181" t="e">
        <f>NA()</f>
        <v>#N/A</v>
      </c>
      <c r="N67" s="181" t="e">
        <f>NA()</f>
        <v>#N/A</v>
      </c>
      <c r="O67" s="181">
        <f>IF(ISNUMBER('将来負担比率（分子）の構造'!M$53), IF('将来負担比率（分子）の構造'!M$53 &lt; 0, 0, '将来負担比率（分子）の構造'!M$53), NA())</f>
        <v>181</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900</v>
      </c>
      <c r="C72" s="185">
        <f>基金残高に係る経年分析!G55</f>
        <v>600</v>
      </c>
      <c r="D72" s="185">
        <f>基金残高に係る経年分析!H55</f>
        <v>500</v>
      </c>
    </row>
    <row r="73" spans="1:16">
      <c r="A73" s="184" t="s">
        <v>78</v>
      </c>
      <c r="B73" s="185">
        <f>基金残高に係る経年分析!F56</f>
        <v>700</v>
      </c>
      <c r="C73" s="185">
        <f>基金残高に係る経年分析!G56</f>
        <v>1000</v>
      </c>
      <c r="D73" s="185">
        <f>基金残高に係る経年分析!H56</f>
        <v>951</v>
      </c>
    </row>
    <row r="74" spans="1:16">
      <c r="A74" s="184" t="s">
        <v>79</v>
      </c>
      <c r="B74" s="185">
        <f>基金残高に係る経年分析!F57</f>
        <v>4039</v>
      </c>
      <c r="C74" s="185">
        <f>基金残高に係る経年分析!G57</f>
        <v>3664</v>
      </c>
      <c r="D74" s="185">
        <f>基金残高に係る経年分析!H57</f>
        <v>3745</v>
      </c>
    </row>
  </sheetData>
  <sheetProtection algorithmName="SHA-512" hashValue="2SXW09ljtwFazNBK5e26HtaU0mYsh3BioxMIFTRaGtplVPwqR5pI7tTsfCjVqfLKFWrC9R9rEwtIRy02c1V+lA==" saltValue="GUVh4E3V7MbBAEQpCcLz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225</v>
      </c>
      <c r="C5" s="672"/>
      <c r="D5" s="672"/>
      <c r="E5" s="672"/>
      <c r="F5" s="672"/>
      <c r="G5" s="672"/>
      <c r="H5" s="672"/>
      <c r="I5" s="672"/>
      <c r="J5" s="672"/>
      <c r="K5" s="672"/>
      <c r="L5" s="672"/>
      <c r="M5" s="672"/>
      <c r="N5" s="672"/>
      <c r="O5" s="672"/>
      <c r="P5" s="672"/>
      <c r="Q5" s="673"/>
      <c r="R5" s="674">
        <v>921258</v>
      </c>
      <c r="S5" s="675"/>
      <c r="T5" s="675"/>
      <c r="U5" s="675"/>
      <c r="V5" s="675"/>
      <c r="W5" s="675"/>
      <c r="X5" s="675"/>
      <c r="Y5" s="676"/>
      <c r="Z5" s="677">
        <v>6.4</v>
      </c>
      <c r="AA5" s="677"/>
      <c r="AB5" s="677"/>
      <c r="AC5" s="677"/>
      <c r="AD5" s="678">
        <v>921258</v>
      </c>
      <c r="AE5" s="678"/>
      <c r="AF5" s="678"/>
      <c r="AG5" s="678"/>
      <c r="AH5" s="678"/>
      <c r="AI5" s="678"/>
      <c r="AJ5" s="678"/>
      <c r="AK5" s="678"/>
      <c r="AL5" s="679">
        <v>16.5</v>
      </c>
      <c r="AM5" s="680"/>
      <c r="AN5" s="680"/>
      <c r="AO5" s="681"/>
      <c r="AP5" s="671" t="s">
        <v>226</v>
      </c>
      <c r="AQ5" s="672"/>
      <c r="AR5" s="672"/>
      <c r="AS5" s="672"/>
      <c r="AT5" s="672"/>
      <c r="AU5" s="672"/>
      <c r="AV5" s="672"/>
      <c r="AW5" s="672"/>
      <c r="AX5" s="672"/>
      <c r="AY5" s="672"/>
      <c r="AZ5" s="672"/>
      <c r="BA5" s="672"/>
      <c r="BB5" s="672"/>
      <c r="BC5" s="672"/>
      <c r="BD5" s="672"/>
      <c r="BE5" s="672"/>
      <c r="BF5" s="673"/>
      <c r="BG5" s="685">
        <v>920892</v>
      </c>
      <c r="BH5" s="686"/>
      <c r="BI5" s="686"/>
      <c r="BJ5" s="686"/>
      <c r="BK5" s="686"/>
      <c r="BL5" s="686"/>
      <c r="BM5" s="686"/>
      <c r="BN5" s="687"/>
      <c r="BO5" s="688">
        <v>100</v>
      </c>
      <c r="BP5" s="688"/>
      <c r="BQ5" s="688"/>
      <c r="BR5" s="688"/>
      <c r="BS5" s="689" t="s">
        <v>174</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c r="B6" s="682" t="s">
        <v>230</v>
      </c>
      <c r="C6" s="683"/>
      <c r="D6" s="683"/>
      <c r="E6" s="683"/>
      <c r="F6" s="683"/>
      <c r="G6" s="683"/>
      <c r="H6" s="683"/>
      <c r="I6" s="683"/>
      <c r="J6" s="683"/>
      <c r="K6" s="683"/>
      <c r="L6" s="683"/>
      <c r="M6" s="683"/>
      <c r="N6" s="683"/>
      <c r="O6" s="683"/>
      <c r="P6" s="683"/>
      <c r="Q6" s="684"/>
      <c r="R6" s="685">
        <v>74257</v>
      </c>
      <c r="S6" s="686"/>
      <c r="T6" s="686"/>
      <c r="U6" s="686"/>
      <c r="V6" s="686"/>
      <c r="W6" s="686"/>
      <c r="X6" s="686"/>
      <c r="Y6" s="687"/>
      <c r="Z6" s="688">
        <v>0.5</v>
      </c>
      <c r="AA6" s="688"/>
      <c r="AB6" s="688"/>
      <c r="AC6" s="688"/>
      <c r="AD6" s="689">
        <v>74257</v>
      </c>
      <c r="AE6" s="689"/>
      <c r="AF6" s="689"/>
      <c r="AG6" s="689"/>
      <c r="AH6" s="689"/>
      <c r="AI6" s="689"/>
      <c r="AJ6" s="689"/>
      <c r="AK6" s="689"/>
      <c r="AL6" s="690">
        <v>1.3</v>
      </c>
      <c r="AM6" s="691"/>
      <c r="AN6" s="691"/>
      <c r="AO6" s="692"/>
      <c r="AP6" s="682" t="s">
        <v>231</v>
      </c>
      <c r="AQ6" s="683"/>
      <c r="AR6" s="683"/>
      <c r="AS6" s="683"/>
      <c r="AT6" s="683"/>
      <c r="AU6" s="683"/>
      <c r="AV6" s="683"/>
      <c r="AW6" s="683"/>
      <c r="AX6" s="683"/>
      <c r="AY6" s="683"/>
      <c r="AZ6" s="683"/>
      <c r="BA6" s="683"/>
      <c r="BB6" s="683"/>
      <c r="BC6" s="683"/>
      <c r="BD6" s="683"/>
      <c r="BE6" s="683"/>
      <c r="BF6" s="684"/>
      <c r="BG6" s="685">
        <v>920892</v>
      </c>
      <c r="BH6" s="686"/>
      <c r="BI6" s="686"/>
      <c r="BJ6" s="686"/>
      <c r="BK6" s="686"/>
      <c r="BL6" s="686"/>
      <c r="BM6" s="686"/>
      <c r="BN6" s="687"/>
      <c r="BO6" s="688">
        <v>100</v>
      </c>
      <c r="BP6" s="688"/>
      <c r="BQ6" s="688"/>
      <c r="BR6" s="688"/>
      <c r="BS6" s="689" t="s">
        <v>174</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104860</v>
      </c>
      <c r="CS6" s="686"/>
      <c r="CT6" s="686"/>
      <c r="CU6" s="686"/>
      <c r="CV6" s="686"/>
      <c r="CW6" s="686"/>
      <c r="CX6" s="686"/>
      <c r="CY6" s="687"/>
      <c r="CZ6" s="679">
        <v>0.8</v>
      </c>
      <c r="DA6" s="680"/>
      <c r="DB6" s="680"/>
      <c r="DC6" s="699"/>
      <c r="DD6" s="694">
        <v>6380</v>
      </c>
      <c r="DE6" s="686"/>
      <c r="DF6" s="686"/>
      <c r="DG6" s="686"/>
      <c r="DH6" s="686"/>
      <c r="DI6" s="686"/>
      <c r="DJ6" s="686"/>
      <c r="DK6" s="686"/>
      <c r="DL6" s="686"/>
      <c r="DM6" s="686"/>
      <c r="DN6" s="686"/>
      <c r="DO6" s="686"/>
      <c r="DP6" s="687"/>
      <c r="DQ6" s="694">
        <v>104860</v>
      </c>
      <c r="DR6" s="686"/>
      <c r="DS6" s="686"/>
      <c r="DT6" s="686"/>
      <c r="DU6" s="686"/>
      <c r="DV6" s="686"/>
      <c r="DW6" s="686"/>
      <c r="DX6" s="686"/>
      <c r="DY6" s="686"/>
      <c r="DZ6" s="686"/>
      <c r="EA6" s="686"/>
      <c r="EB6" s="686"/>
      <c r="EC6" s="695"/>
    </row>
    <row r="7" spans="2:143" ht="11.25" customHeight="1">
      <c r="B7" s="682" t="s">
        <v>233</v>
      </c>
      <c r="C7" s="683"/>
      <c r="D7" s="683"/>
      <c r="E7" s="683"/>
      <c r="F7" s="683"/>
      <c r="G7" s="683"/>
      <c r="H7" s="683"/>
      <c r="I7" s="683"/>
      <c r="J7" s="683"/>
      <c r="K7" s="683"/>
      <c r="L7" s="683"/>
      <c r="M7" s="683"/>
      <c r="N7" s="683"/>
      <c r="O7" s="683"/>
      <c r="P7" s="683"/>
      <c r="Q7" s="684"/>
      <c r="R7" s="685">
        <v>579</v>
      </c>
      <c r="S7" s="686"/>
      <c r="T7" s="686"/>
      <c r="U7" s="686"/>
      <c r="V7" s="686"/>
      <c r="W7" s="686"/>
      <c r="X7" s="686"/>
      <c r="Y7" s="687"/>
      <c r="Z7" s="688">
        <v>0</v>
      </c>
      <c r="AA7" s="688"/>
      <c r="AB7" s="688"/>
      <c r="AC7" s="688"/>
      <c r="AD7" s="689">
        <v>579</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347435</v>
      </c>
      <c r="BH7" s="686"/>
      <c r="BI7" s="686"/>
      <c r="BJ7" s="686"/>
      <c r="BK7" s="686"/>
      <c r="BL7" s="686"/>
      <c r="BM7" s="686"/>
      <c r="BN7" s="687"/>
      <c r="BO7" s="688">
        <v>37.700000000000003</v>
      </c>
      <c r="BP7" s="688"/>
      <c r="BQ7" s="688"/>
      <c r="BR7" s="688"/>
      <c r="BS7" s="689" t="s">
        <v>235</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3277371</v>
      </c>
      <c r="CS7" s="686"/>
      <c r="CT7" s="686"/>
      <c r="CU7" s="686"/>
      <c r="CV7" s="686"/>
      <c r="CW7" s="686"/>
      <c r="CX7" s="686"/>
      <c r="CY7" s="687"/>
      <c r="CZ7" s="688">
        <v>24</v>
      </c>
      <c r="DA7" s="688"/>
      <c r="DB7" s="688"/>
      <c r="DC7" s="688"/>
      <c r="DD7" s="694">
        <v>856541</v>
      </c>
      <c r="DE7" s="686"/>
      <c r="DF7" s="686"/>
      <c r="DG7" s="686"/>
      <c r="DH7" s="686"/>
      <c r="DI7" s="686"/>
      <c r="DJ7" s="686"/>
      <c r="DK7" s="686"/>
      <c r="DL7" s="686"/>
      <c r="DM7" s="686"/>
      <c r="DN7" s="686"/>
      <c r="DO7" s="686"/>
      <c r="DP7" s="687"/>
      <c r="DQ7" s="694">
        <v>1144628</v>
      </c>
      <c r="DR7" s="686"/>
      <c r="DS7" s="686"/>
      <c r="DT7" s="686"/>
      <c r="DU7" s="686"/>
      <c r="DV7" s="686"/>
      <c r="DW7" s="686"/>
      <c r="DX7" s="686"/>
      <c r="DY7" s="686"/>
      <c r="DZ7" s="686"/>
      <c r="EA7" s="686"/>
      <c r="EB7" s="686"/>
      <c r="EC7" s="695"/>
    </row>
    <row r="8" spans="2:143" ht="11.25" customHeight="1">
      <c r="B8" s="682" t="s">
        <v>237</v>
      </c>
      <c r="C8" s="683"/>
      <c r="D8" s="683"/>
      <c r="E8" s="683"/>
      <c r="F8" s="683"/>
      <c r="G8" s="683"/>
      <c r="H8" s="683"/>
      <c r="I8" s="683"/>
      <c r="J8" s="683"/>
      <c r="K8" s="683"/>
      <c r="L8" s="683"/>
      <c r="M8" s="683"/>
      <c r="N8" s="683"/>
      <c r="O8" s="683"/>
      <c r="P8" s="683"/>
      <c r="Q8" s="684"/>
      <c r="R8" s="685">
        <v>1686</v>
      </c>
      <c r="S8" s="686"/>
      <c r="T8" s="686"/>
      <c r="U8" s="686"/>
      <c r="V8" s="686"/>
      <c r="W8" s="686"/>
      <c r="X8" s="686"/>
      <c r="Y8" s="687"/>
      <c r="Z8" s="688">
        <v>0</v>
      </c>
      <c r="AA8" s="688"/>
      <c r="AB8" s="688"/>
      <c r="AC8" s="688"/>
      <c r="AD8" s="689">
        <v>1686</v>
      </c>
      <c r="AE8" s="689"/>
      <c r="AF8" s="689"/>
      <c r="AG8" s="689"/>
      <c r="AH8" s="689"/>
      <c r="AI8" s="689"/>
      <c r="AJ8" s="689"/>
      <c r="AK8" s="689"/>
      <c r="AL8" s="690">
        <v>0</v>
      </c>
      <c r="AM8" s="691"/>
      <c r="AN8" s="691"/>
      <c r="AO8" s="692"/>
      <c r="AP8" s="682" t="s">
        <v>238</v>
      </c>
      <c r="AQ8" s="683"/>
      <c r="AR8" s="683"/>
      <c r="AS8" s="683"/>
      <c r="AT8" s="683"/>
      <c r="AU8" s="683"/>
      <c r="AV8" s="683"/>
      <c r="AW8" s="683"/>
      <c r="AX8" s="683"/>
      <c r="AY8" s="683"/>
      <c r="AZ8" s="683"/>
      <c r="BA8" s="683"/>
      <c r="BB8" s="683"/>
      <c r="BC8" s="683"/>
      <c r="BD8" s="683"/>
      <c r="BE8" s="683"/>
      <c r="BF8" s="684"/>
      <c r="BG8" s="685">
        <v>14878</v>
      </c>
      <c r="BH8" s="686"/>
      <c r="BI8" s="686"/>
      <c r="BJ8" s="686"/>
      <c r="BK8" s="686"/>
      <c r="BL8" s="686"/>
      <c r="BM8" s="686"/>
      <c r="BN8" s="687"/>
      <c r="BO8" s="688">
        <v>1.6</v>
      </c>
      <c r="BP8" s="688"/>
      <c r="BQ8" s="688"/>
      <c r="BR8" s="688"/>
      <c r="BS8" s="694" t="s">
        <v>174</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2587142</v>
      </c>
      <c r="CS8" s="686"/>
      <c r="CT8" s="686"/>
      <c r="CU8" s="686"/>
      <c r="CV8" s="686"/>
      <c r="CW8" s="686"/>
      <c r="CX8" s="686"/>
      <c r="CY8" s="687"/>
      <c r="CZ8" s="688">
        <v>19</v>
      </c>
      <c r="DA8" s="688"/>
      <c r="DB8" s="688"/>
      <c r="DC8" s="688"/>
      <c r="DD8" s="694">
        <v>2333</v>
      </c>
      <c r="DE8" s="686"/>
      <c r="DF8" s="686"/>
      <c r="DG8" s="686"/>
      <c r="DH8" s="686"/>
      <c r="DI8" s="686"/>
      <c r="DJ8" s="686"/>
      <c r="DK8" s="686"/>
      <c r="DL8" s="686"/>
      <c r="DM8" s="686"/>
      <c r="DN8" s="686"/>
      <c r="DO8" s="686"/>
      <c r="DP8" s="687"/>
      <c r="DQ8" s="694">
        <v>1222664</v>
      </c>
      <c r="DR8" s="686"/>
      <c r="DS8" s="686"/>
      <c r="DT8" s="686"/>
      <c r="DU8" s="686"/>
      <c r="DV8" s="686"/>
      <c r="DW8" s="686"/>
      <c r="DX8" s="686"/>
      <c r="DY8" s="686"/>
      <c r="DZ8" s="686"/>
      <c r="EA8" s="686"/>
      <c r="EB8" s="686"/>
      <c r="EC8" s="695"/>
    </row>
    <row r="9" spans="2:143" ht="11.25" customHeight="1">
      <c r="B9" s="682" t="s">
        <v>240</v>
      </c>
      <c r="C9" s="683"/>
      <c r="D9" s="683"/>
      <c r="E9" s="683"/>
      <c r="F9" s="683"/>
      <c r="G9" s="683"/>
      <c r="H9" s="683"/>
      <c r="I9" s="683"/>
      <c r="J9" s="683"/>
      <c r="K9" s="683"/>
      <c r="L9" s="683"/>
      <c r="M9" s="683"/>
      <c r="N9" s="683"/>
      <c r="O9" s="683"/>
      <c r="P9" s="683"/>
      <c r="Q9" s="684"/>
      <c r="R9" s="685">
        <v>1693</v>
      </c>
      <c r="S9" s="686"/>
      <c r="T9" s="686"/>
      <c r="U9" s="686"/>
      <c r="V9" s="686"/>
      <c r="W9" s="686"/>
      <c r="X9" s="686"/>
      <c r="Y9" s="687"/>
      <c r="Z9" s="688">
        <v>0</v>
      </c>
      <c r="AA9" s="688"/>
      <c r="AB9" s="688"/>
      <c r="AC9" s="688"/>
      <c r="AD9" s="689">
        <v>1693</v>
      </c>
      <c r="AE9" s="689"/>
      <c r="AF9" s="689"/>
      <c r="AG9" s="689"/>
      <c r="AH9" s="689"/>
      <c r="AI9" s="689"/>
      <c r="AJ9" s="689"/>
      <c r="AK9" s="689"/>
      <c r="AL9" s="690">
        <v>0</v>
      </c>
      <c r="AM9" s="691"/>
      <c r="AN9" s="691"/>
      <c r="AO9" s="692"/>
      <c r="AP9" s="682" t="s">
        <v>241</v>
      </c>
      <c r="AQ9" s="683"/>
      <c r="AR9" s="683"/>
      <c r="AS9" s="683"/>
      <c r="AT9" s="683"/>
      <c r="AU9" s="683"/>
      <c r="AV9" s="683"/>
      <c r="AW9" s="683"/>
      <c r="AX9" s="683"/>
      <c r="AY9" s="683"/>
      <c r="AZ9" s="683"/>
      <c r="BA9" s="683"/>
      <c r="BB9" s="683"/>
      <c r="BC9" s="683"/>
      <c r="BD9" s="683"/>
      <c r="BE9" s="683"/>
      <c r="BF9" s="684"/>
      <c r="BG9" s="685">
        <v>290101</v>
      </c>
      <c r="BH9" s="686"/>
      <c r="BI9" s="686"/>
      <c r="BJ9" s="686"/>
      <c r="BK9" s="686"/>
      <c r="BL9" s="686"/>
      <c r="BM9" s="686"/>
      <c r="BN9" s="687"/>
      <c r="BO9" s="688">
        <v>31.5</v>
      </c>
      <c r="BP9" s="688"/>
      <c r="BQ9" s="688"/>
      <c r="BR9" s="688"/>
      <c r="BS9" s="694" t="s">
        <v>235</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921782</v>
      </c>
      <c r="CS9" s="686"/>
      <c r="CT9" s="686"/>
      <c r="CU9" s="686"/>
      <c r="CV9" s="686"/>
      <c r="CW9" s="686"/>
      <c r="CX9" s="686"/>
      <c r="CY9" s="687"/>
      <c r="CZ9" s="688">
        <v>6.8</v>
      </c>
      <c r="DA9" s="688"/>
      <c r="DB9" s="688"/>
      <c r="DC9" s="688"/>
      <c r="DD9" s="694">
        <v>56452</v>
      </c>
      <c r="DE9" s="686"/>
      <c r="DF9" s="686"/>
      <c r="DG9" s="686"/>
      <c r="DH9" s="686"/>
      <c r="DI9" s="686"/>
      <c r="DJ9" s="686"/>
      <c r="DK9" s="686"/>
      <c r="DL9" s="686"/>
      <c r="DM9" s="686"/>
      <c r="DN9" s="686"/>
      <c r="DO9" s="686"/>
      <c r="DP9" s="687"/>
      <c r="DQ9" s="694">
        <v>468422</v>
      </c>
      <c r="DR9" s="686"/>
      <c r="DS9" s="686"/>
      <c r="DT9" s="686"/>
      <c r="DU9" s="686"/>
      <c r="DV9" s="686"/>
      <c r="DW9" s="686"/>
      <c r="DX9" s="686"/>
      <c r="DY9" s="686"/>
      <c r="DZ9" s="686"/>
      <c r="EA9" s="686"/>
      <c r="EB9" s="686"/>
      <c r="EC9" s="695"/>
    </row>
    <row r="10" spans="2:143" ht="11.25" customHeight="1">
      <c r="B10" s="682" t="s">
        <v>243</v>
      </c>
      <c r="C10" s="683"/>
      <c r="D10" s="683"/>
      <c r="E10" s="683"/>
      <c r="F10" s="683"/>
      <c r="G10" s="683"/>
      <c r="H10" s="683"/>
      <c r="I10" s="683"/>
      <c r="J10" s="683"/>
      <c r="K10" s="683"/>
      <c r="L10" s="683"/>
      <c r="M10" s="683"/>
      <c r="N10" s="683"/>
      <c r="O10" s="683"/>
      <c r="P10" s="683"/>
      <c r="Q10" s="684"/>
      <c r="R10" s="685" t="s">
        <v>235</v>
      </c>
      <c r="S10" s="686"/>
      <c r="T10" s="686"/>
      <c r="U10" s="686"/>
      <c r="V10" s="686"/>
      <c r="W10" s="686"/>
      <c r="X10" s="686"/>
      <c r="Y10" s="687"/>
      <c r="Z10" s="688" t="s">
        <v>235</v>
      </c>
      <c r="AA10" s="688"/>
      <c r="AB10" s="688"/>
      <c r="AC10" s="688"/>
      <c r="AD10" s="689" t="s">
        <v>174</v>
      </c>
      <c r="AE10" s="689"/>
      <c r="AF10" s="689"/>
      <c r="AG10" s="689"/>
      <c r="AH10" s="689"/>
      <c r="AI10" s="689"/>
      <c r="AJ10" s="689"/>
      <c r="AK10" s="689"/>
      <c r="AL10" s="690" t="s">
        <v>235</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19642</v>
      </c>
      <c r="BH10" s="686"/>
      <c r="BI10" s="686"/>
      <c r="BJ10" s="686"/>
      <c r="BK10" s="686"/>
      <c r="BL10" s="686"/>
      <c r="BM10" s="686"/>
      <c r="BN10" s="687"/>
      <c r="BO10" s="688">
        <v>2.1</v>
      </c>
      <c r="BP10" s="688"/>
      <c r="BQ10" s="688"/>
      <c r="BR10" s="688"/>
      <c r="BS10" s="694" t="s">
        <v>235</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t="s">
        <v>235</v>
      </c>
      <c r="CS10" s="686"/>
      <c r="CT10" s="686"/>
      <c r="CU10" s="686"/>
      <c r="CV10" s="686"/>
      <c r="CW10" s="686"/>
      <c r="CX10" s="686"/>
      <c r="CY10" s="687"/>
      <c r="CZ10" s="688" t="s">
        <v>174</v>
      </c>
      <c r="DA10" s="688"/>
      <c r="DB10" s="688"/>
      <c r="DC10" s="688"/>
      <c r="DD10" s="694" t="s">
        <v>174</v>
      </c>
      <c r="DE10" s="686"/>
      <c r="DF10" s="686"/>
      <c r="DG10" s="686"/>
      <c r="DH10" s="686"/>
      <c r="DI10" s="686"/>
      <c r="DJ10" s="686"/>
      <c r="DK10" s="686"/>
      <c r="DL10" s="686"/>
      <c r="DM10" s="686"/>
      <c r="DN10" s="686"/>
      <c r="DO10" s="686"/>
      <c r="DP10" s="687"/>
      <c r="DQ10" s="694" t="s">
        <v>235</v>
      </c>
      <c r="DR10" s="686"/>
      <c r="DS10" s="686"/>
      <c r="DT10" s="686"/>
      <c r="DU10" s="686"/>
      <c r="DV10" s="686"/>
      <c r="DW10" s="686"/>
      <c r="DX10" s="686"/>
      <c r="DY10" s="686"/>
      <c r="DZ10" s="686"/>
      <c r="EA10" s="686"/>
      <c r="EB10" s="686"/>
      <c r="EC10" s="695"/>
    </row>
    <row r="11" spans="2:143" ht="11.25" customHeight="1">
      <c r="B11" s="682" t="s">
        <v>246</v>
      </c>
      <c r="C11" s="683"/>
      <c r="D11" s="683"/>
      <c r="E11" s="683"/>
      <c r="F11" s="683"/>
      <c r="G11" s="683"/>
      <c r="H11" s="683"/>
      <c r="I11" s="683"/>
      <c r="J11" s="683"/>
      <c r="K11" s="683"/>
      <c r="L11" s="683"/>
      <c r="M11" s="683"/>
      <c r="N11" s="683"/>
      <c r="O11" s="683"/>
      <c r="P11" s="683"/>
      <c r="Q11" s="684"/>
      <c r="R11" s="685">
        <v>209299</v>
      </c>
      <c r="S11" s="686"/>
      <c r="T11" s="686"/>
      <c r="U11" s="686"/>
      <c r="V11" s="686"/>
      <c r="W11" s="686"/>
      <c r="X11" s="686"/>
      <c r="Y11" s="687"/>
      <c r="Z11" s="690">
        <v>1.5</v>
      </c>
      <c r="AA11" s="691"/>
      <c r="AB11" s="691"/>
      <c r="AC11" s="703"/>
      <c r="AD11" s="694">
        <v>209299</v>
      </c>
      <c r="AE11" s="686"/>
      <c r="AF11" s="686"/>
      <c r="AG11" s="686"/>
      <c r="AH11" s="686"/>
      <c r="AI11" s="686"/>
      <c r="AJ11" s="686"/>
      <c r="AK11" s="687"/>
      <c r="AL11" s="690">
        <v>3.8</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22814</v>
      </c>
      <c r="BH11" s="686"/>
      <c r="BI11" s="686"/>
      <c r="BJ11" s="686"/>
      <c r="BK11" s="686"/>
      <c r="BL11" s="686"/>
      <c r="BM11" s="686"/>
      <c r="BN11" s="687"/>
      <c r="BO11" s="688">
        <v>2.5</v>
      </c>
      <c r="BP11" s="688"/>
      <c r="BQ11" s="688"/>
      <c r="BR11" s="688"/>
      <c r="BS11" s="694" t="s">
        <v>235</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1771611</v>
      </c>
      <c r="CS11" s="686"/>
      <c r="CT11" s="686"/>
      <c r="CU11" s="686"/>
      <c r="CV11" s="686"/>
      <c r="CW11" s="686"/>
      <c r="CX11" s="686"/>
      <c r="CY11" s="687"/>
      <c r="CZ11" s="688">
        <v>13</v>
      </c>
      <c r="DA11" s="688"/>
      <c r="DB11" s="688"/>
      <c r="DC11" s="688"/>
      <c r="DD11" s="694">
        <v>1110427</v>
      </c>
      <c r="DE11" s="686"/>
      <c r="DF11" s="686"/>
      <c r="DG11" s="686"/>
      <c r="DH11" s="686"/>
      <c r="DI11" s="686"/>
      <c r="DJ11" s="686"/>
      <c r="DK11" s="686"/>
      <c r="DL11" s="686"/>
      <c r="DM11" s="686"/>
      <c r="DN11" s="686"/>
      <c r="DO11" s="686"/>
      <c r="DP11" s="687"/>
      <c r="DQ11" s="694">
        <v>724843</v>
      </c>
      <c r="DR11" s="686"/>
      <c r="DS11" s="686"/>
      <c r="DT11" s="686"/>
      <c r="DU11" s="686"/>
      <c r="DV11" s="686"/>
      <c r="DW11" s="686"/>
      <c r="DX11" s="686"/>
      <c r="DY11" s="686"/>
      <c r="DZ11" s="686"/>
      <c r="EA11" s="686"/>
      <c r="EB11" s="686"/>
      <c r="EC11" s="695"/>
    </row>
    <row r="12" spans="2:143" ht="11.25" customHeight="1">
      <c r="B12" s="682" t="s">
        <v>249</v>
      </c>
      <c r="C12" s="683"/>
      <c r="D12" s="683"/>
      <c r="E12" s="683"/>
      <c r="F12" s="683"/>
      <c r="G12" s="683"/>
      <c r="H12" s="683"/>
      <c r="I12" s="683"/>
      <c r="J12" s="683"/>
      <c r="K12" s="683"/>
      <c r="L12" s="683"/>
      <c r="M12" s="683"/>
      <c r="N12" s="683"/>
      <c r="O12" s="683"/>
      <c r="P12" s="683"/>
      <c r="Q12" s="684"/>
      <c r="R12" s="685" t="s">
        <v>174</v>
      </c>
      <c r="S12" s="686"/>
      <c r="T12" s="686"/>
      <c r="U12" s="686"/>
      <c r="V12" s="686"/>
      <c r="W12" s="686"/>
      <c r="X12" s="686"/>
      <c r="Y12" s="687"/>
      <c r="Z12" s="688" t="s">
        <v>235</v>
      </c>
      <c r="AA12" s="688"/>
      <c r="AB12" s="688"/>
      <c r="AC12" s="688"/>
      <c r="AD12" s="689" t="s">
        <v>235</v>
      </c>
      <c r="AE12" s="689"/>
      <c r="AF12" s="689"/>
      <c r="AG12" s="689"/>
      <c r="AH12" s="689"/>
      <c r="AI12" s="689"/>
      <c r="AJ12" s="689"/>
      <c r="AK12" s="689"/>
      <c r="AL12" s="690" t="s">
        <v>174</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465504</v>
      </c>
      <c r="BH12" s="686"/>
      <c r="BI12" s="686"/>
      <c r="BJ12" s="686"/>
      <c r="BK12" s="686"/>
      <c r="BL12" s="686"/>
      <c r="BM12" s="686"/>
      <c r="BN12" s="687"/>
      <c r="BO12" s="688">
        <v>50.5</v>
      </c>
      <c r="BP12" s="688"/>
      <c r="BQ12" s="688"/>
      <c r="BR12" s="688"/>
      <c r="BS12" s="694" t="s">
        <v>235</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412512</v>
      </c>
      <c r="CS12" s="686"/>
      <c r="CT12" s="686"/>
      <c r="CU12" s="686"/>
      <c r="CV12" s="686"/>
      <c r="CW12" s="686"/>
      <c r="CX12" s="686"/>
      <c r="CY12" s="687"/>
      <c r="CZ12" s="688">
        <v>3</v>
      </c>
      <c r="DA12" s="688"/>
      <c r="DB12" s="688"/>
      <c r="DC12" s="688"/>
      <c r="DD12" s="694">
        <v>79481</v>
      </c>
      <c r="DE12" s="686"/>
      <c r="DF12" s="686"/>
      <c r="DG12" s="686"/>
      <c r="DH12" s="686"/>
      <c r="DI12" s="686"/>
      <c r="DJ12" s="686"/>
      <c r="DK12" s="686"/>
      <c r="DL12" s="686"/>
      <c r="DM12" s="686"/>
      <c r="DN12" s="686"/>
      <c r="DO12" s="686"/>
      <c r="DP12" s="687"/>
      <c r="DQ12" s="694">
        <v>332086</v>
      </c>
      <c r="DR12" s="686"/>
      <c r="DS12" s="686"/>
      <c r="DT12" s="686"/>
      <c r="DU12" s="686"/>
      <c r="DV12" s="686"/>
      <c r="DW12" s="686"/>
      <c r="DX12" s="686"/>
      <c r="DY12" s="686"/>
      <c r="DZ12" s="686"/>
      <c r="EA12" s="686"/>
      <c r="EB12" s="686"/>
      <c r="EC12" s="695"/>
    </row>
    <row r="13" spans="2:143" ht="11.25" customHeight="1">
      <c r="B13" s="682" t="s">
        <v>252</v>
      </c>
      <c r="C13" s="683"/>
      <c r="D13" s="683"/>
      <c r="E13" s="683"/>
      <c r="F13" s="683"/>
      <c r="G13" s="683"/>
      <c r="H13" s="683"/>
      <c r="I13" s="683"/>
      <c r="J13" s="683"/>
      <c r="K13" s="683"/>
      <c r="L13" s="683"/>
      <c r="M13" s="683"/>
      <c r="N13" s="683"/>
      <c r="O13" s="683"/>
      <c r="P13" s="683"/>
      <c r="Q13" s="684"/>
      <c r="R13" s="685" t="s">
        <v>174</v>
      </c>
      <c r="S13" s="686"/>
      <c r="T13" s="686"/>
      <c r="U13" s="686"/>
      <c r="V13" s="686"/>
      <c r="W13" s="686"/>
      <c r="X13" s="686"/>
      <c r="Y13" s="687"/>
      <c r="Z13" s="688" t="s">
        <v>174</v>
      </c>
      <c r="AA13" s="688"/>
      <c r="AB13" s="688"/>
      <c r="AC13" s="688"/>
      <c r="AD13" s="689" t="s">
        <v>235</v>
      </c>
      <c r="AE13" s="689"/>
      <c r="AF13" s="689"/>
      <c r="AG13" s="689"/>
      <c r="AH13" s="689"/>
      <c r="AI13" s="689"/>
      <c r="AJ13" s="689"/>
      <c r="AK13" s="689"/>
      <c r="AL13" s="690" t="s">
        <v>235</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465197</v>
      </c>
      <c r="BH13" s="686"/>
      <c r="BI13" s="686"/>
      <c r="BJ13" s="686"/>
      <c r="BK13" s="686"/>
      <c r="BL13" s="686"/>
      <c r="BM13" s="686"/>
      <c r="BN13" s="687"/>
      <c r="BO13" s="688">
        <v>50.5</v>
      </c>
      <c r="BP13" s="688"/>
      <c r="BQ13" s="688"/>
      <c r="BR13" s="688"/>
      <c r="BS13" s="694" t="s">
        <v>235</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1411849</v>
      </c>
      <c r="CS13" s="686"/>
      <c r="CT13" s="686"/>
      <c r="CU13" s="686"/>
      <c r="CV13" s="686"/>
      <c r="CW13" s="686"/>
      <c r="CX13" s="686"/>
      <c r="CY13" s="687"/>
      <c r="CZ13" s="688">
        <v>10.3</v>
      </c>
      <c r="DA13" s="688"/>
      <c r="DB13" s="688"/>
      <c r="DC13" s="688"/>
      <c r="DD13" s="694">
        <v>1165374</v>
      </c>
      <c r="DE13" s="686"/>
      <c r="DF13" s="686"/>
      <c r="DG13" s="686"/>
      <c r="DH13" s="686"/>
      <c r="DI13" s="686"/>
      <c r="DJ13" s="686"/>
      <c r="DK13" s="686"/>
      <c r="DL13" s="686"/>
      <c r="DM13" s="686"/>
      <c r="DN13" s="686"/>
      <c r="DO13" s="686"/>
      <c r="DP13" s="687"/>
      <c r="DQ13" s="694">
        <v>273150</v>
      </c>
      <c r="DR13" s="686"/>
      <c r="DS13" s="686"/>
      <c r="DT13" s="686"/>
      <c r="DU13" s="686"/>
      <c r="DV13" s="686"/>
      <c r="DW13" s="686"/>
      <c r="DX13" s="686"/>
      <c r="DY13" s="686"/>
      <c r="DZ13" s="686"/>
      <c r="EA13" s="686"/>
      <c r="EB13" s="686"/>
      <c r="EC13" s="695"/>
    </row>
    <row r="14" spans="2:143" ht="11.25" customHeight="1">
      <c r="B14" s="682" t="s">
        <v>255</v>
      </c>
      <c r="C14" s="683"/>
      <c r="D14" s="683"/>
      <c r="E14" s="683"/>
      <c r="F14" s="683"/>
      <c r="G14" s="683"/>
      <c r="H14" s="683"/>
      <c r="I14" s="683"/>
      <c r="J14" s="683"/>
      <c r="K14" s="683"/>
      <c r="L14" s="683"/>
      <c r="M14" s="683"/>
      <c r="N14" s="683"/>
      <c r="O14" s="683"/>
      <c r="P14" s="683"/>
      <c r="Q14" s="684"/>
      <c r="R14" s="685" t="s">
        <v>235</v>
      </c>
      <c r="S14" s="686"/>
      <c r="T14" s="686"/>
      <c r="U14" s="686"/>
      <c r="V14" s="686"/>
      <c r="W14" s="686"/>
      <c r="X14" s="686"/>
      <c r="Y14" s="687"/>
      <c r="Z14" s="688" t="s">
        <v>174</v>
      </c>
      <c r="AA14" s="688"/>
      <c r="AB14" s="688"/>
      <c r="AC14" s="688"/>
      <c r="AD14" s="689" t="s">
        <v>235</v>
      </c>
      <c r="AE14" s="689"/>
      <c r="AF14" s="689"/>
      <c r="AG14" s="689"/>
      <c r="AH14" s="689"/>
      <c r="AI14" s="689"/>
      <c r="AJ14" s="689"/>
      <c r="AK14" s="689"/>
      <c r="AL14" s="690" t="s">
        <v>235</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50176</v>
      </c>
      <c r="BH14" s="686"/>
      <c r="BI14" s="686"/>
      <c r="BJ14" s="686"/>
      <c r="BK14" s="686"/>
      <c r="BL14" s="686"/>
      <c r="BM14" s="686"/>
      <c r="BN14" s="687"/>
      <c r="BO14" s="688">
        <v>5.4</v>
      </c>
      <c r="BP14" s="688"/>
      <c r="BQ14" s="688"/>
      <c r="BR14" s="688"/>
      <c r="BS14" s="694" t="s">
        <v>235</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342684</v>
      </c>
      <c r="CS14" s="686"/>
      <c r="CT14" s="686"/>
      <c r="CU14" s="686"/>
      <c r="CV14" s="686"/>
      <c r="CW14" s="686"/>
      <c r="CX14" s="686"/>
      <c r="CY14" s="687"/>
      <c r="CZ14" s="688">
        <v>2.5</v>
      </c>
      <c r="DA14" s="688"/>
      <c r="DB14" s="688"/>
      <c r="DC14" s="688"/>
      <c r="DD14" s="694">
        <v>42365</v>
      </c>
      <c r="DE14" s="686"/>
      <c r="DF14" s="686"/>
      <c r="DG14" s="686"/>
      <c r="DH14" s="686"/>
      <c r="DI14" s="686"/>
      <c r="DJ14" s="686"/>
      <c r="DK14" s="686"/>
      <c r="DL14" s="686"/>
      <c r="DM14" s="686"/>
      <c r="DN14" s="686"/>
      <c r="DO14" s="686"/>
      <c r="DP14" s="687"/>
      <c r="DQ14" s="694">
        <v>311033</v>
      </c>
      <c r="DR14" s="686"/>
      <c r="DS14" s="686"/>
      <c r="DT14" s="686"/>
      <c r="DU14" s="686"/>
      <c r="DV14" s="686"/>
      <c r="DW14" s="686"/>
      <c r="DX14" s="686"/>
      <c r="DY14" s="686"/>
      <c r="DZ14" s="686"/>
      <c r="EA14" s="686"/>
      <c r="EB14" s="686"/>
      <c r="EC14" s="695"/>
    </row>
    <row r="15" spans="2:143" ht="11.25" customHeight="1">
      <c r="B15" s="682" t="s">
        <v>258</v>
      </c>
      <c r="C15" s="683"/>
      <c r="D15" s="683"/>
      <c r="E15" s="683"/>
      <c r="F15" s="683"/>
      <c r="G15" s="683"/>
      <c r="H15" s="683"/>
      <c r="I15" s="683"/>
      <c r="J15" s="683"/>
      <c r="K15" s="683"/>
      <c r="L15" s="683"/>
      <c r="M15" s="683"/>
      <c r="N15" s="683"/>
      <c r="O15" s="683"/>
      <c r="P15" s="683"/>
      <c r="Q15" s="684"/>
      <c r="R15" s="685" t="s">
        <v>235</v>
      </c>
      <c r="S15" s="686"/>
      <c r="T15" s="686"/>
      <c r="U15" s="686"/>
      <c r="V15" s="686"/>
      <c r="W15" s="686"/>
      <c r="X15" s="686"/>
      <c r="Y15" s="687"/>
      <c r="Z15" s="688" t="s">
        <v>235</v>
      </c>
      <c r="AA15" s="688"/>
      <c r="AB15" s="688"/>
      <c r="AC15" s="688"/>
      <c r="AD15" s="689" t="s">
        <v>174</v>
      </c>
      <c r="AE15" s="689"/>
      <c r="AF15" s="689"/>
      <c r="AG15" s="689"/>
      <c r="AH15" s="689"/>
      <c r="AI15" s="689"/>
      <c r="AJ15" s="689"/>
      <c r="AK15" s="689"/>
      <c r="AL15" s="690" t="s">
        <v>174</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57777</v>
      </c>
      <c r="BH15" s="686"/>
      <c r="BI15" s="686"/>
      <c r="BJ15" s="686"/>
      <c r="BK15" s="686"/>
      <c r="BL15" s="686"/>
      <c r="BM15" s="686"/>
      <c r="BN15" s="687"/>
      <c r="BO15" s="688">
        <v>6.3</v>
      </c>
      <c r="BP15" s="688"/>
      <c r="BQ15" s="688"/>
      <c r="BR15" s="688"/>
      <c r="BS15" s="694" t="s">
        <v>235</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813140</v>
      </c>
      <c r="CS15" s="686"/>
      <c r="CT15" s="686"/>
      <c r="CU15" s="686"/>
      <c r="CV15" s="686"/>
      <c r="CW15" s="686"/>
      <c r="CX15" s="686"/>
      <c r="CY15" s="687"/>
      <c r="CZ15" s="688">
        <v>6</v>
      </c>
      <c r="DA15" s="688"/>
      <c r="DB15" s="688"/>
      <c r="DC15" s="688"/>
      <c r="DD15" s="694">
        <v>74734</v>
      </c>
      <c r="DE15" s="686"/>
      <c r="DF15" s="686"/>
      <c r="DG15" s="686"/>
      <c r="DH15" s="686"/>
      <c r="DI15" s="686"/>
      <c r="DJ15" s="686"/>
      <c r="DK15" s="686"/>
      <c r="DL15" s="686"/>
      <c r="DM15" s="686"/>
      <c r="DN15" s="686"/>
      <c r="DO15" s="686"/>
      <c r="DP15" s="687"/>
      <c r="DQ15" s="694">
        <v>607225</v>
      </c>
      <c r="DR15" s="686"/>
      <c r="DS15" s="686"/>
      <c r="DT15" s="686"/>
      <c r="DU15" s="686"/>
      <c r="DV15" s="686"/>
      <c r="DW15" s="686"/>
      <c r="DX15" s="686"/>
      <c r="DY15" s="686"/>
      <c r="DZ15" s="686"/>
      <c r="EA15" s="686"/>
      <c r="EB15" s="686"/>
      <c r="EC15" s="695"/>
    </row>
    <row r="16" spans="2:143" ht="11.25" customHeight="1">
      <c r="B16" s="682" t="s">
        <v>261</v>
      </c>
      <c r="C16" s="683"/>
      <c r="D16" s="683"/>
      <c r="E16" s="683"/>
      <c r="F16" s="683"/>
      <c r="G16" s="683"/>
      <c r="H16" s="683"/>
      <c r="I16" s="683"/>
      <c r="J16" s="683"/>
      <c r="K16" s="683"/>
      <c r="L16" s="683"/>
      <c r="M16" s="683"/>
      <c r="N16" s="683"/>
      <c r="O16" s="683"/>
      <c r="P16" s="683"/>
      <c r="Q16" s="684"/>
      <c r="R16" s="685">
        <v>2784</v>
      </c>
      <c r="S16" s="686"/>
      <c r="T16" s="686"/>
      <c r="U16" s="686"/>
      <c r="V16" s="686"/>
      <c r="W16" s="686"/>
      <c r="X16" s="686"/>
      <c r="Y16" s="687"/>
      <c r="Z16" s="688">
        <v>0</v>
      </c>
      <c r="AA16" s="688"/>
      <c r="AB16" s="688"/>
      <c r="AC16" s="688"/>
      <c r="AD16" s="689">
        <v>2784</v>
      </c>
      <c r="AE16" s="689"/>
      <c r="AF16" s="689"/>
      <c r="AG16" s="689"/>
      <c r="AH16" s="689"/>
      <c r="AI16" s="689"/>
      <c r="AJ16" s="689"/>
      <c r="AK16" s="689"/>
      <c r="AL16" s="690">
        <v>0</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235</v>
      </c>
      <c r="BH16" s="686"/>
      <c r="BI16" s="686"/>
      <c r="BJ16" s="686"/>
      <c r="BK16" s="686"/>
      <c r="BL16" s="686"/>
      <c r="BM16" s="686"/>
      <c r="BN16" s="687"/>
      <c r="BO16" s="688" t="s">
        <v>235</v>
      </c>
      <c r="BP16" s="688"/>
      <c r="BQ16" s="688"/>
      <c r="BR16" s="688"/>
      <c r="BS16" s="694" t="s">
        <v>174</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493056</v>
      </c>
      <c r="CS16" s="686"/>
      <c r="CT16" s="686"/>
      <c r="CU16" s="686"/>
      <c r="CV16" s="686"/>
      <c r="CW16" s="686"/>
      <c r="CX16" s="686"/>
      <c r="CY16" s="687"/>
      <c r="CZ16" s="688">
        <v>3.6</v>
      </c>
      <c r="DA16" s="688"/>
      <c r="DB16" s="688"/>
      <c r="DC16" s="688"/>
      <c r="DD16" s="694" t="s">
        <v>174</v>
      </c>
      <c r="DE16" s="686"/>
      <c r="DF16" s="686"/>
      <c r="DG16" s="686"/>
      <c r="DH16" s="686"/>
      <c r="DI16" s="686"/>
      <c r="DJ16" s="686"/>
      <c r="DK16" s="686"/>
      <c r="DL16" s="686"/>
      <c r="DM16" s="686"/>
      <c r="DN16" s="686"/>
      <c r="DO16" s="686"/>
      <c r="DP16" s="687"/>
      <c r="DQ16" s="694">
        <v>90082</v>
      </c>
      <c r="DR16" s="686"/>
      <c r="DS16" s="686"/>
      <c r="DT16" s="686"/>
      <c r="DU16" s="686"/>
      <c r="DV16" s="686"/>
      <c r="DW16" s="686"/>
      <c r="DX16" s="686"/>
      <c r="DY16" s="686"/>
      <c r="DZ16" s="686"/>
      <c r="EA16" s="686"/>
      <c r="EB16" s="686"/>
      <c r="EC16" s="695"/>
    </row>
    <row r="17" spans="2:133" ht="11.25" customHeight="1">
      <c r="B17" s="682" t="s">
        <v>264</v>
      </c>
      <c r="C17" s="683"/>
      <c r="D17" s="683"/>
      <c r="E17" s="683"/>
      <c r="F17" s="683"/>
      <c r="G17" s="683"/>
      <c r="H17" s="683"/>
      <c r="I17" s="683"/>
      <c r="J17" s="683"/>
      <c r="K17" s="683"/>
      <c r="L17" s="683"/>
      <c r="M17" s="683"/>
      <c r="N17" s="683"/>
      <c r="O17" s="683"/>
      <c r="P17" s="683"/>
      <c r="Q17" s="684"/>
      <c r="R17" s="685">
        <v>3541</v>
      </c>
      <c r="S17" s="686"/>
      <c r="T17" s="686"/>
      <c r="U17" s="686"/>
      <c r="V17" s="686"/>
      <c r="W17" s="686"/>
      <c r="X17" s="686"/>
      <c r="Y17" s="687"/>
      <c r="Z17" s="688">
        <v>0</v>
      </c>
      <c r="AA17" s="688"/>
      <c r="AB17" s="688"/>
      <c r="AC17" s="688"/>
      <c r="AD17" s="689">
        <v>3541</v>
      </c>
      <c r="AE17" s="689"/>
      <c r="AF17" s="689"/>
      <c r="AG17" s="689"/>
      <c r="AH17" s="689"/>
      <c r="AI17" s="689"/>
      <c r="AJ17" s="689"/>
      <c r="AK17" s="689"/>
      <c r="AL17" s="690">
        <v>0.1</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174</v>
      </c>
      <c r="BH17" s="686"/>
      <c r="BI17" s="686"/>
      <c r="BJ17" s="686"/>
      <c r="BK17" s="686"/>
      <c r="BL17" s="686"/>
      <c r="BM17" s="686"/>
      <c r="BN17" s="687"/>
      <c r="BO17" s="688" t="s">
        <v>235</v>
      </c>
      <c r="BP17" s="688"/>
      <c r="BQ17" s="688"/>
      <c r="BR17" s="688"/>
      <c r="BS17" s="694" t="s">
        <v>174</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1515031</v>
      </c>
      <c r="CS17" s="686"/>
      <c r="CT17" s="686"/>
      <c r="CU17" s="686"/>
      <c r="CV17" s="686"/>
      <c r="CW17" s="686"/>
      <c r="CX17" s="686"/>
      <c r="CY17" s="687"/>
      <c r="CZ17" s="688">
        <v>11.1</v>
      </c>
      <c r="DA17" s="688"/>
      <c r="DB17" s="688"/>
      <c r="DC17" s="688"/>
      <c r="DD17" s="694" t="s">
        <v>235</v>
      </c>
      <c r="DE17" s="686"/>
      <c r="DF17" s="686"/>
      <c r="DG17" s="686"/>
      <c r="DH17" s="686"/>
      <c r="DI17" s="686"/>
      <c r="DJ17" s="686"/>
      <c r="DK17" s="686"/>
      <c r="DL17" s="686"/>
      <c r="DM17" s="686"/>
      <c r="DN17" s="686"/>
      <c r="DO17" s="686"/>
      <c r="DP17" s="687"/>
      <c r="DQ17" s="694">
        <v>1513614</v>
      </c>
      <c r="DR17" s="686"/>
      <c r="DS17" s="686"/>
      <c r="DT17" s="686"/>
      <c r="DU17" s="686"/>
      <c r="DV17" s="686"/>
      <c r="DW17" s="686"/>
      <c r="DX17" s="686"/>
      <c r="DY17" s="686"/>
      <c r="DZ17" s="686"/>
      <c r="EA17" s="686"/>
      <c r="EB17" s="686"/>
      <c r="EC17" s="695"/>
    </row>
    <row r="18" spans="2:133" ht="11.25" customHeight="1">
      <c r="B18" s="682" t="s">
        <v>267</v>
      </c>
      <c r="C18" s="683"/>
      <c r="D18" s="683"/>
      <c r="E18" s="683"/>
      <c r="F18" s="683"/>
      <c r="G18" s="683"/>
      <c r="H18" s="683"/>
      <c r="I18" s="683"/>
      <c r="J18" s="683"/>
      <c r="K18" s="683"/>
      <c r="L18" s="683"/>
      <c r="M18" s="683"/>
      <c r="N18" s="683"/>
      <c r="O18" s="683"/>
      <c r="P18" s="683"/>
      <c r="Q18" s="684"/>
      <c r="R18" s="685">
        <v>5676</v>
      </c>
      <c r="S18" s="686"/>
      <c r="T18" s="686"/>
      <c r="U18" s="686"/>
      <c r="V18" s="686"/>
      <c r="W18" s="686"/>
      <c r="X18" s="686"/>
      <c r="Y18" s="687"/>
      <c r="Z18" s="688">
        <v>0</v>
      </c>
      <c r="AA18" s="688"/>
      <c r="AB18" s="688"/>
      <c r="AC18" s="688"/>
      <c r="AD18" s="689">
        <v>5676</v>
      </c>
      <c r="AE18" s="689"/>
      <c r="AF18" s="689"/>
      <c r="AG18" s="689"/>
      <c r="AH18" s="689"/>
      <c r="AI18" s="689"/>
      <c r="AJ18" s="689"/>
      <c r="AK18" s="689"/>
      <c r="AL18" s="690">
        <v>0.1</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235</v>
      </c>
      <c r="BH18" s="686"/>
      <c r="BI18" s="686"/>
      <c r="BJ18" s="686"/>
      <c r="BK18" s="686"/>
      <c r="BL18" s="686"/>
      <c r="BM18" s="686"/>
      <c r="BN18" s="687"/>
      <c r="BO18" s="688" t="s">
        <v>235</v>
      </c>
      <c r="BP18" s="688"/>
      <c r="BQ18" s="688"/>
      <c r="BR18" s="688"/>
      <c r="BS18" s="694" t="s">
        <v>174</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174</v>
      </c>
      <c r="CS18" s="686"/>
      <c r="CT18" s="686"/>
      <c r="CU18" s="686"/>
      <c r="CV18" s="686"/>
      <c r="CW18" s="686"/>
      <c r="CX18" s="686"/>
      <c r="CY18" s="687"/>
      <c r="CZ18" s="688" t="s">
        <v>235</v>
      </c>
      <c r="DA18" s="688"/>
      <c r="DB18" s="688"/>
      <c r="DC18" s="688"/>
      <c r="DD18" s="694" t="s">
        <v>174</v>
      </c>
      <c r="DE18" s="686"/>
      <c r="DF18" s="686"/>
      <c r="DG18" s="686"/>
      <c r="DH18" s="686"/>
      <c r="DI18" s="686"/>
      <c r="DJ18" s="686"/>
      <c r="DK18" s="686"/>
      <c r="DL18" s="686"/>
      <c r="DM18" s="686"/>
      <c r="DN18" s="686"/>
      <c r="DO18" s="686"/>
      <c r="DP18" s="687"/>
      <c r="DQ18" s="694" t="s">
        <v>235</v>
      </c>
      <c r="DR18" s="686"/>
      <c r="DS18" s="686"/>
      <c r="DT18" s="686"/>
      <c r="DU18" s="686"/>
      <c r="DV18" s="686"/>
      <c r="DW18" s="686"/>
      <c r="DX18" s="686"/>
      <c r="DY18" s="686"/>
      <c r="DZ18" s="686"/>
      <c r="EA18" s="686"/>
      <c r="EB18" s="686"/>
      <c r="EC18" s="695"/>
    </row>
    <row r="19" spans="2:133" ht="11.25" customHeight="1">
      <c r="B19" s="682" t="s">
        <v>270</v>
      </c>
      <c r="C19" s="683"/>
      <c r="D19" s="683"/>
      <c r="E19" s="683"/>
      <c r="F19" s="683"/>
      <c r="G19" s="683"/>
      <c r="H19" s="683"/>
      <c r="I19" s="683"/>
      <c r="J19" s="683"/>
      <c r="K19" s="683"/>
      <c r="L19" s="683"/>
      <c r="M19" s="683"/>
      <c r="N19" s="683"/>
      <c r="O19" s="683"/>
      <c r="P19" s="683"/>
      <c r="Q19" s="684"/>
      <c r="R19" s="685">
        <v>3718</v>
      </c>
      <c r="S19" s="686"/>
      <c r="T19" s="686"/>
      <c r="U19" s="686"/>
      <c r="V19" s="686"/>
      <c r="W19" s="686"/>
      <c r="X19" s="686"/>
      <c r="Y19" s="687"/>
      <c r="Z19" s="688">
        <v>0</v>
      </c>
      <c r="AA19" s="688"/>
      <c r="AB19" s="688"/>
      <c r="AC19" s="688"/>
      <c r="AD19" s="689">
        <v>3718</v>
      </c>
      <c r="AE19" s="689"/>
      <c r="AF19" s="689"/>
      <c r="AG19" s="689"/>
      <c r="AH19" s="689"/>
      <c r="AI19" s="689"/>
      <c r="AJ19" s="689"/>
      <c r="AK19" s="689"/>
      <c r="AL19" s="690">
        <v>0.1</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366</v>
      </c>
      <c r="BH19" s="686"/>
      <c r="BI19" s="686"/>
      <c r="BJ19" s="686"/>
      <c r="BK19" s="686"/>
      <c r="BL19" s="686"/>
      <c r="BM19" s="686"/>
      <c r="BN19" s="687"/>
      <c r="BO19" s="688">
        <v>0</v>
      </c>
      <c r="BP19" s="688"/>
      <c r="BQ19" s="688"/>
      <c r="BR19" s="688"/>
      <c r="BS19" s="694" t="s">
        <v>235</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235</v>
      </c>
      <c r="CS19" s="686"/>
      <c r="CT19" s="686"/>
      <c r="CU19" s="686"/>
      <c r="CV19" s="686"/>
      <c r="CW19" s="686"/>
      <c r="CX19" s="686"/>
      <c r="CY19" s="687"/>
      <c r="CZ19" s="688" t="s">
        <v>235</v>
      </c>
      <c r="DA19" s="688"/>
      <c r="DB19" s="688"/>
      <c r="DC19" s="688"/>
      <c r="DD19" s="694" t="s">
        <v>235</v>
      </c>
      <c r="DE19" s="686"/>
      <c r="DF19" s="686"/>
      <c r="DG19" s="686"/>
      <c r="DH19" s="686"/>
      <c r="DI19" s="686"/>
      <c r="DJ19" s="686"/>
      <c r="DK19" s="686"/>
      <c r="DL19" s="686"/>
      <c r="DM19" s="686"/>
      <c r="DN19" s="686"/>
      <c r="DO19" s="686"/>
      <c r="DP19" s="687"/>
      <c r="DQ19" s="694" t="s">
        <v>235</v>
      </c>
      <c r="DR19" s="686"/>
      <c r="DS19" s="686"/>
      <c r="DT19" s="686"/>
      <c r="DU19" s="686"/>
      <c r="DV19" s="686"/>
      <c r="DW19" s="686"/>
      <c r="DX19" s="686"/>
      <c r="DY19" s="686"/>
      <c r="DZ19" s="686"/>
      <c r="EA19" s="686"/>
      <c r="EB19" s="686"/>
      <c r="EC19" s="695"/>
    </row>
    <row r="20" spans="2:133" ht="11.25" customHeight="1">
      <c r="B20" s="682" t="s">
        <v>273</v>
      </c>
      <c r="C20" s="683"/>
      <c r="D20" s="683"/>
      <c r="E20" s="683"/>
      <c r="F20" s="683"/>
      <c r="G20" s="683"/>
      <c r="H20" s="683"/>
      <c r="I20" s="683"/>
      <c r="J20" s="683"/>
      <c r="K20" s="683"/>
      <c r="L20" s="683"/>
      <c r="M20" s="683"/>
      <c r="N20" s="683"/>
      <c r="O20" s="683"/>
      <c r="P20" s="683"/>
      <c r="Q20" s="684"/>
      <c r="R20" s="685">
        <v>1476</v>
      </c>
      <c r="S20" s="686"/>
      <c r="T20" s="686"/>
      <c r="U20" s="686"/>
      <c r="V20" s="686"/>
      <c r="W20" s="686"/>
      <c r="X20" s="686"/>
      <c r="Y20" s="687"/>
      <c r="Z20" s="688">
        <v>0</v>
      </c>
      <c r="AA20" s="688"/>
      <c r="AB20" s="688"/>
      <c r="AC20" s="688"/>
      <c r="AD20" s="689">
        <v>1476</v>
      </c>
      <c r="AE20" s="689"/>
      <c r="AF20" s="689"/>
      <c r="AG20" s="689"/>
      <c r="AH20" s="689"/>
      <c r="AI20" s="689"/>
      <c r="AJ20" s="689"/>
      <c r="AK20" s="689"/>
      <c r="AL20" s="690">
        <v>0</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366</v>
      </c>
      <c r="BH20" s="686"/>
      <c r="BI20" s="686"/>
      <c r="BJ20" s="686"/>
      <c r="BK20" s="686"/>
      <c r="BL20" s="686"/>
      <c r="BM20" s="686"/>
      <c r="BN20" s="687"/>
      <c r="BO20" s="688">
        <v>0</v>
      </c>
      <c r="BP20" s="688"/>
      <c r="BQ20" s="688"/>
      <c r="BR20" s="688"/>
      <c r="BS20" s="694" t="s">
        <v>174</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13651038</v>
      </c>
      <c r="CS20" s="686"/>
      <c r="CT20" s="686"/>
      <c r="CU20" s="686"/>
      <c r="CV20" s="686"/>
      <c r="CW20" s="686"/>
      <c r="CX20" s="686"/>
      <c r="CY20" s="687"/>
      <c r="CZ20" s="688">
        <v>100</v>
      </c>
      <c r="DA20" s="688"/>
      <c r="DB20" s="688"/>
      <c r="DC20" s="688"/>
      <c r="DD20" s="694">
        <v>3394087</v>
      </c>
      <c r="DE20" s="686"/>
      <c r="DF20" s="686"/>
      <c r="DG20" s="686"/>
      <c r="DH20" s="686"/>
      <c r="DI20" s="686"/>
      <c r="DJ20" s="686"/>
      <c r="DK20" s="686"/>
      <c r="DL20" s="686"/>
      <c r="DM20" s="686"/>
      <c r="DN20" s="686"/>
      <c r="DO20" s="686"/>
      <c r="DP20" s="687"/>
      <c r="DQ20" s="694">
        <v>6792607</v>
      </c>
      <c r="DR20" s="686"/>
      <c r="DS20" s="686"/>
      <c r="DT20" s="686"/>
      <c r="DU20" s="686"/>
      <c r="DV20" s="686"/>
      <c r="DW20" s="686"/>
      <c r="DX20" s="686"/>
      <c r="DY20" s="686"/>
      <c r="DZ20" s="686"/>
      <c r="EA20" s="686"/>
      <c r="EB20" s="686"/>
      <c r="EC20" s="695"/>
    </row>
    <row r="21" spans="2:133" ht="11.25" customHeight="1">
      <c r="B21" s="682" t="s">
        <v>276</v>
      </c>
      <c r="C21" s="683"/>
      <c r="D21" s="683"/>
      <c r="E21" s="683"/>
      <c r="F21" s="683"/>
      <c r="G21" s="683"/>
      <c r="H21" s="683"/>
      <c r="I21" s="683"/>
      <c r="J21" s="683"/>
      <c r="K21" s="683"/>
      <c r="L21" s="683"/>
      <c r="M21" s="683"/>
      <c r="N21" s="683"/>
      <c r="O21" s="683"/>
      <c r="P21" s="683"/>
      <c r="Q21" s="684"/>
      <c r="R21" s="685">
        <v>482</v>
      </c>
      <c r="S21" s="686"/>
      <c r="T21" s="686"/>
      <c r="U21" s="686"/>
      <c r="V21" s="686"/>
      <c r="W21" s="686"/>
      <c r="X21" s="686"/>
      <c r="Y21" s="687"/>
      <c r="Z21" s="688">
        <v>0</v>
      </c>
      <c r="AA21" s="688"/>
      <c r="AB21" s="688"/>
      <c r="AC21" s="688"/>
      <c r="AD21" s="689">
        <v>482</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v>366</v>
      </c>
      <c r="BH21" s="686"/>
      <c r="BI21" s="686"/>
      <c r="BJ21" s="686"/>
      <c r="BK21" s="686"/>
      <c r="BL21" s="686"/>
      <c r="BM21" s="686"/>
      <c r="BN21" s="687"/>
      <c r="BO21" s="688">
        <v>0</v>
      </c>
      <c r="BP21" s="688"/>
      <c r="BQ21" s="688"/>
      <c r="BR21" s="688"/>
      <c r="BS21" s="694" t="s">
        <v>235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278</v>
      </c>
      <c r="C22" s="683"/>
      <c r="D22" s="683"/>
      <c r="E22" s="683"/>
      <c r="F22" s="683"/>
      <c r="G22" s="683"/>
      <c r="H22" s="683"/>
      <c r="I22" s="683"/>
      <c r="J22" s="683"/>
      <c r="K22" s="683"/>
      <c r="L22" s="683"/>
      <c r="M22" s="683"/>
      <c r="N22" s="683"/>
      <c r="O22" s="683"/>
      <c r="P22" s="683"/>
      <c r="Q22" s="684"/>
      <c r="R22" s="685">
        <v>4724095</v>
      </c>
      <c r="S22" s="686"/>
      <c r="T22" s="686"/>
      <c r="U22" s="686"/>
      <c r="V22" s="686"/>
      <c r="W22" s="686"/>
      <c r="X22" s="686"/>
      <c r="Y22" s="687"/>
      <c r="Z22" s="688">
        <v>33.1</v>
      </c>
      <c r="AA22" s="688"/>
      <c r="AB22" s="688"/>
      <c r="AC22" s="688"/>
      <c r="AD22" s="689">
        <v>4299864</v>
      </c>
      <c r="AE22" s="689"/>
      <c r="AF22" s="689"/>
      <c r="AG22" s="689"/>
      <c r="AH22" s="689"/>
      <c r="AI22" s="689"/>
      <c r="AJ22" s="689"/>
      <c r="AK22" s="689"/>
      <c r="AL22" s="690">
        <v>77.099999999999994</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235</v>
      </c>
      <c r="BH22" s="686"/>
      <c r="BI22" s="686"/>
      <c r="BJ22" s="686"/>
      <c r="BK22" s="686"/>
      <c r="BL22" s="686"/>
      <c r="BM22" s="686"/>
      <c r="BN22" s="687"/>
      <c r="BO22" s="688" t="s">
        <v>235</v>
      </c>
      <c r="BP22" s="688"/>
      <c r="BQ22" s="688"/>
      <c r="BR22" s="688"/>
      <c r="BS22" s="694" t="s">
        <v>235</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281</v>
      </c>
      <c r="C23" s="683"/>
      <c r="D23" s="683"/>
      <c r="E23" s="683"/>
      <c r="F23" s="683"/>
      <c r="G23" s="683"/>
      <c r="H23" s="683"/>
      <c r="I23" s="683"/>
      <c r="J23" s="683"/>
      <c r="K23" s="683"/>
      <c r="L23" s="683"/>
      <c r="M23" s="683"/>
      <c r="N23" s="683"/>
      <c r="O23" s="683"/>
      <c r="P23" s="683"/>
      <c r="Q23" s="684"/>
      <c r="R23" s="685">
        <v>4299864</v>
      </c>
      <c r="S23" s="686"/>
      <c r="T23" s="686"/>
      <c r="U23" s="686"/>
      <c r="V23" s="686"/>
      <c r="W23" s="686"/>
      <c r="X23" s="686"/>
      <c r="Y23" s="687"/>
      <c r="Z23" s="688">
        <v>30.1</v>
      </c>
      <c r="AA23" s="688"/>
      <c r="AB23" s="688"/>
      <c r="AC23" s="688"/>
      <c r="AD23" s="689">
        <v>4299864</v>
      </c>
      <c r="AE23" s="689"/>
      <c r="AF23" s="689"/>
      <c r="AG23" s="689"/>
      <c r="AH23" s="689"/>
      <c r="AI23" s="689"/>
      <c r="AJ23" s="689"/>
      <c r="AK23" s="689"/>
      <c r="AL23" s="690">
        <v>77.099999999999994</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235</v>
      </c>
      <c r="BH23" s="686"/>
      <c r="BI23" s="686"/>
      <c r="BJ23" s="686"/>
      <c r="BK23" s="686"/>
      <c r="BL23" s="686"/>
      <c r="BM23" s="686"/>
      <c r="BN23" s="687"/>
      <c r="BO23" s="688" t="s">
        <v>235</v>
      </c>
      <c r="BP23" s="688"/>
      <c r="BQ23" s="688"/>
      <c r="BR23" s="688"/>
      <c r="BS23" s="694" t="s">
        <v>174</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c r="B24" s="682" t="s">
        <v>288</v>
      </c>
      <c r="C24" s="683"/>
      <c r="D24" s="683"/>
      <c r="E24" s="683"/>
      <c r="F24" s="683"/>
      <c r="G24" s="683"/>
      <c r="H24" s="683"/>
      <c r="I24" s="683"/>
      <c r="J24" s="683"/>
      <c r="K24" s="683"/>
      <c r="L24" s="683"/>
      <c r="M24" s="683"/>
      <c r="N24" s="683"/>
      <c r="O24" s="683"/>
      <c r="P24" s="683"/>
      <c r="Q24" s="684"/>
      <c r="R24" s="685">
        <v>424231</v>
      </c>
      <c r="S24" s="686"/>
      <c r="T24" s="686"/>
      <c r="U24" s="686"/>
      <c r="V24" s="686"/>
      <c r="W24" s="686"/>
      <c r="X24" s="686"/>
      <c r="Y24" s="687"/>
      <c r="Z24" s="688">
        <v>3</v>
      </c>
      <c r="AA24" s="688"/>
      <c r="AB24" s="688"/>
      <c r="AC24" s="688"/>
      <c r="AD24" s="689" t="s">
        <v>174</v>
      </c>
      <c r="AE24" s="689"/>
      <c r="AF24" s="689"/>
      <c r="AG24" s="689"/>
      <c r="AH24" s="689"/>
      <c r="AI24" s="689"/>
      <c r="AJ24" s="689"/>
      <c r="AK24" s="689"/>
      <c r="AL24" s="690" t="s">
        <v>174</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174</v>
      </c>
      <c r="BH24" s="686"/>
      <c r="BI24" s="686"/>
      <c r="BJ24" s="686"/>
      <c r="BK24" s="686"/>
      <c r="BL24" s="686"/>
      <c r="BM24" s="686"/>
      <c r="BN24" s="687"/>
      <c r="BO24" s="688" t="s">
        <v>235</v>
      </c>
      <c r="BP24" s="688"/>
      <c r="BQ24" s="688"/>
      <c r="BR24" s="688"/>
      <c r="BS24" s="694" t="s">
        <v>235</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4598658</v>
      </c>
      <c r="CS24" s="675"/>
      <c r="CT24" s="675"/>
      <c r="CU24" s="675"/>
      <c r="CV24" s="675"/>
      <c r="CW24" s="675"/>
      <c r="CX24" s="675"/>
      <c r="CY24" s="676"/>
      <c r="CZ24" s="679">
        <v>33.700000000000003</v>
      </c>
      <c r="DA24" s="680"/>
      <c r="DB24" s="680"/>
      <c r="DC24" s="699"/>
      <c r="DD24" s="724">
        <v>3338344</v>
      </c>
      <c r="DE24" s="675"/>
      <c r="DF24" s="675"/>
      <c r="DG24" s="675"/>
      <c r="DH24" s="675"/>
      <c r="DI24" s="675"/>
      <c r="DJ24" s="675"/>
      <c r="DK24" s="676"/>
      <c r="DL24" s="724">
        <v>3265963</v>
      </c>
      <c r="DM24" s="675"/>
      <c r="DN24" s="675"/>
      <c r="DO24" s="675"/>
      <c r="DP24" s="675"/>
      <c r="DQ24" s="675"/>
      <c r="DR24" s="675"/>
      <c r="DS24" s="675"/>
      <c r="DT24" s="675"/>
      <c r="DU24" s="675"/>
      <c r="DV24" s="676"/>
      <c r="DW24" s="679">
        <v>57.1</v>
      </c>
      <c r="DX24" s="680"/>
      <c r="DY24" s="680"/>
      <c r="DZ24" s="680"/>
      <c r="EA24" s="680"/>
      <c r="EB24" s="680"/>
      <c r="EC24" s="681"/>
    </row>
    <row r="25" spans="2:133" ht="11.25" customHeight="1">
      <c r="B25" s="682" t="s">
        <v>291</v>
      </c>
      <c r="C25" s="683"/>
      <c r="D25" s="683"/>
      <c r="E25" s="683"/>
      <c r="F25" s="683"/>
      <c r="G25" s="683"/>
      <c r="H25" s="683"/>
      <c r="I25" s="683"/>
      <c r="J25" s="683"/>
      <c r="K25" s="683"/>
      <c r="L25" s="683"/>
      <c r="M25" s="683"/>
      <c r="N25" s="683"/>
      <c r="O25" s="683"/>
      <c r="P25" s="683"/>
      <c r="Q25" s="684"/>
      <c r="R25" s="685" t="s">
        <v>174</v>
      </c>
      <c r="S25" s="686"/>
      <c r="T25" s="686"/>
      <c r="U25" s="686"/>
      <c r="V25" s="686"/>
      <c r="W25" s="686"/>
      <c r="X25" s="686"/>
      <c r="Y25" s="687"/>
      <c r="Z25" s="688" t="s">
        <v>235</v>
      </c>
      <c r="AA25" s="688"/>
      <c r="AB25" s="688"/>
      <c r="AC25" s="688"/>
      <c r="AD25" s="689" t="s">
        <v>174</v>
      </c>
      <c r="AE25" s="689"/>
      <c r="AF25" s="689"/>
      <c r="AG25" s="689"/>
      <c r="AH25" s="689"/>
      <c r="AI25" s="689"/>
      <c r="AJ25" s="689"/>
      <c r="AK25" s="689"/>
      <c r="AL25" s="690" t="s">
        <v>235</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235</v>
      </c>
      <c r="BH25" s="686"/>
      <c r="BI25" s="686"/>
      <c r="BJ25" s="686"/>
      <c r="BK25" s="686"/>
      <c r="BL25" s="686"/>
      <c r="BM25" s="686"/>
      <c r="BN25" s="687"/>
      <c r="BO25" s="688" t="s">
        <v>235</v>
      </c>
      <c r="BP25" s="688"/>
      <c r="BQ25" s="688"/>
      <c r="BR25" s="688"/>
      <c r="BS25" s="694" t="s">
        <v>174</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1464308</v>
      </c>
      <c r="CS25" s="721"/>
      <c r="CT25" s="721"/>
      <c r="CU25" s="721"/>
      <c r="CV25" s="721"/>
      <c r="CW25" s="721"/>
      <c r="CX25" s="721"/>
      <c r="CY25" s="722"/>
      <c r="CZ25" s="690">
        <v>10.7</v>
      </c>
      <c r="DA25" s="719"/>
      <c r="DB25" s="719"/>
      <c r="DC25" s="723"/>
      <c r="DD25" s="694">
        <v>1334370</v>
      </c>
      <c r="DE25" s="721"/>
      <c r="DF25" s="721"/>
      <c r="DG25" s="721"/>
      <c r="DH25" s="721"/>
      <c r="DI25" s="721"/>
      <c r="DJ25" s="721"/>
      <c r="DK25" s="722"/>
      <c r="DL25" s="694">
        <v>1292726</v>
      </c>
      <c r="DM25" s="721"/>
      <c r="DN25" s="721"/>
      <c r="DO25" s="721"/>
      <c r="DP25" s="721"/>
      <c r="DQ25" s="721"/>
      <c r="DR25" s="721"/>
      <c r="DS25" s="721"/>
      <c r="DT25" s="721"/>
      <c r="DU25" s="721"/>
      <c r="DV25" s="722"/>
      <c r="DW25" s="690">
        <v>22.6</v>
      </c>
      <c r="DX25" s="719"/>
      <c r="DY25" s="719"/>
      <c r="DZ25" s="719"/>
      <c r="EA25" s="719"/>
      <c r="EB25" s="719"/>
      <c r="EC25" s="720"/>
    </row>
    <row r="26" spans="2:133" ht="11.25" customHeight="1">
      <c r="B26" s="682" t="s">
        <v>294</v>
      </c>
      <c r="C26" s="683"/>
      <c r="D26" s="683"/>
      <c r="E26" s="683"/>
      <c r="F26" s="683"/>
      <c r="G26" s="683"/>
      <c r="H26" s="683"/>
      <c r="I26" s="683"/>
      <c r="J26" s="683"/>
      <c r="K26" s="683"/>
      <c r="L26" s="683"/>
      <c r="M26" s="683"/>
      <c r="N26" s="683"/>
      <c r="O26" s="683"/>
      <c r="P26" s="683"/>
      <c r="Q26" s="684"/>
      <c r="R26" s="685">
        <v>5944868</v>
      </c>
      <c r="S26" s="686"/>
      <c r="T26" s="686"/>
      <c r="U26" s="686"/>
      <c r="V26" s="686"/>
      <c r="W26" s="686"/>
      <c r="X26" s="686"/>
      <c r="Y26" s="687"/>
      <c r="Z26" s="688">
        <v>41.6</v>
      </c>
      <c r="AA26" s="688"/>
      <c r="AB26" s="688"/>
      <c r="AC26" s="688"/>
      <c r="AD26" s="689">
        <v>5520637</v>
      </c>
      <c r="AE26" s="689"/>
      <c r="AF26" s="689"/>
      <c r="AG26" s="689"/>
      <c r="AH26" s="689"/>
      <c r="AI26" s="689"/>
      <c r="AJ26" s="689"/>
      <c r="AK26" s="689"/>
      <c r="AL26" s="690">
        <v>99</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235</v>
      </c>
      <c r="BH26" s="686"/>
      <c r="BI26" s="686"/>
      <c r="BJ26" s="686"/>
      <c r="BK26" s="686"/>
      <c r="BL26" s="686"/>
      <c r="BM26" s="686"/>
      <c r="BN26" s="687"/>
      <c r="BO26" s="688" t="s">
        <v>235</v>
      </c>
      <c r="BP26" s="688"/>
      <c r="BQ26" s="688"/>
      <c r="BR26" s="688"/>
      <c r="BS26" s="694" t="s">
        <v>235</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961349</v>
      </c>
      <c r="CS26" s="686"/>
      <c r="CT26" s="686"/>
      <c r="CU26" s="686"/>
      <c r="CV26" s="686"/>
      <c r="CW26" s="686"/>
      <c r="CX26" s="686"/>
      <c r="CY26" s="687"/>
      <c r="CZ26" s="690">
        <v>7</v>
      </c>
      <c r="DA26" s="719"/>
      <c r="DB26" s="719"/>
      <c r="DC26" s="723"/>
      <c r="DD26" s="694">
        <v>876033</v>
      </c>
      <c r="DE26" s="686"/>
      <c r="DF26" s="686"/>
      <c r="DG26" s="686"/>
      <c r="DH26" s="686"/>
      <c r="DI26" s="686"/>
      <c r="DJ26" s="686"/>
      <c r="DK26" s="687"/>
      <c r="DL26" s="694" t="s">
        <v>235</v>
      </c>
      <c r="DM26" s="686"/>
      <c r="DN26" s="686"/>
      <c r="DO26" s="686"/>
      <c r="DP26" s="686"/>
      <c r="DQ26" s="686"/>
      <c r="DR26" s="686"/>
      <c r="DS26" s="686"/>
      <c r="DT26" s="686"/>
      <c r="DU26" s="686"/>
      <c r="DV26" s="687"/>
      <c r="DW26" s="690" t="s">
        <v>235</v>
      </c>
      <c r="DX26" s="719"/>
      <c r="DY26" s="719"/>
      <c r="DZ26" s="719"/>
      <c r="EA26" s="719"/>
      <c r="EB26" s="719"/>
      <c r="EC26" s="720"/>
    </row>
    <row r="27" spans="2:133" ht="11.25" customHeight="1">
      <c r="B27" s="682" t="s">
        <v>297</v>
      </c>
      <c r="C27" s="683"/>
      <c r="D27" s="683"/>
      <c r="E27" s="683"/>
      <c r="F27" s="683"/>
      <c r="G27" s="683"/>
      <c r="H27" s="683"/>
      <c r="I27" s="683"/>
      <c r="J27" s="683"/>
      <c r="K27" s="683"/>
      <c r="L27" s="683"/>
      <c r="M27" s="683"/>
      <c r="N27" s="683"/>
      <c r="O27" s="683"/>
      <c r="P27" s="683"/>
      <c r="Q27" s="684"/>
      <c r="R27" s="685">
        <v>1416</v>
      </c>
      <c r="S27" s="686"/>
      <c r="T27" s="686"/>
      <c r="U27" s="686"/>
      <c r="V27" s="686"/>
      <c r="W27" s="686"/>
      <c r="X27" s="686"/>
      <c r="Y27" s="687"/>
      <c r="Z27" s="688">
        <v>0</v>
      </c>
      <c r="AA27" s="688"/>
      <c r="AB27" s="688"/>
      <c r="AC27" s="688"/>
      <c r="AD27" s="689">
        <v>1416</v>
      </c>
      <c r="AE27" s="689"/>
      <c r="AF27" s="689"/>
      <c r="AG27" s="689"/>
      <c r="AH27" s="689"/>
      <c r="AI27" s="689"/>
      <c r="AJ27" s="689"/>
      <c r="AK27" s="689"/>
      <c r="AL27" s="690">
        <v>0</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921258</v>
      </c>
      <c r="BH27" s="686"/>
      <c r="BI27" s="686"/>
      <c r="BJ27" s="686"/>
      <c r="BK27" s="686"/>
      <c r="BL27" s="686"/>
      <c r="BM27" s="686"/>
      <c r="BN27" s="687"/>
      <c r="BO27" s="688">
        <v>100</v>
      </c>
      <c r="BP27" s="688"/>
      <c r="BQ27" s="688"/>
      <c r="BR27" s="688"/>
      <c r="BS27" s="694" t="s">
        <v>174</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1619319</v>
      </c>
      <c r="CS27" s="721"/>
      <c r="CT27" s="721"/>
      <c r="CU27" s="721"/>
      <c r="CV27" s="721"/>
      <c r="CW27" s="721"/>
      <c r="CX27" s="721"/>
      <c r="CY27" s="722"/>
      <c r="CZ27" s="690">
        <v>11.9</v>
      </c>
      <c r="DA27" s="719"/>
      <c r="DB27" s="719"/>
      <c r="DC27" s="723"/>
      <c r="DD27" s="694">
        <v>490360</v>
      </c>
      <c r="DE27" s="721"/>
      <c r="DF27" s="721"/>
      <c r="DG27" s="721"/>
      <c r="DH27" s="721"/>
      <c r="DI27" s="721"/>
      <c r="DJ27" s="721"/>
      <c r="DK27" s="722"/>
      <c r="DL27" s="694">
        <v>459623</v>
      </c>
      <c r="DM27" s="721"/>
      <c r="DN27" s="721"/>
      <c r="DO27" s="721"/>
      <c r="DP27" s="721"/>
      <c r="DQ27" s="721"/>
      <c r="DR27" s="721"/>
      <c r="DS27" s="721"/>
      <c r="DT27" s="721"/>
      <c r="DU27" s="721"/>
      <c r="DV27" s="722"/>
      <c r="DW27" s="690">
        <v>8</v>
      </c>
      <c r="DX27" s="719"/>
      <c r="DY27" s="719"/>
      <c r="DZ27" s="719"/>
      <c r="EA27" s="719"/>
      <c r="EB27" s="719"/>
      <c r="EC27" s="720"/>
    </row>
    <row r="28" spans="2:133" ht="11.25" customHeight="1">
      <c r="B28" s="682" t="s">
        <v>300</v>
      </c>
      <c r="C28" s="683"/>
      <c r="D28" s="683"/>
      <c r="E28" s="683"/>
      <c r="F28" s="683"/>
      <c r="G28" s="683"/>
      <c r="H28" s="683"/>
      <c r="I28" s="683"/>
      <c r="J28" s="683"/>
      <c r="K28" s="683"/>
      <c r="L28" s="683"/>
      <c r="M28" s="683"/>
      <c r="N28" s="683"/>
      <c r="O28" s="683"/>
      <c r="P28" s="683"/>
      <c r="Q28" s="684"/>
      <c r="R28" s="685">
        <v>152876</v>
      </c>
      <c r="S28" s="686"/>
      <c r="T28" s="686"/>
      <c r="U28" s="686"/>
      <c r="V28" s="686"/>
      <c r="W28" s="686"/>
      <c r="X28" s="686"/>
      <c r="Y28" s="687"/>
      <c r="Z28" s="688">
        <v>1.1000000000000001</v>
      </c>
      <c r="AA28" s="688"/>
      <c r="AB28" s="688"/>
      <c r="AC28" s="688"/>
      <c r="AD28" s="689" t="s">
        <v>235</v>
      </c>
      <c r="AE28" s="689"/>
      <c r="AF28" s="689"/>
      <c r="AG28" s="689"/>
      <c r="AH28" s="689"/>
      <c r="AI28" s="689"/>
      <c r="AJ28" s="689"/>
      <c r="AK28" s="689"/>
      <c r="AL28" s="690" t="s">
        <v>235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1515031</v>
      </c>
      <c r="CS28" s="686"/>
      <c r="CT28" s="686"/>
      <c r="CU28" s="686"/>
      <c r="CV28" s="686"/>
      <c r="CW28" s="686"/>
      <c r="CX28" s="686"/>
      <c r="CY28" s="687"/>
      <c r="CZ28" s="690">
        <v>11.1</v>
      </c>
      <c r="DA28" s="719"/>
      <c r="DB28" s="719"/>
      <c r="DC28" s="723"/>
      <c r="DD28" s="694">
        <v>1513614</v>
      </c>
      <c r="DE28" s="686"/>
      <c r="DF28" s="686"/>
      <c r="DG28" s="686"/>
      <c r="DH28" s="686"/>
      <c r="DI28" s="686"/>
      <c r="DJ28" s="686"/>
      <c r="DK28" s="687"/>
      <c r="DL28" s="694">
        <v>1513614</v>
      </c>
      <c r="DM28" s="686"/>
      <c r="DN28" s="686"/>
      <c r="DO28" s="686"/>
      <c r="DP28" s="686"/>
      <c r="DQ28" s="686"/>
      <c r="DR28" s="686"/>
      <c r="DS28" s="686"/>
      <c r="DT28" s="686"/>
      <c r="DU28" s="686"/>
      <c r="DV28" s="687"/>
      <c r="DW28" s="690">
        <v>26.5</v>
      </c>
      <c r="DX28" s="719"/>
      <c r="DY28" s="719"/>
      <c r="DZ28" s="719"/>
      <c r="EA28" s="719"/>
      <c r="EB28" s="719"/>
      <c r="EC28" s="720"/>
    </row>
    <row r="29" spans="2:133" ht="11.25" customHeight="1">
      <c r="B29" s="682" t="s">
        <v>302</v>
      </c>
      <c r="C29" s="683"/>
      <c r="D29" s="683"/>
      <c r="E29" s="683"/>
      <c r="F29" s="683"/>
      <c r="G29" s="683"/>
      <c r="H29" s="683"/>
      <c r="I29" s="683"/>
      <c r="J29" s="683"/>
      <c r="K29" s="683"/>
      <c r="L29" s="683"/>
      <c r="M29" s="683"/>
      <c r="N29" s="683"/>
      <c r="O29" s="683"/>
      <c r="P29" s="683"/>
      <c r="Q29" s="684"/>
      <c r="R29" s="685">
        <v>47099</v>
      </c>
      <c r="S29" s="686"/>
      <c r="T29" s="686"/>
      <c r="U29" s="686"/>
      <c r="V29" s="686"/>
      <c r="W29" s="686"/>
      <c r="X29" s="686"/>
      <c r="Y29" s="687"/>
      <c r="Z29" s="688">
        <v>0.3</v>
      </c>
      <c r="AA29" s="688"/>
      <c r="AB29" s="688"/>
      <c r="AC29" s="688"/>
      <c r="AD29" s="689">
        <v>2583</v>
      </c>
      <c r="AE29" s="689"/>
      <c r="AF29" s="689"/>
      <c r="AG29" s="689"/>
      <c r="AH29" s="689"/>
      <c r="AI29" s="689"/>
      <c r="AJ29" s="689"/>
      <c r="AK29" s="689"/>
      <c r="AL29" s="690">
        <v>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304</v>
      </c>
      <c r="CG29" s="701"/>
      <c r="CH29" s="701"/>
      <c r="CI29" s="701"/>
      <c r="CJ29" s="701"/>
      <c r="CK29" s="701"/>
      <c r="CL29" s="701"/>
      <c r="CM29" s="701"/>
      <c r="CN29" s="701"/>
      <c r="CO29" s="701"/>
      <c r="CP29" s="701"/>
      <c r="CQ29" s="702"/>
      <c r="CR29" s="685">
        <v>1514261</v>
      </c>
      <c r="CS29" s="721"/>
      <c r="CT29" s="721"/>
      <c r="CU29" s="721"/>
      <c r="CV29" s="721"/>
      <c r="CW29" s="721"/>
      <c r="CX29" s="721"/>
      <c r="CY29" s="722"/>
      <c r="CZ29" s="690">
        <v>11.1</v>
      </c>
      <c r="DA29" s="719"/>
      <c r="DB29" s="719"/>
      <c r="DC29" s="723"/>
      <c r="DD29" s="694">
        <v>1512844</v>
      </c>
      <c r="DE29" s="721"/>
      <c r="DF29" s="721"/>
      <c r="DG29" s="721"/>
      <c r="DH29" s="721"/>
      <c r="DI29" s="721"/>
      <c r="DJ29" s="721"/>
      <c r="DK29" s="722"/>
      <c r="DL29" s="694">
        <v>1512844</v>
      </c>
      <c r="DM29" s="721"/>
      <c r="DN29" s="721"/>
      <c r="DO29" s="721"/>
      <c r="DP29" s="721"/>
      <c r="DQ29" s="721"/>
      <c r="DR29" s="721"/>
      <c r="DS29" s="721"/>
      <c r="DT29" s="721"/>
      <c r="DU29" s="721"/>
      <c r="DV29" s="722"/>
      <c r="DW29" s="690">
        <v>26.4</v>
      </c>
      <c r="DX29" s="719"/>
      <c r="DY29" s="719"/>
      <c r="DZ29" s="719"/>
      <c r="EA29" s="719"/>
      <c r="EB29" s="719"/>
      <c r="EC29" s="720"/>
    </row>
    <row r="30" spans="2:133" ht="11.25" customHeight="1">
      <c r="B30" s="682" t="s">
        <v>305</v>
      </c>
      <c r="C30" s="683"/>
      <c r="D30" s="683"/>
      <c r="E30" s="683"/>
      <c r="F30" s="683"/>
      <c r="G30" s="683"/>
      <c r="H30" s="683"/>
      <c r="I30" s="683"/>
      <c r="J30" s="683"/>
      <c r="K30" s="683"/>
      <c r="L30" s="683"/>
      <c r="M30" s="683"/>
      <c r="N30" s="683"/>
      <c r="O30" s="683"/>
      <c r="P30" s="683"/>
      <c r="Q30" s="684"/>
      <c r="R30" s="685">
        <v>7463</v>
      </c>
      <c r="S30" s="686"/>
      <c r="T30" s="686"/>
      <c r="U30" s="686"/>
      <c r="V30" s="686"/>
      <c r="W30" s="686"/>
      <c r="X30" s="686"/>
      <c r="Y30" s="687"/>
      <c r="Z30" s="688">
        <v>0.1</v>
      </c>
      <c r="AA30" s="688"/>
      <c r="AB30" s="688"/>
      <c r="AC30" s="688"/>
      <c r="AD30" s="689" t="s">
        <v>235</v>
      </c>
      <c r="AE30" s="689"/>
      <c r="AF30" s="689"/>
      <c r="AG30" s="689"/>
      <c r="AH30" s="689"/>
      <c r="AI30" s="689"/>
      <c r="AJ30" s="689"/>
      <c r="AK30" s="689"/>
      <c r="AL30" s="690" t="s">
        <v>174</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1457285</v>
      </c>
      <c r="CS30" s="686"/>
      <c r="CT30" s="686"/>
      <c r="CU30" s="686"/>
      <c r="CV30" s="686"/>
      <c r="CW30" s="686"/>
      <c r="CX30" s="686"/>
      <c r="CY30" s="687"/>
      <c r="CZ30" s="690">
        <v>10.7</v>
      </c>
      <c r="DA30" s="719"/>
      <c r="DB30" s="719"/>
      <c r="DC30" s="723"/>
      <c r="DD30" s="694">
        <v>1456058</v>
      </c>
      <c r="DE30" s="686"/>
      <c r="DF30" s="686"/>
      <c r="DG30" s="686"/>
      <c r="DH30" s="686"/>
      <c r="DI30" s="686"/>
      <c r="DJ30" s="686"/>
      <c r="DK30" s="687"/>
      <c r="DL30" s="694">
        <v>1456058</v>
      </c>
      <c r="DM30" s="686"/>
      <c r="DN30" s="686"/>
      <c r="DO30" s="686"/>
      <c r="DP30" s="686"/>
      <c r="DQ30" s="686"/>
      <c r="DR30" s="686"/>
      <c r="DS30" s="686"/>
      <c r="DT30" s="686"/>
      <c r="DU30" s="686"/>
      <c r="DV30" s="687"/>
      <c r="DW30" s="690">
        <v>25.4</v>
      </c>
      <c r="DX30" s="719"/>
      <c r="DY30" s="719"/>
      <c r="DZ30" s="719"/>
      <c r="EA30" s="719"/>
      <c r="EB30" s="719"/>
      <c r="EC30" s="720"/>
    </row>
    <row r="31" spans="2:133" ht="11.25" customHeight="1">
      <c r="B31" s="682" t="s">
        <v>309</v>
      </c>
      <c r="C31" s="683"/>
      <c r="D31" s="683"/>
      <c r="E31" s="683"/>
      <c r="F31" s="683"/>
      <c r="G31" s="683"/>
      <c r="H31" s="683"/>
      <c r="I31" s="683"/>
      <c r="J31" s="683"/>
      <c r="K31" s="683"/>
      <c r="L31" s="683"/>
      <c r="M31" s="683"/>
      <c r="N31" s="683"/>
      <c r="O31" s="683"/>
      <c r="P31" s="683"/>
      <c r="Q31" s="684"/>
      <c r="R31" s="685">
        <v>3398596</v>
      </c>
      <c r="S31" s="686"/>
      <c r="T31" s="686"/>
      <c r="U31" s="686"/>
      <c r="V31" s="686"/>
      <c r="W31" s="686"/>
      <c r="X31" s="686"/>
      <c r="Y31" s="687"/>
      <c r="Z31" s="688">
        <v>23.8</v>
      </c>
      <c r="AA31" s="688"/>
      <c r="AB31" s="688"/>
      <c r="AC31" s="688"/>
      <c r="AD31" s="689" t="s">
        <v>235</v>
      </c>
      <c r="AE31" s="689"/>
      <c r="AF31" s="689"/>
      <c r="AG31" s="689"/>
      <c r="AH31" s="689"/>
      <c r="AI31" s="689"/>
      <c r="AJ31" s="689"/>
      <c r="AK31" s="689"/>
      <c r="AL31" s="690" t="s">
        <v>235</v>
      </c>
      <c r="AM31" s="691"/>
      <c r="AN31" s="691"/>
      <c r="AO31" s="692"/>
      <c r="AP31" s="742" t="s">
        <v>310</v>
      </c>
      <c r="AQ31" s="743"/>
      <c r="AR31" s="743"/>
      <c r="AS31" s="743"/>
      <c r="AT31" s="748" t="s">
        <v>311</v>
      </c>
      <c r="AU31" s="231"/>
      <c r="AV31" s="231"/>
      <c r="AW31" s="231"/>
      <c r="AX31" s="671" t="s">
        <v>186</v>
      </c>
      <c r="AY31" s="672"/>
      <c r="AZ31" s="672"/>
      <c r="BA31" s="672"/>
      <c r="BB31" s="672"/>
      <c r="BC31" s="672"/>
      <c r="BD31" s="672"/>
      <c r="BE31" s="672"/>
      <c r="BF31" s="673"/>
      <c r="BG31" s="753">
        <v>99.4</v>
      </c>
      <c r="BH31" s="740"/>
      <c r="BI31" s="740"/>
      <c r="BJ31" s="740"/>
      <c r="BK31" s="740"/>
      <c r="BL31" s="740"/>
      <c r="BM31" s="680">
        <v>96.9</v>
      </c>
      <c r="BN31" s="740"/>
      <c r="BO31" s="740"/>
      <c r="BP31" s="740"/>
      <c r="BQ31" s="741"/>
      <c r="BR31" s="753">
        <v>98.9</v>
      </c>
      <c r="BS31" s="740"/>
      <c r="BT31" s="740"/>
      <c r="BU31" s="740"/>
      <c r="BV31" s="740"/>
      <c r="BW31" s="740"/>
      <c r="BX31" s="680">
        <v>96.4</v>
      </c>
      <c r="BY31" s="740"/>
      <c r="BZ31" s="740"/>
      <c r="CA31" s="740"/>
      <c r="CB31" s="741"/>
      <c r="CD31" s="727"/>
      <c r="CE31" s="728"/>
      <c r="CF31" s="700" t="s">
        <v>312</v>
      </c>
      <c r="CG31" s="701"/>
      <c r="CH31" s="701"/>
      <c r="CI31" s="701"/>
      <c r="CJ31" s="701"/>
      <c r="CK31" s="701"/>
      <c r="CL31" s="701"/>
      <c r="CM31" s="701"/>
      <c r="CN31" s="701"/>
      <c r="CO31" s="701"/>
      <c r="CP31" s="701"/>
      <c r="CQ31" s="702"/>
      <c r="CR31" s="685">
        <v>56976</v>
      </c>
      <c r="CS31" s="721"/>
      <c r="CT31" s="721"/>
      <c r="CU31" s="721"/>
      <c r="CV31" s="721"/>
      <c r="CW31" s="721"/>
      <c r="CX31" s="721"/>
      <c r="CY31" s="722"/>
      <c r="CZ31" s="690">
        <v>0.4</v>
      </c>
      <c r="DA31" s="719"/>
      <c r="DB31" s="719"/>
      <c r="DC31" s="723"/>
      <c r="DD31" s="694">
        <v>56786</v>
      </c>
      <c r="DE31" s="721"/>
      <c r="DF31" s="721"/>
      <c r="DG31" s="721"/>
      <c r="DH31" s="721"/>
      <c r="DI31" s="721"/>
      <c r="DJ31" s="721"/>
      <c r="DK31" s="722"/>
      <c r="DL31" s="694">
        <v>56786</v>
      </c>
      <c r="DM31" s="721"/>
      <c r="DN31" s="721"/>
      <c r="DO31" s="721"/>
      <c r="DP31" s="721"/>
      <c r="DQ31" s="721"/>
      <c r="DR31" s="721"/>
      <c r="DS31" s="721"/>
      <c r="DT31" s="721"/>
      <c r="DU31" s="721"/>
      <c r="DV31" s="722"/>
      <c r="DW31" s="690">
        <v>1</v>
      </c>
      <c r="DX31" s="719"/>
      <c r="DY31" s="719"/>
      <c r="DZ31" s="719"/>
      <c r="EA31" s="719"/>
      <c r="EB31" s="719"/>
      <c r="EC31" s="720"/>
    </row>
    <row r="32" spans="2:133" ht="11.25" customHeight="1">
      <c r="B32" s="731" t="s">
        <v>313</v>
      </c>
      <c r="C32" s="732"/>
      <c r="D32" s="732"/>
      <c r="E32" s="732"/>
      <c r="F32" s="732"/>
      <c r="G32" s="732"/>
      <c r="H32" s="732"/>
      <c r="I32" s="732"/>
      <c r="J32" s="732"/>
      <c r="K32" s="732"/>
      <c r="L32" s="732"/>
      <c r="M32" s="732"/>
      <c r="N32" s="732"/>
      <c r="O32" s="732"/>
      <c r="P32" s="732"/>
      <c r="Q32" s="733"/>
      <c r="R32" s="685" t="s">
        <v>235</v>
      </c>
      <c r="S32" s="686"/>
      <c r="T32" s="686"/>
      <c r="U32" s="686"/>
      <c r="V32" s="686"/>
      <c r="W32" s="686"/>
      <c r="X32" s="686"/>
      <c r="Y32" s="687"/>
      <c r="Z32" s="688" t="s">
        <v>235</v>
      </c>
      <c r="AA32" s="688"/>
      <c r="AB32" s="688"/>
      <c r="AC32" s="688"/>
      <c r="AD32" s="689" t="s">
        <v>235</v>
      </c>
      <c r="AE32" s="689"/>
      <c r="AF32" s="689"/>
      <c r="AG32" s="689"/>
      <c r="AH32" s="689"/>
      <c r="AI32" s="689"/>
      <c r="AJ32" s="689"/>
      <c r="AK32" s="689"/>
      <c r="AL32" s="690" t="s">
        <v>174</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99.4</v>
      </c>
      <c r="BH32" s="721"/>
      <c r="BI32" s="721"/>
      <c r="BJ32" s="721"/>
      <c r="BK32" s="721"/>
      <c r="BL32" s="721"/>
      <c r="BM32" s="691">
        <v>97.7</v>
      </c>
      <c r="BN32" s="751"/>
      <c r="BO32" s="751"/>
      <c r="BP32" s="751"/>
      <c r="BQ32" s="752"/>
      <c r="BR32" s="754">
        <v>99.6</v>
      </c>
      <c r="BS32" s="721"/>
      <c r="BT32" s="721"/>
      <c r="BU32" s="721"/>
      <c r="BV32" s="721"/>
      <c r="BW32" s="721"/>
      <c r="BX32" s="691">
        <v>97.1</v>
      </c>
      <c r="BY32" s="751"/>
      <c r="BZ32" s="751"/>
      <c r="CA32" s="751"/>
      <c r="CB32" s="752"/>
      <c r="CD32" s="729"/>
      <c r="CE32" s="730"/>
      <c r="CF32" s="700" t="s">
        <v>316</v>
      </c>
      <c r="CG32" s="701"/>
      <c r="CH32" s="701"/>
      <c r="CI32" s="701"/>
      <c r="CJ32" s="701"/>
      <c r="CK32" s="701"/>
      <c r="CL32" s="701"/>
      <c r="CM32" s="701"/>
      <c r="CN32" s="701"/>
      <c r="CO32" s="701"/>
      <c r="CP32" s="701"/>
      <c r="CQ32" s="702"/>
      <c r="CR32" s="685">
        <v>770</v>
      </c>
      <c r="CS32" s="686"/>
      <c r="CT32" s="686"/>
      <c r="CU32" s="686"/>
      <c r="CV32" s="686"/>
      <c r="CW32" s="686"/>
      <c r="CX32" s="686"/>
      <c r="CY32" s="687"/>
      <c r="CZ32" s="690">
        <v>0</v>
      </c>
      <c r="DA32" s="719"/>
      <c r="DB32" s="719"/>
      <c r="DC32" s="723"/>
      <c r="DD32" s="694">
        <v>770</v>
      </c>
      <c r="DE32" s="686"/>
      <c r="DF32" s="686"/>
      <c r="DG32" s="686"/>
      <c r="DH32" s="686"/>
      <c r="DI32" s="686"/>
      <c r="DJ32" s="686"/>
      <c r="DK32" s="687"/>
      <c r="DL32" s="694">
        <v>770</v>
      </c>
      <c r="DM32" s="686"/>
      <c r="DN32" s="686"/>
      <c r="DO32" s="686"/>
      <c r="DP32" s="686"/>
      <c r="DQ32" s="686"/>
      <c r="DR32" s="686"/>
      <c r="DS32" s="686"/>
      <c r="DT32" s="686"/>
      <c r="DU32" s="686"/>
      <c r="DV32" s="687"/>
      <c r="DW32" s="690">
        <v>0</v>
      </c>
      <c r="DX32" s="719"/>
      <c r="DY32" s="719"/>
      <c r="DZ32" s="719"/>
      <c r="EA32" s="719"/>
      <c r="EB32" s="719"/>
      <c r="EC32" s="720"/>
    </row>
    <row r="33" spans="2:133" ht="11.25" customHeight="1">
      <c r="B33" s="682" t="s">
        <v>317</v>
      </c>
      <c r="C33" s="683"/>
      <c r="D33" s="683"/>
      <c r="E33" s="683"/>
      <c r="F33" s="683"/>
      <c r="G33" s="683"/>
      <c r="H33" s="683"/>
      <c r="I33" s="683"/>
      <c r="J33" s="683"/>
      <c r="K33" s="683"/>
      <c r="L33" s="683"/>
      <c r="M33" s="683"/>
      <c r="N33" s="683"/>
      <c r="O33" s="683"/>
      <c r="P33" s="683"/>
      <c r="Q33" s="684"/>
      <c r="R33" s="685">
        <v>1209417</v>
      </c>
      <c r="S33" s="686"/>
      <c r="T33" s="686"/>
      <c r="U33" s="686"/>
      <c r="V33" s="686"/>
      <c r="W33" s="686"/>
      <c r="X33" s="686"/>
      <c r="Y33" s="687"/>
      <c r="Z33" s="688">
        <v>8.5</v>
      </c>
      <c r="AA33" s="688"/>
      <c r="AB33" s="688"/>
      <c r="AC33" s="688"/>
      <c r="AD33" s="689" t="s">
        <v>174</v>
      </c>
      <c r="AE33" s="689"/>
      <c r="AF33" s="689"/>
      <c r="AG33" s="689"/>
      <c r="AH33" s="689"/>
      <c r="AI33" s="689"/>
      <c r="AJ33" s="689"/>
      <c r="AK33" s="689"/>
      <c r="AL33" s="690" t="s">
        <v>235</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99.3</v>
      </c>
      <c r="BH33" s="756"/>
      <c r="BI33" s="756"/>
      <c r="BJ33" s="756"/>
      <c r="BK33" s="756"/>
      <c r="BL33" s="756"/>
      <c r="BM33" s="757">
        <v>95.9</v>
      </c>
      <c r="BN33" s="756"/>
      <c r="BO33" s="756"/>
      <c r="BP33" s="756"/>
      <c r="BQ33" s="758"/>
      <c r="BR33" s="755">
        <v>98.4</v>
      </c>
      <c r="BS33" s="756"/>
      <c r="BT33" s="756"/>
      <c r="BU33" s="756"/>
      <c r="BV33" s="756"/>
      <c r="BW33" s="756"/>
      <c r="BX33" s="757">
        <v>95.5</v>
      </c>
      <c r="BY33" s="756"/>
      <c r="BZ33" s="756"/>
      <c r="CA33" s="756"/>
      <c r="CB33" s="758"/>
      <c r="CD33" s="700" t="s">
        <v>319</v>
      </c>
      <c r="CE33" s="701"/>
      <c r="CF33" s="701"/>
      <c r="CG33" s="701"/>
      <c r="CH33" s="701"/>
      <c r="CI33" s="701"/>
      <c r="CJ33" s="701"/>
      <c r="CK33" s="701"/>
      <c r="CL33" s="701"/>
      <c r="CM33" s="701"/>
      <c r="CN33" s="701"/>
      <c r="CO33" s="701"/>
      <c r="CP33" s="701"/>
      <c r="CQ33" s="702"/>
      <c r="CR33" s="685">
        <v>5165237</v>
      </c>
      <c r="CS33" s="721"/>
      <c r="CT33" s="721"/>
      <c r="CU33" s="721"/>
      <c r="CV33" s="721"/>
      <c r="CW33" s="721"/>
      <c r="CX33" s="721"/>
      <c r="CY33" s="722"/>
      <c r="CZ33" s="690">
        <v>37.799999999999997</v>
      </c>
      <c r="DA33" s="719"/>
      <c r="DB33" s="719"/>
      <c r="DC33" s="723"/>
      <c r="DD33" s="694">
        <v>2925507</v>
      </c>
      <c r="DE33" s="721"/>
      <c r="DF33" s="721"/>
      <c r="DG33" s="721"/>
      <c r="DH33" s="721"/>
      <c r="DI33" s="721"/>
      <c r="DJ33" s="721"/>
      <c r="DK33" s="722"/>
      <c r="DL33" s="694">
        <v>1837854</v>
      </c>
      <c r="DM33" s="721"/>
      <c r="DN33" s="721"/>
      <c r="DO33" s="721"/>
      <c r="DP33" s="721"/>
      <c r="DQ33" s="721"/>
      <c r="DR33" s="721"/>
      <c r="DS33" s="721"/>
      <c r="DT33" s="721"/>
      <c r="DU33" s="721"/>
      <c r="DV33" s="722"/>
      <c r="DW33" s="690">
        <v>32.1</v>
      </c>
      <c r="DX33" s="719"/>
      <c r="DY33" s="719"/>
      <c r="DZ33" s="719"/>
      <c r="EA33" s="719"/>
      <c r="EB33" s="719"/>
      <c r="EC33" s="720"/>
    </row>
    <row r="34" spans="2:133" ht="11.25" customHeight="1">
      <c r="B34" s="682" t="s">
        <v>320</v>
      </c>
      <c r="C34" s="683"/>
      <c r="D34" s="683"/>
      <c r="E34" s="683"/>
      <c r="F34" s="683"/>
      <c r="G34" s="683"/>
      <c r="H34" s="683"/>
      <c r="I34" s="683"/>
      <c r="J34" s="683"/>
      <c r="K34" s="683"/>
      <c r="L34" s="683"/>
      <c r="M34" s="683"/>
      <c r="N34" s="683"/>
      <c r="O34" s="683"/>
      <c r="P34" s="683"/>
      <c r="Q34" s="684"/>
      <c r="R34" s="685">
        <v>48992</v>
      </c>
      <c r="S34" s="686"/>
      <c r="T34" s="686"/>
      <c r="U34" s="686"/>
      <c r="V34" s="686"/>
      <c r="W34" s="686"/>
      <c r="X34" s="686"/>
      <c r="Y34" s="687"/>
      <c r="Z34" s="688">
        <v>0.3</v>
      </c>
      <c r="AA34" s="688"/>
      <c r="AB34" s="688"/>
      <c r="AC34" s="688"/>
      <c r="AD34" s="689">
        <v>39786</v>
      </c>
      <c r="AE34" s="689"/>
      <c r="AF34" s="689"/>
      <c r="AG34" s="689"/>
      <c r="AH34" s="689"/>
      <c r="AI34" s="689"/>
      <c r="AJ34" s="689"/>
      <c r="AK34" s="689"/>
      <c r="AL34" s="690">
        <v>0.7</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1617414</v>
      </c>
      <c r="CS34" s="686"/>
      <c r="CT34" s="686"/>
      <c r="CU34" s="686"/>
      <c r="CV34" s="686"/>
      <c r="CW34" s="686"/>
      <c r="CX34" s="686"/>
      <c r="CY34" s="687"/>
      <c r="CZ34" s="690">
        <v>11.8</v>
      </c>
      <c r="DA34" s="719"/>
      <c r="DB34" s="719"/>
      <c r="DC34" s="723"/>
      <c r="DD34" s="694">
        <v>1221785</v>
      </c>
      <c r="DE34" s="686"/>
      <c r="DF34" s="686"/>
      <c r="DG34" s="686"/>
      <c r="DH34" s="686"/>
      <c r="DI34" s="686"/>
      <c r="DJ34" s="686"/>
      <c r="DK34" s="687"/>
      <c r="DL34" s="694">
        <v>823918</v>
      </c>
      <c r="DM34" s="686"/>
      <c r="DN34" s="686"/>
      <c r="DO34" s="686"/>
      <c r="DP34" s="686"/>
      <c r="DQ34" s="686"/>
      <c r="DR34" s="686"/>
      <c r="DS34" s="686"/>
      <c r="DT34" s="686"/>
      <c r="DU34" s="686"/>
      <c r="DV34" s="687"/>
      <c r="DW34" s="690">
        <v>14.4</v>
      </c>
      <c r="DX34" s="719"/>
      <c r="DY34" s="719"/>
      <c r="DZ34" s="719"/>
      <c r="EA34" s="719"/>
      <c r="EB34" s="719"/>
      <c r="EC34" s="720"/>
    </row>
    <row r="35" spans="2:133" ht="11.25" customHeight="1">
      <c r="B35" s="682" t="s">
        <v>322</v>
      </c>
      <c r="C35" s="683"/>
      <c r="D35" s="683"/>
      <c r="E35" s="683"/>
      <c r="F35" s="683"/>
      <c r="G35" s="683"/>
      <c r="H35" s="683"/>
      <c r="I35" s="683"/>
      <c r="J35" s="683"/>
      <c r="K35" s="683"/>
      <c r="L35" s="683"/>
      <c r="M35" s="683"/>
      <c r="N35" s="683"/>
      <c r="O35" s="683"/>
      <c r="P35" s="683"/>
      <c r="Q35" s="684"/>
      <c r="R35" s="685">
        <v>417509</v>
      </c>
      <c r="S35" s="686"/>
      <c r="T35" s="686"/>
      <c r="U35" s="686"/>
      <c r="V35" s="686"/>
      <c r="W35" s="686"/>
      <c r="X35" s="686"/>
      <c r="Y35" s="687"/>
      <c r="Z35" s="688">
        <v>2.9</v>
      </c>
      <c r="AA35" s="688"/>
      <c r="AB35" s="688"/>
      <c r="AC35" s="688"/>
      <c r="AD35" s="689" t="s">
        <v>323</v>
      </c>
      <c r="AE35" s="689"/>
      <c r="AF35" s="689"/>
      <c r="AG35" s="689"/>
      <c r="AH35" s="689"/>
      <c r="AI35" s="689"/>
      <c r="AJ35" s="689"/>
      <c r="AK35" s="689"/>
      <c r="AL35" s="690" t="s">
        <v>235</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32657</v>
      </c>
      <c r="CS35" s="721"/>
      <c r="CT35" s="721"/>
      <c r="CU35" s="721"/>
      <c r="CV35" s="721"/>
      <c r="CW35" s="721"/>
      <c r="CX35" s="721"/>
      <c r="CY35" s="722"/>
      <c r="CZ35" s="690">
        <v>0.2</v>
      </c>
      <c r="DA35" s="719"/>
      <c r="DB35" s="719"/>
      <c r="DC35" s="723"/>
      <c r="DD35" s="694">
        <v>28768</v>
      </c>
      <c r="DE35" s="721"/>
      <c r="DF35" s="721"/>
      <c r="DG35" s="721"/>
      <c r="DH35" s="721"/>
      <c r="DI35" s="721"/>
      <c r="DJ35" s="721"/>
      <c r="DK35" s="722"/>
      <c r="DL35" s="694">
        <v>28768</v>
      </c>
      <c r="DM35" s="721"/>
      <c r="DN35" s="721"/>
      <c r="DO35" s="721"/>
      <c r="DP35" s="721"/>
      <c r="DQ35" s="721"/>
      <c r="DR35" s="721"/>
      <c r="DS35" s="721"/>
      <c r="DT35" s="721"/>
      <c r="DU35" s="721"/>
      <c r="DV35" s="722"/>
      <c r="DW35" s="690">
        <v>0.5</v>
      </c>
      <c r="DX35" s="719"/>
      <c r="DY35" s="719"/>
      <c r="DZ35" s="719"/>
      <c r="EA35" s="719"/>
      <c r="EB35" s="719"/>
      <c r="EC35" s="720"/>
    </row>
    <row r="36" spans="2:133" ht="11.25" customHeight="1">
      <c r="B36" s="682" t="s">
        <v>327</v>
      </c>
      <c r="C36" s="683"/>
      <c r="D36" s="683"/>
      <c r="E36" s="683"/>
      <c r="F36" s="683"/>
      <c r="G36" s="683"/>
      <c r="H36" s="683"/>
      <c r="I36" s="683"/>
      <c r="J36" s="683"/>
      <c r="K36" s="683"/>
      <c r="L36" s="683"/>
      <c r="M36" s="683"/>
      <c r="N36" s="683"/>
      <c r="O36" s="683"/>
      <c r="P36" s="683"/>
      <c r="Q36" s="684"/>
      <c r="R36" s="685">
        <v>357337</v>
      </c>
      <c r="S36" s="686"/>
      <c r="T36" s="686"/>
      <c r="U36" s="686"/>
      <c r="V36" s="686"/>
      <c r="W36" s="686"/>
      <c r="X36" s="686"/>
      <c r="Y36" s="687"/>
      <c r="Z36" s="688">
        <v>2.5</v>
      </c>
      <c r="AA36" s="688"/>
      <c r="AB36" s="688"/>
      <c r="AC36" s="688"/>
      <c r="AD36" s="689" t="s">
        <v>235</v>
      </c>
      <c r="AE36" s="689"/>
      <c r="AF36" s="689"/>
      <c r="AG36" s="689"/>
      <c r="AH36" s="689"/>
      <c r="AI36" s="689"/>
      <c r="AJ36" s="689"/>
      <c r="AK36" s="689"/>
      <c r="AL36" s="690" t="s">
        <v>235</v>
      </c>
      <c r="AM36" s="691"/>
      <c r="AN36" s="691"/>
      <c r="AO36" s="692"/>
      <c r="AP36" s="235"/>
      <c r="AQ36" s="759" t="s">
        <v>328</v>
      </c>
      <c r="AR36" s="760"/>
      <c r="AS36" s="760"/>
      <c r="AT36" s="760"/>
      <c r="AU36" s="760"/>
      <c r="AV36" s="760"/>
      <c r="AW36" s="760"/>
      <c r="AX36" s="760"/>
      <c r="AY36" s="761"/>
      <c r="AZ36" s="674">
        <v>851335</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188405</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2515410</v>
      </c>
      <c r="CS36" s="686"/>
      <c r="CT36" s="686"/>
      <c r="CU36" s="686"/>
      <c r="CV36" s="686"/>
      <c r="CW36" s="686"/>
      <c r="CX36" s="686"/>
      <c r="CY36" s="687"/>
      <c r="CZ36" s="690">
        <v>18.399999999999999</v>
      </c>
      <c r="DA36" s="719"/>
      <c r="DB36" s="719"/>
      <c r="DC36" s="723"/>
      <c r="DD36" s="694">
        <v>900831</v>
      </c>
      <c r="DE36" s="686"/>
      <c r="DF36" s="686"/>
      <c r="DG36" s="686"/>
      <c r="DH36" s="686"/>
      <c r="DI36" s="686"/>
      <c r="DJ36" s="686"/>
      <c r="DK36" s="687"/>
      <c r="DL36" s="694">
        <v>462877</v>
      </c>
      <c r="DM36" s="686"/>
      <c r="DN36" s="686"/>
      <c r="DO36" s="686"/>
      <c r="DP36" s="686"/>
      <c r="DQ36" s="686"/>
      <c r="DR36" s="686"/>
      <c r="DS36" s="686"/>
      <c r="DT36" s="686"/>
      <c r="DU36" s="686"/>
      <c r="DV36" s="687"/>
      <c r="DW36" s="690">
        <v>8.1</v>
      </c>
      <c r="DX36" s="719"/>
      <c r="DY36" s="719"/>
      <c r="DZ36" s="719"/>
      <c r="EA36" s="719"/>
      <c r="EB36" s="719"/>
      <c r="EC36" s="720"/>
    </row>
    <row r="37" spans="2:133" ht="11.25" customHeight="1">
      <c r="B37" s="682" t="s">
        <v>331</v>
      </c>
      <c r="C37" s="683"/>
      <c r="D37" s="683"/>
      <c r="E37" s="683"/>
      <c r="F37" s="683"/>
      <c r="G37" s="683"/>
      <c r="H37" s="683"/>
      <c r="I37" s="683"/>
      <c r="J37" s="683"/>
      <c r="K37" s="683"/>
      <c r="L37" s="683"/>
      <c r="M37" s="683"/>
      <c r="N37" s="683"/>
      <c r="O37" s="683"/>
      <c r="P37" s="683"/>
      <c r="Q37" s="684"/>
      <c r="R37" s="685">
        <v>301389</v>
      </c>
      <c r="S37" s="686"/>
      <c r="T37" s="686"/>
      <c r="U37" s="686"/>
      <c r="V37" s="686"/>
      <c r="W37" s="686"/>
      <c r="X37" s="686"/>
      <c r="Y37" s="687"/>
      <c r="Z37" s="688">
        <v>2.1</v>
      </c>
      <c r="AA37" s="688"/>
      <c r="AB37" s="688"/>
      <c r="AC37" s="688"/>
      <c r="AD37" s="689" t="s">
        <v>235</v>
      </c>
      <c r="AE37" s="689"/>
      <c r="AF37" s="689"/>
      <c r="AG37" s="689"/>
      <c r="AH37" s="689"/>
      <c r="AI37" s="689"/>
      <c r="AJ37" s="689"/>
      <c r="AK37" s="689"/>
      <c r="AL37" s="690" t="s">
        <v>174</v>
      </c>
      <c r="AM37" s="691"/>
      <c r="AN37" s="691"/>
      <c r="AO37" s="692"/>
      <c r="AQ37" s="763" t="s">
        <v>332</v>
      </c>
      <c r="AR37" s="764"/>
      <c r="AS37" s="764"/>
      <c r="AT37" s="764"/>
      <c r="AU37" s="764"/>
      <c r="AV37" s="764"/>
      <c r="AW37" s="764"/>
      <c r="AX37" s="764"/>
      <c r="AY37" s="765"/>
      <c r="AZ37" s="685">
        <v>98064</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188405</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575432</v>
      </c>
      <c r="CS37" s="721"/>
      <c r="CT37" s="721"/>
      <c r="CU37" s="721"/>
      <c r="CV37" s="721"/>
      <c r="CW37" s="721"/>
      <c r="CX37" s="721"/>
      <c r="CY37" s="722"/>
      <c r="CZ37" s="690">
        <v>4.2</v>
      </c>
      <c r="DA37" s="719"/>
      <c r="DB37" s="719"/>
      <c r="DC37" s="723"/>
      <c r="DD37" s="694">
        <v>282132</v>
      </c>
      <c r="DE37" s="721"/>
      <c r="DF37" s="721"/>
      <c r="DG37" s="721"/>
      <c r="DH37" s="721"/>
      <c r="DI37" s="721"/>
      <c r="DJ37" s="721"/>
      <c r="DK37" s="722"/>
      <c r="DL37" s="694">
        <v>281503</v>
      </c>
      <c r="DM37" s="721"/>
      <c r="DN37" s="721"/>
      <c r="DO37" s="721"/>
      <c r="DP37" s="721"/>
      <c r="DQ37" s="721"/>
      <c r="DR37" s="721"/>
      <c r="DS37" s="721"/>
      <c r="DT37" s="721"/>
      <c r="DU37" s="721"/>
      <c r="DV37" s="722"/>
      <c r="DW37" s="690">
        <v>4.9000000000000004</v>
      </c>
      <c r="DX37" s="719"/>
      <c r="DY37" s="719"/>
      <c r="DZ37" s="719"/>
      <c r="EA37" s="719"/>
      <c r="EB37" s="719"/>
      <c r="EC37" s="720"/>
    </row>
    <row r="38" spans="2:133" ht="11.25" customHeight="1">
      <c r="B38" s="682" t="s">
        <v>335</v>
      </c>
      <c r="C38" s="683"/>
      <c r="D38" s="683"/>
      <c r="E38" s="683"/>
      <c r="F38" s="683"/>
      <c r="G38" s="683"/>
      <c r="H38" s="683"/>
      <c r="I38" s="683"/>
      <c r="J38" s="683"/>
      <c r="K38" s="683"/>
      <c r="L38" s="683"/>
      <c r="M38" s="683"/>
      <c r="N38" s="683"/>
      <c r="O38" s="683"/>
      <c r="P38" s="683"/>
      <c r="Q38" s="684"/>
      <c r="R38" s="685">
        <v>230319</v>
      </c>
      <c r="S38" s="686"/>
      <c r="T38" s="686"/>
      <c r="U38" s="686"/>
      <c r="V38" s="686"/>
      <c r="W38" s="686"/>
      <c r="X38" s="686"/>
      <c r="Y38" s="687"/>
      <c r="Z38" s="688">
        <v>1.6</v>
      </c>
      <c r="AA38" s="688"/>
      <c r="AB38" s="688"/>
      <c r="AC38" s="688"/>
      <c r="AD38" s="689">
        <v>11340</v>
      </c>
      <c r="AE38" s="689"/>
      <c r="AF38" s="689"/>
      <c r="AG38" s="689"/>
      <c r="AH38" s="689"/>
      <c r="AI38" s="689"/>
      <c r="AJ38" s="689"/>
      <c r="AK38" s="689"/>
      <c r="AL38" s="690">
        <v>0.2</v>
      </c>
      <c r="AM38" s="691"/>
      <c r="AN38" s="691"/>
      <c r="AO38" s="692"/>
      <c r="AQ38" s="763" t="s">
        <v>336</v>
      </c>
      <c r="AR38" s="764"/>
      <c r="AS38" s="764"/>
      <c r="AT38" s="764"/>
      <c r="AU38" s="764"/>
      <c r="AV38" s="764"/>
      <c r="AW38" s="764"/>
      <c r="AX38" s="764"/>
      <c r="AY38" s="765"/>
      <c r="AZ38" s="685">
        <v>72770</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1739</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753271</v>
      </c>
      <c r="CS38" s="686"/>
      <c r="CT38" s="686"/>
      <c r="CU38" s="686"/>
      <c r="CV38" s="686"/>
      <c r="CW38" s="686"/>
      <c r="CX38" s="686"/>
      <c r="CY38" s="687"/>
      <c r="CZ38" s="690">
        <v>5.5</v>
      </c>
      <c r="DA38" s="719"/>
      <c r="DB38" s="719"/>
      <c r="DC38" s="723"/>
      <c r="DD38" s="694">
        <v>629723</v>
      </c>
      <c r="DE38" s="686"/>
      <c r="DF38" s="686"/>
      <c r="DG38" s="686"/>
      <c r="DH38" s="686"/>
      <c r="DI38" s="686"/>
      <c r="DJ38" s="686"/>
      <c r="DK38" s="687"/>
      <c r="DL38" s="694">
        <v>522291</v>
      </c>
      <c r="DM38" s="686"/>
      <c r="DN38" s="686"/>
      <c r="DO38" s="686"/>
      <c r="DP38" s="686"/>
      <c r="DQ38" s="686"/>
      <c r="DR38" s="686"/>
      <c r="DS38" s="686"/>
      <c r="DT38" s="686"/>
      <c r="DU38" s="686"/>
      <c r="DV38" s="687"/>
      <c r="DW38" s="690">
        <v>9.1</v>
      </c>
      <c r="DX38" s="719"/>
      <c r="DY38" s="719"/>
      <c r="DZ38" s="719"/>
      <c r="EA38" s="719"/>
      <c r="EB38" s="719"/>
      <c r="EC38" s="720"/>
    </row>
    <row r="39" spans="2:133" ht="11.25" customHeight="1">
      <c r="B39" s="682" t="s">
        <v>339</v>
      </c>
      <c r="C39" s="683"/>
      <c r="D39" s="683"/>
      <c r="E39" s="683"/>
      <c r="F39" s="683"/>
      <c r="G39" s="683"/>
      <c r="H39" s="683"/>
      <c r="I39" s="683"/>
      <c r="J39" s="683"/>
      <c r="K39" s="683"/>
      <c r="L39" s="683"/>
      <c r="M39" s="683"/>
      <c r="N39" s="683"/>
      <c r="O39" s="683"/>
      <c r="P39" s="683"/>
      <c r="Q39" s="684"/>
      <c r="R39" s="685">
        <v>2175416</v>
      </c>
      <c r="S39" s="686"/>
      <c r="T39" s="686"/>
      <c r="U39" s="686"/>
      <c r="V39" s="686"/>
      <c r="W39" s="686"/>
      <c r="X39" s="686"/>
      <c r="Y39" s="687"/>
      <c r="Z39" s="688">
        <v>15.2</v>
      </c>
      <c r="AA39" s="688"/>
      <c r="AB39" s="688"/>
      <c r="AC39" s="688"/>
      <c r="AD39" s="689" t="s">
        <v>174</v>
      </c>
      <c r="AE39" s="689"/>
      <c r="AF39" s="689"/>
      <c r="AG39" s="689"/>
      <c r="AH39" s="689"/>
      <c r="AI39" s="689"/>
      <c r="AJ39" s="689"/>
      <c r="AK39" s="689"/>
      <c r="AL39" s="690" t="s">
        <v>174</v>
      </c>
      <c r="AM39" s="691"/>
      <c r="AN39" s="691"/>
      <c r="AO39" s="692"/>
      <c r="AQ39" s="763" t="s">
        <v>340</v>
      </c>
      <c r="AR39" s="764"/>
      <c r="AS39" s="764"/>
      <c r="AT39" s="764"/>
      <c r="AU39" s="764"/>
      <c r="AV39" s="764"/>
      <c r="AW39" s="764"/>
      <c r="AX39" s="764"/>
      <c r="AY39" s="765"/>
      <c r="AZ39" s="685">
        <v>22637</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3145</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246485</v>
      </c>
      <c r="CS39" s="721"/>
      <c r="CT39" s="721"/>
      <c r="CU39" s="721"/>
      <c r="CV39" s="721"/>
      <c r="CW39" s="721"/>
      <c r="CX39" s="721"/>
      <c r="CY39" s="722"/>
      <c r="CZ39" s="690">
        <v>1.8</v>
      </c>
      <c r="DA39" s="719"/>
      <c r="DB39" s="719"/>
      <c r="DC39" s="723"/>
      <c r="DD39" s="694">
        <v>144400</v>
      </c>
      <c r="DE39" s="721"/>
      <c r="DF39" s="721"/>
      <c r="DG39" s="721"/>
      <c r="DH39" s="721"/>
      <c r="DI39" s="721"/>
      <c r="DJ39" s="721"/>
      <c r="DK39" s="722"/>
      <c r="DL39" s="694" t="s">
        <v>235</v>
      </c>
      <c r="DM39" s="721"/>
      <c r="DN39" s="721"/>
      <c r="DO39" s="721"/>
      <c r="DP39" s="721"/>
      <c r="DQ39" s="721"/>
      <c r="DR39" s="721"/>
      <c r="DS39" s="721"/>
      <c r="DT39" s="721"/>
      <c r="DU39" s="721"/>
      <c r="DV39" s="722"/>
      <c r="DW39" s="690" t="s">
        <v>174</v>
      </c>
      <c r="DX39" s="719"/>
      <c r="DY39" s="719"/>
      <c r="DZ39" s="719"/>
      <c r="EA39" s="719"/>
      <c r="EB39" s="719"/>
      <c r="EC39" s="720"/>
    </row>
    <row r="40" spans="2:133" ht="11.25" customHeight="1">
      <c r="B40" s="682" t="s">
        <v>343</v>
      </c>
      <c r="C40" s="683"/>
      <c r="D40" s="683"/>
      <c r="E40" s="683"/>
      <c r="F40" s="683"/>
      <c r="G40" s="683"/>
      <c r="H40" s="683"/>
      <c r="I40" s="683"/>
      <c r="J40" s="683"/>
      <c r="K40" s="683"/>
      <c r="L40" s="683"/>
      <c r="M40" s="683"/>
      <c r="N40" s="683"/>
      <c r="O40" s="683"/>
      <c r="P40" s="683"/>
      <c r="Q40" s="684"/>
      <c r="R40" s="685" t="s">
        <v>174</v>
      </c>
      <c r="S40" s="686"/>
      <c r="T40" s="686"/>
      <c r="U40" s="686"/>
      <c r="V40" s="686"/>
      <c r="W40" s="686"/>
      <c r="X40" s="686"/>
      <c r="Y40" s="687"/>
      <c r="Z40" s="688" t="s">
        <v>174</v>
      </c>
      <c r="AA40" s="688"/>
      <c r="AB40" s="688"/>
      <c r="AC40" s="688"/>
      <c r="AD40" s="689" t="s">
        <v>174</v>
      </c>
      <c r="AE40" s="689"/>
      <c r="AF40" s="689"/>
      <c r="AG40" s="689"/>
      <c r="AH40" s="689"/>
      <c r="AI40" s="689"/>
      <c r="AJ40" s="689"/>
      <c r="AK40" s="689"/>
      <c r="AL40" s="690" t="s">
        <v>235</v>
      </c>
      <c r="AM40" s="691"/>
      <c r="AN40" s="691"/>
      <c r="AO40" s="692"/>
      <c r="AQ40" s="763" t="s">
        <v>344</v>
      </c>
      <c r="AR40" s="764"/>
      <c r="AS40" s="764"/>
      <c r="AT40" s="764"/>
      <c r="AU40" s="764"/>
      <c r="AV40" s="764"/>
      <c r="AW40" s="764"/>
      <c r="AX40" s="764"/>
      <c r="AY40" s="765"/>
      <c r="AZ40" s="685" t="s">
        <v>174</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69</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t="s">
        <v>235</v>
      </c>
      <c r="CS40" s="686"/>
      <c r="CT40" s="686"/>
      <c r="CU40" s="686"/>
      <c r="CV40" s="686"/>
      <c r="CW40" s="686"/>
      <c r="CX40" s="686"/>
      <c r="CY40" s="687"/>
      <c r="CZ40" s="690" t="s">
        <v>174</v>
      </c>
      <c r="DA40" s="719"/>
      <c r="DB40" s="719"/>
      <c r="DC40" s="723"/>
      <c r="DD40" s="694" t="s">
        <v>235</v>
      </c>
      <c r="DE40" s="686"/>
      <c r="DF40" s="686"/>
      <c r="DG40" s="686"/>
      <c r="DH40" s="686"/>
      <c r="DI40" s="686"/>
      <c r="DJ40" s="686"/>
      <c r="DK40" s="687"/>
      <c r="DL40" s="694" t="s">
        <v>235</v>
      </c>
      <c r="DM40" s="686"/>
      <c r="DN40" s="686"/>
      <c r="DO40" s="686"/>
      <c r="DP40" s="686"/>
      <c r="DQ40" s="686"/>
      <c r="DR40" s="686"/>
      <c r="DS40" s="686"/>
      <c r="DT40" s="686"/>
      <c r="DU40" s="686"/>
      <c r="DV40" s="687"/>
      <c r="DW40" s="690" t="s">
        <v>174</v>
      </c>
      <c r="DX40" s="719"/>
      <c r="DY40" s="719"/>
      <c r="DZ40" s="719"/>
      <c r="EA40" s="719"/>
      <c r="EB40" s="719"/>
      <c r="EC40" s="720"/>
    </row>
    <row r="41" spans="2:133" ht="11.25" customHeight="1">
      <c r="B41" s="682" t="s">
        <v>348</v>
      </c>
      <c r="C41" s="683"/>
      <c r="D41" s="683"/>
      <c r="E41" s="683"/>
      <c r="F41" s="683"/>
      <c r="G41" s="683"/>
      <c r="H41" s="683"/>
      <c r="I41" s="683"/>
      <c r="J41" s="683"/>
      <c r="K41" s="683"/>
      <c r="L41" s="683"/>
      <c r="M41" s="683"/>
      <c r="N41" s="683"/>
      <c r="O41" s="683"/>
      <c r="P41" s="683"/>
      <c r="Q41" s="684"/>
      <c r="R41" s="685" t="s">
        <v>235</v>
      </c>
      <c r="S41" s="686"/>
      <c r="T41" s="686"/>
      <c r="U41" s="686"/>
      <c r="V41" s="686"/>
      <c r="W41" s="686"/>
      <c r="X41" s="686"/>
      <c r="Y41" s="687"/>
      <c r="Z41" s="688" t="s">
        <v>235</v>
      </c>
      <c r="AA41" s="688"/>
      <c r="AB41" s="688"/>
      <c r="AC41" s="688"/>
      <c r="AD41" s="689" t="s">
        <v>174</v>
      </c>
      <c r="AE41" s="689"/>
      <c r="AF41" s="689"/>
      <c r="AG41" s="689"/>
      <c r="AH41" s="689"/>
      <c r="AI41" s="689"/>
      <c r="AJ41" s="689"/>
      <c r="AK41" s="689"/>
      <c r="AL41" s="690" t="s">
        <v>235</v>
      </c>
      <c r="AM41" s="691"/>
      <c r="AN41" s="691"/>
      <c r="AO41" s="692"/>
      <c r="AQ41" s="763" t="s">
        <v>349</v>
      </c>
      <c r="AR41" s="764"/>
      <c r="AS41" s="764"/>
      <c r="AT41" s="764"/>
      <c r="AU41" s="764"/>
      <c r="AV41" s="764"/>
      <c r="AW41" s="764"/>
      <c r="AX41" s="764"/>
      <c r="AY41" s="765"/>
      <c r="AZ41" s="685">
        <v>190605</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1</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235</v>
      </c>
      <c r="CS41" s="721"/>
      <c r="CT41" s="721"/>
      <c r="CU41" s="721"/>
      <c r="CV41" s="721"/>
      <c r="CW41" s="721"/>
      <c r="CX41" s="721"/>
      <c r="CY41" s="722"/>
      <c r="CZ41" s="690" t="s">
        <v>235</v>
      </c>
      <c r="DA41" s="719"/>
      <c r="DB41" s="719"/>
      <c r="DC41" s="723"/>
      <c r="DD41" s="694" t="s">
        <v>235</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352</v>
      </c>
      <c r="C42" s="683"/>
      <c r="D42" s="683"/>
      <c r="E42" s="683"/>
      <c r="F42" s="683"/>
      <c r="G42" s="683"/>
      <c r="H42" s="683"/>
      <c r="I42" s="683"/>
      <c r="J42" s="683"/>
      <c r="K42" s="683"/>
      <c r="L42" s="683"/>
      <c r="M42" s="683"/>
      <c r="N42" s="683"/>
      <c r="O42" s="683"/>
      <c r="P42" s="683"/>
      <c r="Q42" s="684"/>
      <c r="R42" s="685">
        <v>146169</v>
      </c>
      <c r="S42" s="686"/>
      <c r="T42" s="686"/>
      <c r="U42" s="686"/>
      <c r="V42" s="686"/>
      <c r="W42" s="686"/>
      <c r="X42" s="686"/>
      <c r="Y42" s="687"/>
      <c r="Z42" s="688">
        <v>1</v>
      </c>
      <c r="AA42" s="688"/>
      <c r="AB42" s="688"/>
      <c r="AC42" s="688"/>
      <c r="AD42" s="689" t="s">
        <v>235</v>
      </c>
      <c r="AE42" s="689"/>
      <c r="AF42" s="689"/>
      <c r="AG42" s="689"/>
      <c r="AH42" s="689"/>
      <c r="AI42" s="689"/>
      <c r="AJ42" s="689"/>
      <c r="AK42" s="689"/>
      <c r="AL42" s="690" t="s">
        <v>235</v>
      </c>
      <c r="AM42" s="691"/>
      <c r="AN42" s="691"/>
      <c r="AO42" s="692"/>
      <c r="AQ42" s="784" t="s">
        <v>353</v>
      </c>
      <c r="AR42" s="785"/>
      <c r="AS42" s="785"/>
      <c r="AT42" s="785"/>
      <c r="AU42" s="785"/>
      <c r="AV42" s="785"/>
      <c r="AW42" s="785"/>
      <c r="AX42" s="785"/>
      <c r="AY42" s="786"/>
      <c r="AZ42" s="776">
        <v>467259</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437</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3887143</v>
      </c>
      <c r="CS42" s="686"/>
      <c r="CT42" s="686"/>
      <c r="CU42" s="686"/>
      <c r="CV42" s="686"/>
      <c r="CW42" s="686"/>
      <c r="CX42" s="686"/>
      <c r="CY42" s="687"/>
      <c r="CZ42" s="690">
        <v>28.5</v>
      </c>
      <c r="DA42" s="691"/>
      <c r="DB42" s="691"/>
      <c r="DC42" s="703"/>
      <c r="DD42" s="694">
        <v>528756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356</v>
      </c>
      <c r="C43" s="736"/>
      <c r="D43" s="736"/>
      <c r="E43" s="736"/>
      <c r="F43" s="736"/>
      <c r="G43" s="736"/>
      <c r="H43" s="736"/>
      <c r="I43" s="736"/>
      <c r="J43" s="736"/>
      <c r="K43" s="736"/>
      <c r="L43" s="736"/>
      <c r="M43" s="736"/>
      <c r="N43" s="736"/>
      <c r="O43" s="736"/>
      <c r="P43" s="736"/>
      <c r="Q43" s="737"/>
      <c r="R43" s="776">
        <v>14292697</v>
      </c>
      <c r="S43" s="777"/>
      <c r="T43" s="777"/>
      <c r="U43" s="777"/>
      <c r="V43" s="777"/>
      <c r="W43" s="777"/>
      <c r="X43" s="777"/>
      <c r="Y43" s="778"/>
      <c r="Z43" s="779">
        <v>100</v>
      </c>
      <c r="AA43" s="779"/>
      <c r="AB43" s="779"/>
      <c r="AC43" s="779"/>
      <c r="AD43" s="780">
        <v>5575762</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t="s">
        <v>174</v>
      </c>
      <c r="CS43" s="721"/>
      <c r="CT43" s="721"/>
      <c r="CU43" s="721"/>
      <c r="CV43" s="721"/>
      <c r="CW43" s="721"/>
      <c r="CX43" s="721"/>
      <c r="CY43" s="722"/>
      <c r="CZ43" s="690" t="s">
        <v>174</v>
      </c>
      <c r="DA43" s="719"/>
      <c r="DB43" s="719"/>
      <c r="DC43" s="723"/>
      <c r="DD43" s="694" t="s">
        <v>174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358</v>
      </c>
      <c r="CG44" s="683"/>
      <c r="CH44" s="683"/>
      <c r="CI44" s="683"/>
      <c r="CJ44" s="683"/>
      <c r="CK44" s="683"/>
      <c r="CL44" s="683"/>
      <c r="CM44" s="683"/>
      <c r="CN44" s="683"/>
      <c r="CO44" s="683"/>
      <c r="CP44" s="683"/>
      <c r="CQ44" s="684"/>
      <c r="CR44" s="685">
        <v>3394087</v>
      </c>
      <c r="CS44" s="686"/>
      <c r="CT44" s="686"/>
      <c r="CU44" s="686"/>
      <c r="CV44" s="686"/>
      <c r="CW44" s="686"/>
      <c r="CX44" s="686"/>
      <c r="CY44" s="687"/>
      <c r="CZ44" s="690">
        <v>24.9</v>
      </c>
      <c r="DA44" s="691"/>
      <c r="DB44" s="691"/>
      <c r="DC44" s="703"/>
      <c r="DD44" s="694">
        <v>438674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2197005</v>
      </c>
      <c r="CS45" s="721"/>
      <c r="CT45" s="721"/>
      <c r="CU45" s="721"/>
      <c r="CV45" s="721"/>
      <c r="CW45" s="721"/>
      <c r="CX45" s="721"/>
      <c r="CY45" s="722"/>
      <c r="CZ45" s="690">
        <v>16.100000000000001</v>
      </c>
      <c r="DA45" s="719"/>
      <c r="DB45" s="719"/>
      <c r="DC45" s="723"/>
      <c r="DD45" s="694">
        <v>195827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993634</v>
      </c>
      <c r="CS46" s="686"/>
      <c r="CT46" s="686"/>
      <c r="CU46" s="686"/>
      <c r="CV46" s="686"/>
      <c r="CW46" s="686"/>
      <c r="CX46" s="686"/>
      <c r="CY46" s="687"/>
      <c r="CZ46" s="690">
        <v>7.3</v>
      </c>
      <c r="DA46" s="691"/>
      <c r="DB46" s="691"/>
      <c r="DC46" s="703"/>
      <c r="DD46" s="694">
        <v>215999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493056</v>
      </c>
      <c r="CS47" s="721"/>
      <c r="CT47" s="721"/>
      <c r="CU47" s="721"/>
      <c r="CV47" s="721"/>
      <c r="CW47" s="721"/>
      <c r="CX47" s="721"/>
      <c r="CY47" s="722"/>
      <c r="CZ47" s="690">
        <v>3.6</v>
      </c>
      <c r="DA47" s="719"/>
      <c r="DB47" s="719"/>
      <c r="DC47" s="723"/>
      <c r="DD47" s="694">
        <v>90082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235</v>
      </c>
      <c r="CS48" s="686"/>
      <c r="CT48" s="686"/>
      <c r="CU48" s="686"/>
      <c r="CV48" s="686"/>
      <c r="CW48" s="686"/>
      <c r="CX48" s="686"/>
      <c r="CY48" s="687"/>
      <c r="CZ48" s="690" t="s">
        <v>174</v>
      </c>
      <c r="DA48" s="691"/>
      <c r="DB48" s="691"/>
      <c r="DC48" s="703"/>
      <c r="DD48" s="694" t="s">
        <v>174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13651038</v>
      </c>
      <c r="CS49" s="756"/>
      <c r="CT49" s="756"/>
      <c r="CU49" s="756"/>
      <c r="CV49" s="756"/>
      <c r="CW49" s="756"/>
      <c r="CX49" s="756"/>
      <c r="CY49" s="787"/>
      <c r="CZ49" s="781">
        <v>100</v>
      </c>
      <c r="DA49" s="788"/>
      <c r="DB49" s="788"/>
      <c r="DC49" s="789"/>
      <c r="DD49" s="790">
        <v>6792607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ojm0SEFrXclJo6BNdUfvVb4GoB7gqIJVk9uqYfuz26cHf/Qm5t2iWZhyTxYnb7kF2n9rddg5CUl5VNRVlXHgBg==" saltValue="O82di6x6tV2KbpTkuyOt8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389</v>
      </c>
      <c r="C7" s="818"/>
      <c r="D7" s="818"/>
      <c r="E7" s="818"/>
      <c r="F7" s="818"/>
      <c r="G7" s="818"/>
      <c r="H7" s="818"/>
      <c r="I7" s="818"/>
      <c r="J7" s="818"/>
      <c r="K7" s="818"/>
      <c r="L7" s="818"/>
      <c r="M7" s="818"/>
      <c r="N7" s="818"/>
      <c r="O7" s="818"/>
      <c r="P7" s="819"/>
      <c r="Q7" s="820">
        <v>14147</v>
      </c>
      <c r="R7" s="821"/>
      <c r="S7" s="821"/>
      <c r="T7" s="821"/>
      <c r="U7" s="821"/>
      <c r="V7" s="821">
        <v>13430</v>
      </c>
      <c r="W7" s="821"/>
      <c r="X7" s="821"/>
      <c r="Y7" s="821"/>
      <c r="Z7" s="821"/>
      <c r="AA7" s="821">
        <v>717</v>
      </c>
      <c r="AB7" s="821"/>
      <c r="AC7" s="821"/>
      <c r="AD7" s="821"/>
      <c r="AE7" s="822"/>
      <c r="AF7" s="823">
        <v>612</v>
      </c>
      <c r="AG7" s="824"/>
      <c r="AH7" s="824"/>
      <c r="AI7" s="824"/>
      <c r="AJ7" s="825"/>
      <c r="AK7" s="860">
        <v>363</v>
      </c>
      <c r="AL7" s="861"/>
      <c r="AM7" s="861"/>
      <c r="AN7" s="861"/>
      <c r="AO7" s="861"/>
      <c r="AP7" s="861">
        <v>16672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611</v>
      </c>
      <c r="BT7" s="865"/>
      <c r="BU7" s="865"/>
      <c r="BV7" s="865"/>
      <c r="BW7" s="865"/>
      <c r="BX7" s="865"/>
      <c r="BY7" s="865"/>
      <c r="BZ7" s="865"/>
      <c r="CA7" s="865"/>
      <c r="CB7" s="865"/>
      <c r="CC7" s="865"/>
      <c r="CD7" s="865"/>
      <c r="CE7" s="865"/>
      <c r="CF7" s="865"/>
      <c r="CG7" s="866"/>
      <c r="CH7" s="857">
        <v>-15</v>
      </c>
      <c r="CI7" s="858"/>
      <c r="CJ7" s="858"/>
      <c r="CK7" s="858"/>
      <c r="CL7" s="859"/>
      <c r="CM7" s="857">
        <v>-26</v>
      </c>
      <c r="CN7" s="858"/>
      <c r="CO7" s="858"/>
      <c r="CP7" s="858"/>
      <c r="CQ7" s="859"/>
      <c r="CR7" s="857">
        <v>10</v>
      </c>
      <c r="CS7" s="858"/>
      <c r="CT7" s="858"/>
      <c r="CU7" s="858"/>
      <c r="CV7" s="859"/>
      <c r="CW7" s="857">
        <v>7</v>
      </c>
      <c r="CX7" s="858"/>
      <c r="CY7" s="858"/>
      <c r="CZ7" s="858"/>
      <c r="DA7" s="859"/>
      <c r="DB7" s="857" t="s">
        <v>616</v>
      </c>
      <c r="DC7" s="858"/>
      <c r="DD7" s="858"/>
      <c r="DE7" s="858"/>
      <c r="DF7" s="859"/>
      <c r="DG7" s="857" t="s">
        <v>616</v>
      </c>
      <c r="DH7" s="858"/>
      <c r="DI7" s="858"/>
      <c r="DJ7" s="858"/>
      <c r="DK7" s="859"/>
      <c r="DL7" s="857" t="s">
        <v>616</v>
      </c>
      <c r="DM7" s="858"/>
      <c r="DN7" s="858"/>
      <c r="DO7" s="858"/>
      <c r="DP7" s="859"/>
      <c r="DQ7" s="857" t="s">
        <v>616</v>
      </c>
      <c r="DR7" s="858"/>
      <c r="DS7" s="858"/>
      <c r="DT7" s="858"/>
      <c r="DU7" s="859"/>
      <c r="DV7" s="838"/>
      <c r="DW7" s="839"/>
      <c r="DX7" s="839"/>
      <c r="DY7" s="839"/>
      <c r="DZ7" s="840"/>
      <c r="EA7" s="256"/>
    </row>
    <row r="8" spans="1:131" s="257" customFormat="1" ht="26.25" customHeight="1">
      <c r="A8" s="263">
        <v>2</v>
      </c>
      <c r="B8" s="841" t="s">
        <v>390</v>
      </c>
      <c r="C8" s="842"/>
      <c r="D8" s="842"/>
      <c r="E8" s="842"/>
      <c r="F8" s="842"/>
      <c r="G8" s="842"/>
      <c r="H8" s="842"/>
      <c r="I8" s="842"/>
      <c r="J8" s="842"/>
      <c r="K8" s="842"/>
      <c r="L8" s="842"/>
      <c r="M8" s="842"/>
      <c r="N8" s="842"/>
      <c r="O8" s="842"/>
      <c r="P8" s="843"/>
      <c r="Q8" s="844">
        <v>57</v>
      </c>
      <c r="R8" s="845"/>
      <c r="S8" s="845"/>
      <c r="T8" s="845"/>
      <c r="U8" s="845"/>
      <c r="V8" s="845">
        <v>54</v>
      </c>
      <c r="W8" s="845"/>
      <c r="X8" s="845"/>
      <c r="Y8" s="845"/>
      <c r="Z8" s="845"/>
      <c r="AA8" s="845">
        <v>3</v>
      </c>
      <c r="AB8" s="845"/>
      <c r="AC8" s="845"/>
      <c r="AD8" s="845"/>
      <c r="AE8" s="846"/>
      <c r="AF8" s="847">
        <v>3</v>
      </c>
      <c r="AG8" s="848"/>
      <c r="AH8" s="848"/>
      <c r="AI8" s="848"/>
      <c r="AJ8" s="849"/>
      <c r="AK8" s="850" t="s">
        <v>613</v>
      </c>
      <c r="AL8" s="851"/>
      <c r="AM8" s="851"/>
      <c r="AN8" s="851"/>
      <c r="AO8" s="851"/>
      <c r="AP8" s="851" t="s">
        <v>613</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612</v>
      </c>
      <c r="BT8" s="855"/>
      <c r="BU8" s="855"/>
      <c r="BV8" s="855"/>
      <c r="BW8" s="855"/>
      <c r="BX8" s="855"/>
      <c r="BY8" s="855"/>
      <c r="BZ8" s="855"/>
      <c r="CA8" s="855"/>
      <c r="CB8" s="855"/>
      <c r="CC8" s="855"/>
      <c r="CD8" s="855"/>
      <c r="CE8" s="855"/>
      <c r="CF8" s="855"/>
      <c r="CG8" s="856"/>
      <c r="CH8" s="867">
        <v>-566</v>
      </c>
      <c r="CI8" s="868"/>
      <c r="CJ8" s="868"/>
      <c r="CK8" s="868"/>
      <c r="CL8" s="869"/>
      <c r="CM8" s="867">
        <v>1420</v>
      </c>
      <c r="CN8" s="868"/>
      <c r="CO8" s="868"/>
      <c r="CP8" s="868"/>
      <c r="CQ8" s="869"/>
      <c r="CR8" s="867" t="s">
        <v>616</v>
      </c>
      <c r="CS8" s="868"/>
      <c r="CT8" s="868"/>
      <c r="CU8" s="868"/>
      <c r="CV8" s="869"/>
      <c r="CW8" s="867">
        <v>21</v>
      </c>
      <c r="CX8" s="868"/>
      <c r="CY8" s="868"/>
      <c r="CZ8" s="868"/>
      <c r="DA8" s="869"/>
      <c r="DB8" s="867" t="s">
        <v>616</v>
      </c>
      <c r="DC8" s="868"/>
      <c r="DD8" s="868"/>
      <c r="DE8" s="868"/>
      <c r="DF8" s="869"/>
      <c r="DG8" s="867" t="s">
        <v>616</v>
      </c>
      <c r="DH8" s="868"/>
      <c r="DI8" s="868"/>
      <c r="DJ8" s="868"/>
      <c r="DK8" s="869"/>
      <c r="DL8" s="867" t="s">
        <v>616</v>
      </c>
      <c r="DM8" s="868"/>
      <c r="DN8" s="868"/>
      <c r="DO8" s="868"/>
      <c r="DP8" s="869"/>
      <c r="DQ8" s="867" t="s">
        <v>616</v>
      </c>
      <c r="DR8" s="868"/>
      <c r="DS8" s="868"/>
      <c r="DT8" s="868"/>
      <c r="DU8" s="869"/>
      <c r="DV8" s="870"/>
      <c r="DW8" s="871"/>
      <c r="DX8" s="871"/>
      <c r="DY8" s="871"/>
      <c r="DZ8" s="872"/>
      <c r="EA8" s="256"/>
    </row>
    <row r="9" spans="1:131" s="257" customFormat="1" ht="26.25" customHeight="1">
      <c r="A9" s="263">
        <v>3</v>
      </c>
      <c r="B9" s="841" t="s">
        <v>391</v>
      </c>
      <c r="C9" s="842"/>
      <c r="D9" s="842"/>
      <c r="E9" s="842"/>
      <c r="F9" s="842"/>
      <c r="G9" s="842"/>
      <c r="H9" s="842"/>
      <c r="I9" s="842"/>
      <c r="J9" s="842"/>
      <c r="K9" s="842"/>
      <c r="L9" s="842"/>
      <c r="M9" s="842"/>
      <c r="N9" s="842"/>
      <c r="O9" s="842"/>
      <c r="P9" s="843"/>
      <c r="Q9" s="844">
        <v>24</v>
      </c>
      <c r="R9" s="845"/>
      <c r="S9" s="845"/>
      <c r="T9" s="845"/>
      <c r="U9" s="845"/>
      <c r="V9" s="845">
        <v>23</v>
      </c>
      <c r="W9" s="845"/>
      <c r="X9" s="845"/>
      <c r="Y9" s="845"/>
      <c r="Z9" s="845"/>
      <c r="AA9" s="845">
        <v>1</v>
      </c>
      <c r="AB9" s="845"/>
      <c r="AC9" s="845"/>
      <c r="AD9" s="845"/>
      <c r="AE9" s="846"/>
      <c r="AF9" s="847">
        <v>1</v>
      </c>
      <c r="AG9" s="848"/>
      <c r="AH9" s="848"/>
      <c r="AI9" s="848"/>
      <c r="AJ9" s="849"/>
      <c r="AK9" s="850" t="s">
        <v>613</v>
      </c>
      <c r="AL9" s="851"/>
      <c r="AM9" s="851"/>
      <c r="AN9" s="851"/>
      <c r="AO9" s="851"/>
      <c r="AP9" s="851" t="s">
        <v>613</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t="s">
        <v>392</v>
      </c>
      <c r="C10" s="842"/>
      <c r="D10" s="842"/>
      <c r="E10" s="842"/>
      <c r="F10" s="842"/>
      <c r="G10" s="842"/>
      <c r="H10" s="842"/>
      <c r="I10" s="842"/>
      <c r="J10" s="842"/>
      <c r="K10" s="842"/>
      <c r="L10" s="842"/>
      <c r="M10" s="842"/>
      <c r="N10" s="842"/>
      <c r="O10" s="842"/>
      <c r="P10" s="843"/>
      <c r="Q10" s="844">
        <v>65</v>
      </c>
      <c r="R10" s="845"/>
      <c r="S10" s="845"/>
      <c r="T10" s="845"/>
      <c r="U10" s="845"/>
      <c r="V10" s="845">
        <v>144</v>
      </c>
      <c r="W10" s="845"/>
      <c r="X10" s="845"/>
      <c r="Y10" s="845"/>
      <c r="Z10" s="845"/>
      <c r="AA10" s="845">
        <v>-79</v>
      </c>
      <c r="AB10" s="845"/>
      <c r="AC10" s="845"/>
      <c r="AD10" s="845"/>
      <c r="AE10" s="846"/>
      <c r="AF10" s="847">
        <v>-79</v>
      </c>
      <c r="AG10" s="848"/>
      <c r="AH10" s="848"/>
      <c r="AI10" s="848"/>
      <c r="AJ10" s="849"/>
      <c r="AK10" s="850" t="s">
        <v>613</v>
      </c>
      <c r="AL10" s="851"/>
      <c r="AM10" s="851"/>
      <c r="AN10" s="851"/>
      <c r="AO10" s="851"/>
      <c r="AP10" s="851" t="s">
        <v>613</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394</v>
      </c>
      <c r="B23" s="876" t="s">
        <v>395</v>
      </c>
      <c r="C23" s="877"/>
      <c r="D23" s="877"/>
      <c r="E23" s="877"/>
      <c r="F23" s="877"/>
      <c r="G23" s="877"/>
      <c r="H23" s="877"/>
      <c r="I23" s="877"/>
      <c r="J23" s="877"/>
      <c r="K23" s="877"/>
      <c r="L23" s="877"/>
      <c r="M23" s="877"/>
      <c r="N23" s="877"/>
      <c r="O23" s="877"/>
      <c r="P23" s="878"/>
      <c r="Q23" s="879">
        <v>14293</v>
      </c>
      <c r="R23" s="880"/>
      <c r="S23" s="880"/>
      <c r="T23" s="880"/>
      <c r="U23" s="880"/>
      <c r="V23" s="880">
        <v>13651</v>
      </c>
      <c r="W23" s="880"/>
      <c r="X23" s="880"/>
      <c r="Y23" s="880"/>
      <c r="Z23" s="880"/>
      <c r="AA23" s="880">
        <v>642</v>
      </c>
      <c r="AB23" s="880"/>
      <c r="AC23" s="880"/>
      <c r="AD23" s="880"/>
      <c r="AE23" s="881"/>
      <c r="AF23" s="882">
        <v>537</v>
      </c>
      <c r="AG23" s="880"/>
      <c r="AH23" s="880"/>
      <c r="AI23" s="880"/>
      <c r="AJ23" s="883"/>
      <c r="AK23" s="884"/>
      <c r="AL23" s="885"/>
      <c r="AM23" s="885"/>
      <c r="AN23" s="885"/>
      <c r="AO23" s="885"/>
      <c r="AP23" s="880">
        <v>16672</v>
      </c>
      <c r="AQ23" s="880"/>
      <c r="AR23" s="880"/>
      <c r="AS23" s="880"/>
      <c r="AT23" s="880"/>
      <c r="AU23" s="886"/>
      <c r="AV23" s="886"/>
      <c r="AW23" s="886"/>
      <c r="AX23" s="886"/>
      <c r="AY23" s="887"/>
      <c r="AZ23" s="895" t="s">
        <v>396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372</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407</v>
      </c>
      <c r="C28" s="818"/>
      <c r="D28" s="818"/>
      <c r="E28" s="818"/>
      <c r="F28" s="818"/>
      <c r="G28" s="818"/>
      <c r="H28" s="818"/>
      <c r="I28" s="818"/>
      <c r="J28" s="818"/>
      <c r="K28" s="818"/>
      <c r="L28" s="818"/>
      <c r="M28" s="818"/>
      <c r="N28" s="818"/>
      <c r="O28" s="818"/>
      <c r="P28" s="819"/>
      <c r="Q28" s="908">
        <v>2139</v>
      </c>
      <c r="R28" s="909"/>
      <c r="S28" s="909"/>
      <c r="T28" s="909"/>
      <c r="U28" s="909"/>
      <c r="V28" s="909">
        <v>1951</v>
      </c>
      <c r="W28" s="909"/>
      <c r="X28" s="909"/>
      <c r="Y28" s="909"/>
      <c r="Z28" s="909"/>
      <c r="AA28" s="909">
        <v>188</v>
      </c>
      <c r="AB28" s="909"/>
      <c r="AC28" s="909"/>
      <c r="AD28" s="909"/>
      <c r="AE28" s="910"/>
      <c r="AF28" s="911">
        <v>188</v>
      </c>
      <c r="AG28" s="909"/>
      <c r="AH28" s="909"/>
      <c r="AI28" s="909"/>
      <c r="AJ28" s="912"/>
      <c r="AK28" s="913">
        <v>145</v>
      </c>
      <c r="AL28" s="904"/>
      <c r="AM28" s="904"/>
      <c r="AN28" s="904"/>
      <c r="AO28" s="904"/>
      <c r="AP28" s="904" t="s">
        <v>613</v>
      </c>
      <c r="AQ28" s="904"/>
      <c r="AR28" s="904"/>
      <c r="AS28" s="904"/>
      <c r="AT28" s="904"/>
      <c r="AU28" s="904" t="s">
        <v>613</v>
      </c>
      <c r="AV28" s="904"/>
      <c r="AW28" s="904"/>
      <c r="AX28" s="904"/>
      <c r="AY28" s="904"/>
      <c r="AZ28" s="905" t="s">
        <v>613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408</v>
      </c>
      <c r="C29" s="842"/>
      <c r="D29" s="842"/>
      <c r="E29" s="842"/>
      <c r="F29" s="842"/>
      <c r="G29" s="842"/>
      <c r="H29" s="842"/>
      <c r="I29" s="842"/>
      <c r="J29" s="842"/>
      <c r="K29" s="842"/>
      <c r="L29" s="842"/>
      <c r="M29" s="842"/>
      <c r="N29" s="842"/>
      <c r="O29" s="842"/>
      <c r="P29" s="843"/>
      <c r="Q29" s="844">
        <v>1162</v>
      </c>
      <c r="R29" s="845"/>
      <c r="S29" s="845"/>
      <c r="T29" s="845"/>
      <c r="U29" s="845"/>
      <c r="V29" s="845">
        <v>1157</v>
      </c>
      <c r="W29" s="845"/>
      <c r="X29" s="845"/>
      <c r="Y29" s="845"/>
      <c r="Z29" s="845"/>
      <c r="AA29" s="845">
        <v>5</v>
      </c>
      <c r="AB29" s="845"/>
      <c r="AC29" s="845"/>
      <c r="AD29" s="845"/>
      <c r="AE29" s="846"/>
      <c r="AF29" s="847">
        <v>5</v>
      </c>
      <c r="AG29" s="848"/>
      <c r="AH29" s="848"/>
      <c r="AI29" s="848"/>
      <c r="AJ29" s="849"/>
      <c r="AK29" s="916">
        <v>64</v>
      </c>
      <c r="AL29" s="917"/>
      <c r="AM29" s="917"/>
      <c r="AN29" s="917"/>
      <c r="AO29" s="917"/>
      <c r="AP29" s="917">
        <v>690</v>
      </c>
      <c r="AQ29" s="917"/>
      <c r="AR29" s="917"/>
      <c r="AS29" s="917"/>
      <c r="AT29" s="917"/>
      <c r="AU29" s="917">
        <v>4</v>
      </c>
      <c r="AV29" s="917"/>
      <c r="AW29" s="917"/>
      <c r="AX29" s="917"/>
      <c r="AY29" s="917"/>
      <c r="AZ29" s="918" t="s">
        <v>613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409</v>
      </c>
      <c r="C30" s="842"/>
      <c r="D30" s="842"/>
      <c r="E30" s="842"/>
      <c r="F30" s="842"/>
      <c r="G30" s="842"/>
      <c r="H30" s="842"/>
      <c r="I30" s="842"/>
      <c r="J30" s="842"/>
      <c r="K30" s="842"/>
      <c r="L30" s="842"/>
      <c r="M30" s="842"/>
      <c r="N30" s="842"/>
      <c r="O30" s="842"/>
      <c r="P30" s="843"/>
      <c r="Q30" s="844">
        <v>1344</v>
      </c>
      <c r="R30" s="845"/>
      <c r="S30" s="845"/>
      <c r="T30" s="845"/>
      <c r="U30" s="845"/>
      <c r="V30" s="845">
        <v>1300</v>
      </c>
      <c r="W30" s="845"/>
      <c r="X30" s="845"/>
      <c r="Y30" s="845"/>
      <c r="Z30" s="845"/>
      <c r="AA30" s="845">
        <v>44</v>
      </c>
      <c r="AB30" s="845"/>
      <c r="AC30" s="845"/>
      <c r="AD30" s="845"/>
      <c r="AE30" s="846"/>
      <c r="AF30" s="847">
        <v>44</v>
      </c>
      <c r="AG30" s="848"/>
      <c r="AH30" s="848"/>
      <c r="AI30" s="848"/>
      <c r="AJ30" s="849"/>
      <c r="AK30" s="916" t="s">
        <v>613</v>
      </c>
      <c r="AL30" s="917"/>
      <c r="AM30" s="917"/>
      <c r="AN30" s="917"/>
      <c r="AO30" s="917"/>
      <c r="AP30" s="917" t="s">
        <v>613</v>
      </c>
      <c r="AQ30" s="917"/>
      <c r="AR30" s="917"/>
      <c r="AS30" s="917"/>
      <c r="AT30" s="917"/>
      <c r="AU30" s="917" t="s">
        <v>613</v>
      </c>
      <c r="AV30" s="917"/>
      <c r="AW30" s="917"/>
      <c r="AX30" s="917"/>
      <c r="AY30" s="917"/>
      <c r="AZ30" s="918" t="s">
        <v>613</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410</v>
      </c>
      <c r="C31" s="842"/>
      <c r="D31" s="842"/>
      <c r="E31" s="842"/>
      <c r="F31" s="842"/>
      <c r="G31" s="842"/>
      <c r="H31" s="842"/>
      <c r="I31" s="842"/>
      <c r="J31" s="842"/>
      <c r="K31" s="842"/>
      <c r="L31" s="842"/>
      <c r="M31" s="842"/>
      <c r="N31" s="842"/>
      <c r="O31" s="842"/>
      <c r="P31" s="843"/>
      <c r="Q31" s="844">
        <v>138</v>
      </c>
      <c r="R31" s="845"/>
      <c r="S31" s="845"/>
      <c r="T31" s="845"/>
      <c r="U31" s="845"/>
      <c r="V31" s="845">
        <v>137</v>
      </c>
      <c r="W31" s="845"/>
      <c r="X31" s="845"/>
      <c r="Y31" s="845"/>
      <c r="Z31" s="845"/>
      <c r="AA31" s="845">
        <v>1</v>
      </c>
      <c r="AB31" s="845"/>
      <c r="AC31" s="845"/>
      <c r="AD31" s="845"/>
      <c r="AE31" s="846"/>
      <c r="AF31" s="847">
        <v>1</v>
      </c>
      <c r="AG31" s="848"/>
      <c r="AH31" s="848"/>
      <c r="AI31" s="848"/>
      <c r="AJ31" s="849"/>
      <c r="AK31" s="916" t="s">
        <v>613</v>
      </c>
      <c r="AL31" s="917"/>
      <c r="AM31" s="917"/>
      <c r="AN31" s="917"/>
      <c r="AO31" s="917"/>
      <c r="AP31" s="917" t="s">
        <v>613</v>
      </c>
      <c r="AQ31" s="917"/>
      <c r="AR31" s="917"/>
      <c r="AS31" s="917"/>
      <c r="AT31" s="917"/>
      <c r="AU31" s="917" t="s">
        <v>613</v>
      </c>
      <c r="AV31" s="917"/>
      <c r="AW31" s="917"/>
      <c r="AX31" s="917"/>
      <c r="AY31" s="917"/>
      <c r="AZ31" s="918" t="s">
        <v>613</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411</v>
      </c>
      <c r="C32" s="842"/>
      <c r="D32" s="842"/>
      <c r="E32" s="842"/>
      <c r="F32" s="842"/>
      <c r="G32" s="842"/>
      <c r="H32" s="842"/>
      <c r="I32" s="842"/>
      <c r="J32" s="842"/>
      <c r="K32" s="842"/>
      <c r="L32" s="842"/>
      <c r="M32" s="842"/>
      <c r="N32" s="842"/>
      <c r="O32" s="842"/>
      <c r="P32" s="843"/>
      <c r="Q32" s="844">
        <v>1</v>
      </c>
      <c r="R32" s="845"/>
      <c r="S32" s="845"/>
      <c r="T32" s="845"/>
      <c r="U32" s="845"/>
      <c r="V32" s="845">
        <v>1</v>
      </c>
      <c r="W32" s="845"/>
      <c r="X32" s="845"/>
      <c r="Y32" s="845"/>
      <c r="Z32" s="845"/>
      <c r="AA32" s="845">
        <v>0</v>
      </c>
      <c r="AB32" s="845"/>
      <c r="AC32" s="845"/>
      <c r="AD32" s="845"/>
      <c r="AE32" s="846"/>
      <c r="AF32" s="847" t="s">
        <v>412</v>
      </c>
      <c r="AG32" s="848"/>
      <c r="AH32" s="848"/>
      <c r="AI32" s="848"/>
      <c r="AJ32" s="849"/>
      <c r="AK32" s="916" t="s">
        <v>613</v>
      </c>
      <c r="AL32" s="917"/>
      <c r="AM32" s="917"/>
      <c r="AN32" s="917"/>
      <c r="AO32" s="917"/>
      <c r="AP32" s="917" t="s">
        <v>613</v>
      </c>
      <c r="AQ32" s="917"/>
      <c r="AR32" s="917"/>
      <c r="AS32" s="917"/>
      <c r="AT32" s="917"/>
      <c r="AU32" s="917" t="s">
        <v>613</v>
      </c>
      <c r="AV32" s="917"/>
      <c r="AW32" s="917"/>
      <c r="AX32" s="917"/>
      <c r="AY32" s="917"/>
      <c r="AZ32" s="918" t="s">
        <v>613</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413</v>
      </c>
      <c r="C33" s="842"/>
      <c r="D33" s="842"/>
      <c r="E33" s="842"/>
      <c r="F33" s="842"/>
      <c r="G33" s="842"/>
      <c r="H33" s="842"/>
      <c r="I33" s="842"/>
      <c r="J33" s="842"/>
      <c r="K33" s="842"/>
      <c r="L33" s="842"/>
      <c r="M33" s="842"/>
      <c r="N33" s="842"/>
      <c r="O33" s="842"/>
      <c r="P33" s="843"/>
      <c r="Q33" s="844">
        <v>359</v>
      </c>
      <c r="R33" s="845"/>
      <c r="S33" s="845"/>
      <c r="T33" s="845"/>
      <c r="U33" s="845"/>
      <c r="V33" s="845">
        <v>354</v>
      </c>
      <c r="W33" s="845"/>
      <c r="X33" s="845"/>
      <c r="Y33" s="845"/>
      <c r="Z33" s="845"/>
      <c r="AA33" s="845">
        <v>5</v>
      </c>
      <c r="AB33" s="845"/>
      <c r="AC33" s="845"/>
      <c r="AD33" s="845"/>
      <c r="AE33" s="846"/>
      <c r="AF33" s="847">
        <v>138</v>
      </c>
      <c r="AG33" s="848"/>
      <c r="AH33" s="848"/>
      <c r="AI33" s="848"/>
      <c r="AJ33" s="849"/>
      <c r="AK33" s="916">
        <v>98</v>
      </c>
      <c r="AL33" s="917"/>
      <c r="AM33" s="917"/>
      <c r="AN33" s="917"/>
      <c r="AO33" s="917"/>
      <c r="AP33" s="917">
        <v>1724</v>
      </c>
      <c r="AQ33" s="917"/>
      <c r="AR33" s="917"/>
      <c r="AS33" s="917"/>
      <c r="AT33" s="917"/>
      <c r="AU33" s="917">
        <v>98</v>
      </c>
      <c r="AV33" s="917"/>
      <c r="AW33" s="917"/>
      <c r="AX33" s="917"/>
      <c r="AY33" s="917"/>
      <c r="AZ33" s="918" t="s">
        <v>616</v>
      </c>
      <c r="BA33" s="918"/>
      <c r="BB33" s="918"/>
      <c r="BC33" s="918"/>
      <c r="BD33" s="918"/>
      <c r="BE33" s="914" t="s">
        <v>414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t="s">
        <v>415</v>
      </c>
      <c r="C34" s="842"/>
      <c r="D34" s="842"/>
      <c r="E34" s="842"/>
      <c r="F34" s="842"/>
      <c r="G34" s="842"/>
      <c r="H34" s="842"/>
      <c r="I34" s="842"/>
      <c r="J34" s="842"/>
      <c r="K34" s="842"/>
      <c r="L34" s="842"/>
      <c r="M34" s="842"/>
      <c r="N34" s="842"/>
      <c r="O34" s="842"/>
      <c r="P34" s="843"/>
      <c r="Q34" s="844">
        <v>35</v>
      </c>
      <c r="R34" s="845"/>
      <c r="S34" s="845"/>
      <c r="T34" s="845"/>
      <c r="U34" s="845"/>
      <c r="V34" s="845">
        <v>32</v>
      </c>
      <c r="W34" s="845"/>
      <c r="X34" s="845"/>
      <c r="Y34" s="845"/>
      <c r="Z34" s="845"/>
      <c r="AA34" s="845">
        <v>3</v>
      </c>
      <c r="AB34" s="845"/>
      <c r="AC34" s="845"/>
      <c r="AD34" s="845"/>
      <c r="AE34" s="846"/>
      <c r="AF34" s="847">
        <v>3</v>
      </c>
      <c r="AG34" s="848"/>
      <c r="AH34" s="848"/>
      <c r="AI34" s="848"/>
      <c r="AJ34" s="849"/>
      <c r="AK34" s="916" t="s">
        <v>613</v>
      </c>
      <c r="AL34" s="917"/>
      <c r="AM34" s="917"/>
      <c r="AN34" s="917"/>
      <c r="AO34" s="917"/>
      <c r="AP34" s="917">
        <v>30</v>
      </c>
      <c r="AQ34" s="917"/>
      <c r="AR34" s="917"/>
      <c r="AS34" s="917"/>
      <c r="AT34" s="917"/>
      <c r="AU34" s="917">
        <v>4</v>
      </c>
      <c r="AV34" s="917"/>
      <c r="AW34" s="917"/>
      <c r="AX34" s="917"/>
      <c r="AY34" s="917"/>
      <c r="AZ34" s="918" t="s">
        <v>613</v>
      </c>
      <c r="BA34" s="918"/>
      <c r="BB34" s="918"/>
      <c r="BC34" s="918"/>
      <c r="BD34" s="918"/>
      <c r="BE34" s="914" t="s">
        <v>416</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t="s">
        <v>417</v>
      </c>
      <c r="C35" s="842"/>
      <c r="D35" s="842"/>
      <c r="E35" s="842"/>
      <c r="F35" s="842"/>
      <c r="G35" s="842"/>
      <c r="H35" s="842"/>
      <c r="I35" s="842"/>
      <c r="J35" s="842"/>
      <c r="K35" s="842"/>
      <c r="L35" s="842"/>
      <c r="M35" s="842"/>
      <c r="N35" s="842"/>
      <c r="O35" s="842"/>
      <c r="P35" s="843"/>
      <c r="Q35" s="844">
        <v>11</v>
      </c>
      <c r="R35" s="845"/>
      <c r="S35" s="845"/>
      <c r="T35" s="845"/>
      <c r="U35" s="845"/>
      <c r="V35" s="845">
        <v>8</v>
      </c>
      <c r="W35" s="845"/>
      <c r="X35" s="845"/>
      <c r="Y35" s="845"/>
      <c r="Z35" s="845"/>
      <c r="AA35" s="845">
        <v>3</v>
      </c>
      <c r="AB35" s="845"/>
      <c r="AC35" s="845"/>
      <c r="AD35" s="845"/>
      <c r="AE35" s="846"/>
      <c r="AF35" s="847">
        <v>3</v>
      </c>
      <c r="AG35" s="848"/>
      <c r="AH35" s="848"/>
      <c r="AI35" s="848"/>
      <c r="AJ35" s="849"/>
      <c r="AK35" s="916" t="s">
        <v>613</v>
      </c>
      <c r="AL35" s="917"/>
      <c r="AM35" s="917"/>
      <c r="AN35" s="917"/>
      <c r="AO35" s="917"/>
      <c r="AP35" s="917" t="s">
        <v>613</v>
      </c>
      <c r="AQ35" s="917"/>
      <c r="AR35" s="917"/>
      <c r="AS35" s="917"/>
      <c r="AT35" s="917"/>
      <c r="AU35" s="917" t="s">
        <v>613</v>
      </c>
      <c r="AV35" s="917"/>
      <c r="AW35" s="917"/>
      <c r="AX35" s="917"/>
      <c r="AY35" s="917"/>
      <c r="AZ35" s="918" t="s">
        <v>613</v>
      </c>
      <c r="BA35" s="918"/>
      <c r="BB35" s="918"/>
      <c r="BC35" s="918"/>
      <c r="BD35" s="918"/>
      <c r="BE35" s="914" t="s">
        <v>418</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t="s">
        <v>419</v>
      </c>
      <c r="C36" s="842"/>
      <c r="D36" s="842"/>
      <c r="E36" s="842"/>
      <c r="F36" s="842"/>
      <c r="G36" s="842"/>
      <c r="H36" s="842"/>
      <c r="I36" s="842"/>
      <c r="J36" s="842"/>
      <c r="K36" s="842"/>
      <c r="L36" s="842"/>
      <c r="M36" s="842"/>
      <c r="N36" s="842"/>
      <c r="O36" s="842"/>
      <c r="P36" s="843"/>
      <c r="Q36" s="844">
        <v>51</v>
      </c>
      <c r="R36" s="845"/>
      <c r="S36" s="845"/>
      <c r="T36" s="845"/>
      <c r="U36" s="845"/>
      <c r="V36" s="845">
        <v>50</v>
      </c>
      <c r="W36" s="845"/>
      <c r="X36" s="845"/>
      <c r="Y36" s="845"/>
      <c r="Z36" s="845"/>
      <c r="AA36" s="845">
        <v>1</v>
      </c>
      <c r="AB36" s="845"/>
      <c r="AC36" s="845"/>
      <c r="AD36" s="845"/>
      <c r="AE36" s="846"/>
      <c r="AF36" s="847">
        <v>1</v>
      </c>
      <c r="AG36" s="848"/>
      <c r="AH36" s="848"/>
      <c r="AI36" s="848"/>
      <c r="AJ36" s="849"/>
      <c r="AK36" s="916" t="s">
        <v>613</v>
      </c>
      <c r="AL36" s="917"/>
      <c r="AM36" s="917"/>
      <c r="AN36" s="917"/>
      <c r="AO36" s="917"/>
      <c r="AP36" s="917">
        <v>128</v>
      </c>
      <c r="AQ36" s="917"/>
      <c r="AR36" s="917"/>
      <c r="AS36" s="917"/>
      <c r="AT36" s="917"/>
      <c r="AU36" s="917">
        <v>128</v>
      </c>
      <c r="AV36" s="917"/>
      <c r="AW36" s="917"/>
      <c r="AX36" s="917"/>
      <c r="AY36" s="917"/>
      <c r="AZ36" s="918" t="s">
        <v>613</v>
      </c>
      <c r="BA36" s="918"/>
      <c r="BB36" s="918"/>
      <c r="BC36" s="918"/>
      <c r="BD36" s="918"/>
      <c r="BE36" s="914" t="s">
        <v>420</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t="s">
        <v>421</v>
      </c>
      <c r="C37" s="842"/>
      <c r="D37" s="842"/>
      <c r="E37" s="842"/>
      <c r="F37" s="842"/>
      <c r="G37" s="842"/>
      <c r="H37" s="842"/>
      <c r="I37" s="842"/>
      <c r="J37" s="842"/>
      <c r="K37" s="842"/>
      <c r="L37" s="842"/>
      <c r="M37" s="842"/>
      <c r="N37" s="842"/>
      <c r="O37" s="842"/>
      <c r="P37" s="843"/>
      <c r="Q37" s="844">
        <v>43</v>
      </c>
      <c r="R37" s="845"/>
      <c r="S37" s="845"/>
      <c r="T37" s="845"/>
      <c r="U37" s="845"/>
      <c r="V37" s="845">
        <v>42</v>
      </c>
      <c r="W37" s="845"/>
      <c r="X37" s="845"/>
      <c r="Y37" s="845"/>
      <c r="Z37" s="845"/>
      <c r="AA37" s="845">
        <v>1</v>
      </c>
      <c r="AB37" s="845"/>
      <c r="AC37" s="845"/>
      <c r="AD37" s="845"/>
      <c r="AE37" s="846"/>
      <c r="AF37" s="847">
        <v>1</v>
      </c>
      <c r="AG37" s="848"/>
      <c r="AH37" s="848"/>
      <c r="AI37" s="848"/>
      <c r="AJ37" s="849"/>
      <c r="AK37" s="916" t="s">
        <v>613</v>
      </c>
      <c r="AL37" s="917"/>
      <c r="AM37" s="917"/>
      <c r="AN37" s="917"/>
      <c r="AO37" s="917"/>
      <c r="AP37" s="917">
        <v>121</v>
      </c>
      <c r="AQ37" s="917"/>
      <c r="AR37" s="917"/>
      <c r="AS37" s="917"/>
      <c r="AT37" s="917"/>
      <c r="AU37" s="917">
        <v>121</v>
      </c>
      <c r="AV37" s="917"/>
      <c r="AW37" s="917"/>
      <c r="AX37" s="917"/>
      <c r="AY37" s="917"/>
      <c r="AZ37" s="918" t="s">
        <v>613</v>
      </c>
      <c r="BA37" s="918"/>
      <c r="BB37" s="918"/>
      <c r="BC37" s="918"/>
      <c r="BD37" s="918"/>
      <c r="BE37" s="914" t="s">
        <v>422</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t="s">
        <v>423</v>
      </c>
      <c r="C38" s="842"/>
      <c r="D38" s="842"/>
      <c r="E38" s="842"/>
      <c r="F38" s="842"/>
      <c r="G38" s="842"/>
      <c r="H38" s="842"/>
      <c r="I38" s="842"/>
      <c r="J38" s="842"/>
      <c r="K38" s="842"/>
      <c r="L38" s="842"/>
      <c r="M38" s="842"/>
      <c r="N38" s="842"/>
      <c r="O38" s="842"/>
      <c r="P38" s="843"/>
      <c r="Q38" s="844">
        <v>12</v>
      </c>
      <c r="R38" s="845"/>
      <c r="S38" s="845"/>
      <c r="T38" s="845"/>
      <c r="U38" s="845"/>
      <c r="V38" s="845">
        <v>11</v>
      </c>
      <c r="W38" s="845"/>
      <c r="X38" s="845"/>
      <c r="Y38" s="845"/>
      <c r="Z38" s="845"/>
      <c r="AA38" s="845">
        <v>1</v>
      </c>
      <c r="AB38" s="845"/>
      <c r="AC38" s="845"/>
      <c r="AD38" s="845"/>
      <c r="AE38" s="846"/>
      <c r="AF38" s="847">
        <v>1</v>
      </c>
      <c r="AG38" s="848"/>
      <c r="AH38" s="848"/>
      <c r="AI38" s="848"/>
      <c r="AJ38" s="849"/>
      <c r="AK38" s="916" t="s">
        <v>613</v>
      </c>
      <c r="AL38" s="917"/>
      <c r="AM38" s="917"/>
      <c r="AN38" s="917"/>
      <c r="AO38" s="917"/>
      <c r="AP38" s="917">
        <v>47</v>
      </c>
      <c r="AQ38" s="917"/>
      <c r="AR38" s="917"/>
      <c r="AS38" s="917"/>
      <c r="AT38" s="917"/>
      <c r="AU38" s="917">
        <v>47</v>
      </c>
      <c r="AV38" s="917"/>
      <c r="AW38" s="917"/>
      <c r="AX38" s="917"/>
      <c r="AY38" s="917"/>
      <c r="AZ38" s="918" t="s">
        <v>613</v>
      </c>
      <c r="BA38" s="918"/>
      <c r="BB38" s="918"/>
      <c r="BC38" s="918"/>
      <c r="BD38" s="918"/>
      <c r="BE38" s="914" t="s">
        <v>424</v>
      </c>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t="s">
        <v>425</v>
      </c>
      <c r="C39" s="842"/>
      <c r="D39" s="842"/>
      <c r="E39" s="842"/>
      <c r="F39" s="842"/>
      <c r="G39" s="842"/>
      <c r="H39" s="842"/>
      <c r="I39" s="842"/>
      <c r="J39" s="842"/>
      <c r="K39" s="842"/>
      <c r="L39" s="842"/>
      <c r="M39" s="842"/>
      <c r="N39" s="842"/>
      <c r="O39" s="842"/>
      <c r="P39" s="843"/>
      <c r="Q39" s="844">
        <v>183</v>
      </c>
      <c r="R39" s="845"/>
      <c r="S39" s="845"/>
      <c r="T39" s="845"/>
      <c r="U39" s="845"/>
      <c r="V39" s="845">
        <v>110</v>
      </c>
      <c r="W39" s="845"/>
      <c r="X39" s="845"/>
      <c r="Y39" s="845"/>
      <c r="Z39" s="845"/>
      <c r="AA39" s="845">
        <v>73</v>
      </c>
      <c r="AB39" s="845"/>
      <c r="AC39" s="845"/>
      <c r="AD39" s="845"/>
      <c r="AE39" s="846"/>
      <c r="AF39" s="847">
        <v>73</v>
      </c>
      <c r="AG39" s="848"/>
      <c r="AH39" s="848"/>
      <c r="AI39" s="848"/>
      <c r="AJ39" s="849"/>
      <c r="AK39" s="916" t="s">
        <v>613</v>
      </c>
      <c r="AL39" s="917"/>
      <c r="AM39" s="917"/>
      <c r="AN39" s="917"/>
      <c r="AO39" s="917"/>
      <c r="AP39" s="917" t="s">
        <v>613</v>
      </c>
      <c r="AQ39" s="917"/>
      <c r="AR39" s="917"/>
      <c r="AS39" s="917"/>
      <c r="AT39" s="917"/>
      <c r="AU39" s="917" t="s">
        <v>613</v>
      </c>
      <c r="AV39" s="917"/>
      <c r="AW39" s="917"/>
      <c r="AX39" s="917"/>
      <c r="AY39" s="917"/>
      <c r="AZ39" s="918" t="s">
        <v>613</v>
      </c>
      <c r="BA39" s="918"/>
      <c r="BB39" s="918"/>
      <c r="BC39" s="918"/>
      <c r="BD39" s="918"/>
      <c r="BE39" s="914" t="s">
        <v>426</v>
      </c>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394</v>
      </c>
      <c r="B63" s="876" t="s">
        <v>428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459</v>
      </c>
      <c r="AG63" s="928"/>
      <c r="AH63" s="928"/>
      <c r="AI63" s="928"/>
      <c r="AJ63" s="929"/>
      <c r="AK63" s="930"/>
      <c r="AL63" s="925"/>
      <c r="AM63" s="925"/>
      <c r="AN63" s="925"/>
      <c r="AO63" s="925"/>
      <c r="AP63" s="928">
        <v>2740</v>
      </c>
      <c r="AQ63" s="928"/>
      <c r="AR63" s="928"/>
      <c r="AS63" s="928"/>
      <c r="AT63" s="928"/>
      <c r="AU63" s="928">
        <v>402</v>
      </c>
      <c r="AV63" s="928"/>
      <c r="AW63" s="928"/>
      <c r="AX63" s="928"/>
      <c r="AY63" s="928"/>
      <c r="AZ63" s="932"/>
      <c r="BA63" s="932"/>
      <c r="BB63" s="932"/>
      <c r="BC63" s="932"/>
      <c r="BD63" s="932"/>
      <c r="BE63" s="933"/>
      <c r="BF63" s="933"/>
      <c r="BG63" s="933"/>
      <c r="BH63" s="933"/>
      <c r="BI63" s="934"/>
      <c r="BJ63" s="935" t="s">
        <v>412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429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430</v>
      </c>
      <c r="B66" s="827"/>
      <c r="C66" s="827"/>
      <c r="D66" s="827"/>
      <c r="E66" s="827"/>
      <c r="F66" s="827"/>
      <c r="G66" s="827"/>
      <c r="H66" s="827"/>
      <c r="I66" s="827"/>
      <c r="J66" s="827"/>
      <c r="K66" s="827"/>
      <c r="L66" s="827"/>
      <c r="M66" s="827"/>
      <c r="N66" s="827"/>
      <c r="O66" s="827"/>
      <c r="P66" s="828"/>
      <c r="Q66" s="803" t="s">
        <v>431</v>
      </c>
      <c r="R66" s="804"/>
      <c r="S66" s="804"/>
      <c r="T66" s="804"/>
      <c r="U66" s="805"/>
      <c r="V66" s="803" t="s">
        <v>432</v>
      </c>
      <c r="W66" s="804"/>
      <c r="X66" s="804"/>
      <c r="Y66" s="804"/>
      <c r="Z66" s="805"/>
      <c r="AA66" s="803" t="s">
        <v>433</v>
      </c>
      <c r="AB66" s="804"/>
      <c r="AC66" s="804"/>
      <c r="AD66" s="804"/>
      <c r="AE66" s="805"/>
      <c r="AF66" s="938" t="s">
        <v>434</v>
      </c>
      <c r="AG66" s="899"/>
      <c r="AH66" s="899"/>
      <c r="AI66" s="899"/>
      <c r="AJ66" s="939"/>
      <c r="AK66" s="803" t="s">
        <v>435</v>
      </c>
      <c r="AL66" s="827"/>
      <c r="AM66" s="827"/>
      <c r="AN66" s="827"/>
      <c r="AO66" s="828"/>
      <c r="AP66" s="803" t="s">
        <v>436</v>
      </c>
      <c r="AQ66" s="804"/>
      <c r="AR66" s="804"/>
      <c r="AS66" s="804"/>
      <c r="AT66" s="805"/>
      <c r="AU66" s="803" t="s">
        <v>437</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607</v>
      </c>
      <c r="C68" s="956"/>
      <c r="D68" s="956"/>
      <c r="E68" s="956"/>
      <c r="F68" s="956"/>
      <c r="G68" s="956"/>
      <c r="H68" s="956"/>
      <c r="I68" s="956"/>
      <c r="J68" s="956"/>
      <c r="K68" s="956"/>
      <c r="L68" s="956"/>
      <c r="M68" s="956"/>
      <c r="N68" s="956"/>
      <c r="O68" s="956"/>
      <c r="P68" s="957"/>
      <c r="Q68" s="958">
        <v>5323</v>
      </c>
      <c r="R68" s="952"/>
      <c r="S68" s="952"/>
      <c r="T68" s="952"/>
      <c r="U68" s="952"/>
      <c r="V68" s="952">
        <v>5279</v>
      </c>
      <c r="W68" s="952"/>
      <c r="X68" s="952"/>
      <c r="Y68" s="952"/>
      <c r="Z68" s="952"/>
      <c r="AA68" s="952">
        <v>44</v>
      </c>
      <c r="AB68" s="952"/>
      <c r="AC68" s="952"/>
      <c r="AD68" s="952"/>
      <c r="AE68" s="952"/>
      <c r="AF68" s="952">
        <v>44</v>
      </c>
      <c r="AG68" s="952"/>
      <c r="AH68" s="952"/>
      <c r="AI68" s="952"/>
      <c r="AJ68" s="952"/>
      <c r="AK68" s="952" t="s">
        <v>613</v>
      </c>
      <c r="AL68" s="952"/>
      <c r="AM68" s="952"/>
      <c r="AN68" s="952"/>
      <c r="AO68" s="952"/>
      <c r="AP68" s="952">
        <v>126</v>
      </c>
      <c r="AQ68" s="952"/>
      <c r="AR68" s="952"/>
      <c r="AS68" s="952"/>
      <c r="AT68" s="952"/>
      <c r="AU68" s="952">
        <v>16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608</v>
      </c>
      <c r="C69" s="960"/>
      <c r="D69" s="960"/>
      <c r="E69" s="960"/>
      <c r="F69" s="960"/>
      <c r="G69" s="960"/>
      <c r="H69" s="960"/>
      <c r="I69" s="960"/>
      <c r="J69" s="960"/>
      <c r="K69" s="960"/>
      <c r="L69" s="960"/>
      <c r="M69" s="960"/>
      <c r="N69" s="960"/>
      <c r="O69" s="960"/>
      <c r="P69" s="961"/>
      <c r="Q69" s="962">
        <v>564</v>
      </c>
      <c r="R69" s="917"/>
      <c r="S69" s="917"/>
      <c r="T69" s="917"/>
      <c r="U69" s="917"/>
      <c r="V69" s="917">
        <v>543</v>
      </c>
      <c r="W69" s="917"/>
      <c r="X69" s="917"/>
      <c r="Y69" s="917"/>
      <c r="Z69" s="917"/>
      <c r="AA69" s="917">
        <v>21</v>
      </c>
      <c r="AB69" s="917"/>
      <c r="AC69" s="917"/>
      <c r="AD69" s="917"/>
      <c r="AE69" s="917"/>
      <c r="AF69" s="917">
        <v>9</v>
      </c>
      <c r="AG69" s="917"/>
      <c r="AH69" s="917"/>
      <c r="AI69" s="917"/>
      <c r="AJ69" s="917"/>
      <c r="AK69" s="917" t="s">
        <v>613</v>
      </c>
      <c r="AL69" s="917"/>
      <c r="AM69" s="917"/>
      <c r="AN69" s="917"/>
      <c r="AO69" s="917"/>
      <c r="AP69" s="917">
        <v>220</v>
      </c>
      <c r="AQ69" s="917"/>
      <c r="AR69" s="917"/>
      <c r="AS69" s="917"/>
      <c r="AT69" s="917"/>
      <c r="AU69" s="917">
        <v>84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609</v>
      </c>
      <c r="C70" s="960"/>
      <c r="D70" s="960"/>
      <c r="E70" s="960"/>
      <c r="F70" s="960"/>
      <c r="G70" s="960"/>
      <c r="H70" s="960"/>
      <c r="I70" s="960"/>
      <c r="J70" s="960"/>
      <c r="K70" s="960"/>
      <c r="L70" s="960"/>
      <c r="M70" s="960"/>
      <c r="N70" s="960"/>
      <c r="O70" s="960"/>
      <c r="P70" s="961"/>
      <c r="Q70" s="962">
        <v>425</v>
      </c>
      <c r="R70" s="917"/>
      <c r="S70" s="917"/>
      <c r="T70" s="917"/>
      <c r="U70" s="917"/>
      <c r="V70" s="917">
        <v>82</v>
      </c>
      <c r="W70" s="917"/>
      <c r="X70" s="917"/>
      <c r="Y70" s="917"/>
      <c r="Z70" s="917"/>
      <c r="AA70" s="917">
        <v>5</v>
      </c>
      <c r="AB70" s="917"/>
      <c r="AC70" s="917"/>
      <c r="AD70" s="917"/>
      <c r="AE70" s="917"/>
      <c r="AF70" s="917">
        <v>5</v>
      </c>
      <c r="AG70" s="917"/>
      <c r="AH70" s="917"/>
      <c r="AI70" s="917"/>
      <c r="AJ70" s="917"/>
      <c r="AK70" s="917" t="s">
        <v>613</v>
      </c>
      <c r="AL70" s="917"/>
      <c r="AM70" s="917"/>
      <c r="AN70" s="917"/>
      <c r="AO70" s="917"/>
      <c r="AP70" s="917" t="s">
        <v>613</v>
      </c>
      <c r="AQ70" s="917"/>
      <c r="AR70" s="917"/>
      <c r="AS70" s="917"/>
      <c r="AT70" s="917"/>
      <c r="AU70" s="917" t="s">
        <v>613</v>
      </c>
      <c r="AV70" s="917"/>
      <c r="AW70" s="917"/>
      <c r="AX70" s="917"/>
      <c r="AY70" s="917"/>
      <c r="AZ70" s="963" t="s">
        <v>614</v>
      </c>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609</v>
      </c>
      <c r="C71" s="960"/>
      <c r="D71" s="960"/>
      <c r="E71" s="960"/>
      <c r="F71" s="960"/>
      <c r="G71" s="960"/>
      <c r="H71" s="960"/>
      <c r="I71" s="960"/>
      <c r="J71" s="960"/>
      <c r="K71" s="960"/>
      <c r="L71" s="960"/>
      <c r="M71" s="960"/>
      <c r="N71" s="960"/>
      <c r="O71" s="960"/>
      <c r="P71" s="961"/>
      <c r="Q71" s="962">
        <v>285091</v>
      </c>
      <c r="R71" s="917"/>
      <c r="S71" s="917"/>
      <c r="T71" s="917"/>
      <c r="U71" s="917"/>
      <c r="V71" s="917">
        <v>273242</v>
      </c>
      <c r="W71" s="917"/>
      <c r="X71" s="917"/>
      <c r="Y71" s="917"/>
      <c r="Z71" s="917"/>
      <c r="AA71" s="917">
        <v>11849</v>
      </c>
      <c r="AB71" s="917"/>
      <c r="AC71" s="917"/>
      <c r="AD71" s="917"/>
      <c r="AE71" s="917"/>
      <c r="AF71" s="917">
        <v>11849</v>
      </c>
      <c r="AG71" s="917"/>
      <c r="AH71" s="917"/>
      <c r="AI71" s="917"/>
      <c r="AJ71" s="917"/>
      <c r="AK71" s="917">
        <v>343</v>
      </c>
      <c r="AL71" s="917"/>
      <c r="AM71" s="917"/>
      <c r="AN71" s="917"/>
      <c r="AO71" s="917"/>
      <c r="AP71" s="917" t="s">
        <v>613</v>
      </c>
      <c r="AQ71" s="917"/>
      <c r="AR71" s="917"/>
      <c r="AS71" s="917"/>
      <c r="AT71" s="917"/>
      <c r="AU71" s="917" t="s">
        <v>613</v>
      </c>
      <c r="AV71" s="917"/>
      <c r="AW71" s="917"/>
      <c r="AX71" s="917"/>
      <c r="AY71" s="917"/>
      <c r="AZ71" s="963" t="s">
        <v>615</v>
      </c>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610</v>
      </c>
      <c r="C72" s="960"/>
      <c r="D72" s="960"/>
      <c r="E72" s="960"/>
      <c r="F72" s="960"/>
      <c r="G72" s="960"/>
      <c r="H72" s="960"/>
      <c r="I72" s="960"/>
      <c r="J72" s="960"/>
      <c r="K72" s="960"/>
      <c r="L72" s="960"/>
      <c r="M72" s="960"/>
      <c r="N72" s="960"/>
      <c r="O72" s="960"/>
      <c r="P72" s="961"/>
      <c r="Q72" s="962">
        <v>12990</v>
      </c>
      <c r="R72" s="917"/>
      <c r="S72" s="917"/>
      <c r="T72" s="917"/>
      <c r="U72" s="917"/>
      <c r="V72" s="917">
        <v>12211</v>
      </c>
      <c r="W72" s="917"/>
      <c r="X72" s="917"/>
      <c r="Y72" s="917"/>
      <c r="Z72" s="917"/>
      <c r="AA72" s="917">
        <v>779</v>
      </c>
      <c r="AB72" s="917"/>
      <c r="AC72" s="917"/>
      <c r="AD72" s="917"/>
      <c r="AE72" s="917"/>
      <c r="AF72" s="917">
        <v>779</v>
      </c>
      <c r="AG72" s="917"/>
      <c r="AH72" s="917"/>
      <c r="AI72" s="917"/>
      <c r="AJ72" s="917"/>
      <c r="AK72" s="917">
        <v>408</v>
      </c>
      <c r="AL72" s="917"/>
      <c r="AM72" s="917"/>
      <c r="AN72" s="917"/>
      <c r="AO72" s="917"/>
      <c r="AP72" s="917" t="s">
        <v>613</v>
      </c>
      <c r="AQ72" s="917"/>
      <c r="AR72" s="917"/>
      <c r="AS72" s="917"/>
      <c r="AT72" s="917"/>
      <c r="AU72" s="917" t="s">
        <v>613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394</v>
      </c>
      <c r="B88" s="876" t="s">
        <v>438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12686</v>
      </c>
      <c r="AG88" s="928"/>
      <c r="AH88" s="928"/>
      <c r="AI88" s="928"/>
      <c r="AJ88" s="928"/>
      <c r="AK88" s="925"/>
      <c r="AL88" s="925"/>
      <c r="AM88" s="925"/>
      <c r="AN88" s="925"/>
      <c r="AO88" s="925"/>
      <c r="AP88" s="928">
        <v>346</v>
      </c>
      <c r="AQ88" s="928"/>
      <c r="AR88" s="928"/>
      <c r="AS88" s="928"/>
      <c r="AT88" s="928"/>
      <c r="AU88" s="928">
        <v>100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439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10</v>
      </c>
      <c r="CS102" s="936"/>
      <c r="CT102" s="936"/>
      <c r="CU102" s="936"/>
      <c r="CV102" s="979"/>
      <c r="CW102" s="978">
        <v>28</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440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441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442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444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445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446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447</v>
      </c>
      <c r="AB109" s="981"/>
      <c r="AC109" s="981"/>
      <c r="AD109" s="981"/>
      <c r="AE109" s="982"/>
      <c r="AF109" s="980" t="s">
        <v>448</v>
      </c>
      <c r="AG109" s="981"/>
      <c r="AH109" s="981"/>
      <c r="AI109" s="981"/>
      <c r="AJ109" s="982"/>
      <c r="AK109" s="980" t="s">
        <v>306</v>
      </c>
      <c r="AL109" s="981"/>
      <c r="AM109" s="981"/>
      <c r="AN109" s="981"/>
      <c r="AO109" s="982"/>
      <c r="AP109" s="980" t="s">
        <v>449</v>
      </c>
      <c r="AQ109" s="981"/>
      <c r="AR109" s="981"/>
      <c r="AS109" s="981"/>
      <c r="AT109" s="983"/>
      <c r="AU109" s="1000" t="s">
        <v>446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447</v>
      </c>
      <c r="BR109" s="981"/>
      <c r="BS109" s="981"/>
      <c r="BT109" s="981"/>
      <c r="BU109" s="982"/>
      <c r="BV109" s="980" t="s">
        <v>448</v>
      </c>
      <c r="BW109" s="981"/>
      <c r="BX109" s="981"/>
      <c r="BY109" s="981"/>
      <c r="BZ109" s="982"/>
      <c r="CA109" s="980" t="s">
        <v>306</v>
      </c>
      <c r="CB109" s="981"/>
      <c r="CC109" s="981"/>
      <c r="CD109" s="981"/>
      <c r="CE109" s="982"/>
      <c r="CF109" s="1001" t="s">
        <v>449</v>
      </c>
      <c r="CG109" s="1001"/>
      <c r="CH109" s="1001"/>
      <c r="CI109" s="1001"/>
      <c r="CJ109" s="1001"/>
      <c r="CK109" s="980" t="s">
        <v>450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447</v>
      </c>
      <c r="DH109" s="981"/>
      <c r="DI109" s="981"/>
      <c r="DJ109" s="981"/>
      <c r="DK109" s="982"/>
      <c r="DL109" s="980" t="s">
        <v>448</v>
      </c>
      <c r="DM109" s="981"/>
      <c r="DN109" s="981"/>
      <c r="DO109" s="981"/>
      <c r="DP109" s="982"/>
      <c r="DQ109" s="980" t="s">
        <v>306</v>
      </c>
      <c r="DR109" s="981"/>
      <c r="DS109" s="981"/>
      <c r="DT109" s="981"/>
      <c r="DU109" s="982"/>
      <c r="DV109" s="980" t="s">
        <v>449</v>
      </c>
      <c r="DW109" s="981"/>
      <c r="DX109" s="981"/>
      <c r="DY109" s="981"/>
      <c r="DZ109" s="983"/>
    </row>
    <row r="110" spans="1:131" s="248" customFormat="1" ht="26.25" customHeight="1">
      <c r="A110" s="984" t="s">
        <v>451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1537440</v>
      </c>
      <c r="AB110" s="988"/>
      <c r="AC110" s="988"/>
      <c r="AD110" s="988"/>
      <c r="AE110" s="989"/>
      <c r="AF110" s="990">
        <v>1593849</v>
      </c>
      <c r="AG110" s="988"/>
      <c r="AH110" s="988"/>
      <c r="AI110" s="988"/>
      <c r="AJ110" s="989"/>
      <c r="AK110" s="990">
        <v>1514261</v>
      </c>
      <c r="AL110" s="988"/>
      <c r="AM110" s="988"/>
      <c r="AN110" s="988"/>
      <c r="AO110" s="989"/>
      <c r="AP110" s="991">
        <v>34.799999999999997</v>
      </c>
      <c r="AQ110" s="992"/>
      <c r="AR110" s="992"/>
      <c r="AS110" s="992"/>
      <c r="AT110" s="993"/>
      <c r="AU110" s="994" t="s">
        <v>73</v>
      </c>
      <c r="AV110" s="995"/>
      <c r="AW110" s="995"/>
      <c r="AX110" s="995"/>
      <c r="AY110" s="995"/>
      <c r="AZ110" s="1036" t="s">
        <v>452</v>
      </c>
      <c r="BA110" s="985"/>
      <c r="BB110" s="985"/>
      <c r="BC110" s="985"/>
      <c r="BD110" s="985"/>
      <c r="BE110" s="985"/>
      <c r="BF110" s="985"/>
      <c r="BG110" s="985"/>
      <c r="BH110" s="985"/>
      <c r="BI110" s="985"/>
      <c r="BJ110" s="985"/>
      <c r="BK110" s="985"/>
      <c r="BL110" s="985"/>
      <c r="BM110" s="985"/>
      <c r="BN110" s="985"/>
      <c r="BO110" s="985"/>
      <c r="BP110" s="986"/>
      <c r="BQ110" s="1022">
        <v>15212695</v>
      </c>
      <c r="BR110" s="1023"/>
      <c r="BS110" s="1023"/>
      <c r="BT110" s="1023"/>
      <c r="BU110" s="1023"/>
      <c r="BV110" s="1023">
        <v>15954359</v>
      </c>
      <c r="BW110" s="1023"/>
      <c r="BX110" s="1023"/>
      <c r="BY110" s="1023"/>
      <c r="BZ110" s="1023"/>
      <c r="CA110" s="1023">
        <v>16672490</v>
      </c>
      <c r="CB110" s="1023"/>
      <c r="CC110" s="1023"/>
      <c r="CD110" s="1023"/>
      <c r="CE110" s="1023"/>
      <c r="CF110" s="1037">
        <v>383</v>
      </c>
      <c r="CG110" s="1038"/>
      <c r="CH110" s="1038"/>
      <c r="CI110" s="1038"/>
      <c r="CJ110" s="1038"/>
      <c r="CK110" s="1039" t="s">
        <v>453</v>
      </c>
      <c r="CL110" s="1040"/>
      <c r="CM110" s="1019" t="s">
        <v>454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455</v>
      </c>
      <c r="DH110" s="1023"/>
      <c r="DI110" s="1023"/>
      <c r="DJ110" s="1023"/>
      <c r="DK110" s="1023"/>
      <c r="DL110" s="1023" t="s">
        <v>456</v>
      </c>
      <c r="DM110" s="1023"/>
      <c r="DN110" s="1023"/>
      <c r="DO110" s="1023"/>
      <c r="DP110" s="1023"/>
      <c r="DQ110" s="1023" t="s">
        <v>457</v>
      </c>
      <c r="DR110" s="1023"/>
      <c r="DS110" s="1023"/>
      <c r="DT110" s="1023"/>
      <c r="DU110" s="1023"/>
      <c r="DV110" s="1024" t="s">
        <v>455</v>
      </c>
      <c r="DW110" s="1024"/>
      <c r="DX110" s="1024"/>
      <c r="DY110" s="1024"/>
      <c r="DZ110" s="1025"/>
    </row>
    <row r="111" spans="1:131" s="248" customFormat="1" ht="26.25" customHeight="1">
      <c r="A111" s="1026" t="s">
        <v>458</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455</v>
      </c>
      <c r="AB111" s="1030"/>
      <c r="AC111" s="1030"/>
      <c r="AD111" s="1030"/>
      <c r="AE111" s="1031"/>
      <c r="AF111" s="1032" t="s">
        <v>456</v>
      </c>
      <c r="AG111" s="1030"/>
      <c r="AH111" s="1030"/>
      <c r="AI111" s="1030"/>
      <c r="AJ111" s="1031"/>
      <c r="AK111" s="1032" t="s">
        <v>412</v>
      </c>
      <c r="AL111" s="1030"/>
      <c r="AM111" s="1030"/>
      <c r="AN111" s="1030"/>
      <c r="AO111" s="1031"/>
      <c r="AP111" s="1033" t="s">
        <v>455</v>
      </c>
      <c r="AQ111" s="1034"/>
      <c r="AR111" s="1034"/>
      <c r="AS111" s="1034"/>
      <c r="AT111" s="1035"/>
      <c r="AU111" s="996"/>
      <c r="AV111" s="997"/>
      <c r="AW111" s="997"/>
      <c r="AX111" s="997"/>
      <c r="AY111" s="997"/>
      <c r="AZ111" s="1045" t="s">
        <v>459</v>
      </c>
      <c r="BA111" s="1046"/>
      <c r="BB111" s="1046"/>
      <c r="BC111" s="1046"/>
      <c r="BD111" s="1046"/>
      <c r="BE111" s="1046"/>
      <c r="BF111" s="1046"/>
      <c r="BG111" s="1046"/>
      <c r="BH111" s="1046"/>
      <c r="BI111" s="1046"/>
      <c r="BJ111" s="1046"/>
      <c r="BK111" s="1046"/>
      <c r="BL111" s="1046"/>
      <c r="BM111" s="1046"/>
      <c r="BN111" s="1046"/>
      <c r="BO111" s="1046"/>
      <c r="BP111" s="1047"/>
      <c r="BQ111" s="1015" t="s">
        <v>456</v>
      </c>
      <c r="BR111" s="1016"/>
      <c r="BS111" s="1016"/>
      <c r="BT111" s="1016"/>
      <c r="BU111" s="1016"/>
      <c r="BV111" s="1016" t="s">
        <v>412</v>
      </c>
      <c r="BW111" s="1016"/>
      <c r="BX111" s="1016"/>
      <c r="BY111" s="1016"/>
      <c r="BZ111" s="1016"/>
      <c r="CA111" s="1016" t="s">
        <v>455</v>
      </c>
      <c r="CB111" s="1016"/>
      <c r="CC111" s="1016"/>
      <c r="CD111" s="1016"/>
      <c r="CE111" s="1016"/>
      <c r="CF111" s="1010" t="s">
        <v>455</v>
      </c>
      <c r="CG111" s="1011"/>
      <c r="CH111" s="1011"/>
      <c r="CI111" s="1011"/>
      <c r="CJ111" s="1011"/>
      <c r="CK111" s="1041"/>
      <c r="CL111" s="1042"/>
      <c r="CM111" s="1012" t="s">
        <v>460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455</v>
      </c>
      <c r="DH111" s="1016"/>
      <c r="DI111" s="1016"/>
      <c r="DJ111" s="1016"/>
      <c r="DK111" s="1016"/>
      <c r="DL111" s="1016" t="s">
        <v>455</v>
      </c>
      <c r="DM111" s="1016"/>
      <c r="DN111" s="1016"/>
      <c r="DO111" s="1016"/>
      <c r="DP111" s="1016"/>
      <c r="DQ111" s="1016" t="s">
        <v>412</v>
      </c>
      <c r="DR111" s="1016"/>
      <c r="DS111" s="1016"/>
      <c r="DT111" s="1016"/>
      <c r="DU111" s="1016"/>
      <c r="DV111" s="1017" t="s">
        <v>412</v>
      </c>
      <c r="DW111" s="1017"/>
      <c r="DX111" s="1017"/>
      <c r="DY111" s="1017"/>
      <c r="DZ111" s="1018"/>
    </row>
    <row r="112" spans="1:131" s="248" customFormat="1" ht="26.25" customHeight="1">
      <c r="A112" s="1048" t="s">
        <v>461</v>
      </c>
      <c r="B112" s="1049"/>
      <c r="C112" s="1046" t="s">
        <v>462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455</v>
      </c>
      <c r="AB112" s="1055"/>
      <c r="AC112" s="1055"/>
      <c r="AD112" s="1055"/>
      <c r="AE112" s="1056"/>
      <c r="AF112" s="1057" t="s">
        <v>463</v>
      </c>
      <c r="AG112" s="1055"/>
      <c r="AH112" s="1055"/>
      <c r="AI112" s="1055"/>
      <c r="AJ112" s="1056"/>
      <c r="AK112" s="1057" t="s">
        <v>412</v>
      </c>
      <c r="AL112" s="1055"/>
      <c r="AM112" s="1055"/>
      <c r="AN112" s="1055"/>
      <c r="AO112" s="1056"/>
      <c r="AP112" s="1058" t="s">
        <v>412</v>
      </c>
      <c r="AQ112" s="1059"/>
      <c r="AR112" s="1059"/>
      <c r="AS112" s="1059"/>
      <c r="AT112" s="1060"/>
      <c r="AU112" s="996"/>
      <c r="AV112" s="997"/>
      <c r="AW112" s="997"/>
      <c r="AX112" s="997"/>
      <c r="AY112" s="997"/>
      <c r="AZ112" s="1045" t="s">
        <v>464</v>
      </c>
      <c r="BA112" s="1046"/>
      <c r="BB112" s="1046"/>
      <c r="BC112" s="1046"/>
      <c r="BD112" s="1046"/>
      <c r="BE112" s="1046"/>
      <c r="BF112" s="1046"/>
      <c r="BG112" s="1046"/>
      <c r="BH112" s="1046"/>
      <c r="BI112" s="1046"/>
      <c r="BJ112" s="1046"/>
      <c r="BK112" s="1046"/>
      <c r="BL112" s="1046"/>
      <c r="BM112" s="1046"/>
      <c r="BN112" s="1046"/>
      <c r="BO112" s="1046"/>
      <c r="BP112" s="1047"/>
      <c r="BQ112" s="1015">
        <v>1214251</v>
      </c>
      <c r="BR112" s="1016"/>
      <c r="BS112" s="1016"/>
      <c r="BT112" s="1016"/>
      <c r="BU112" s="1016"/>
      <c r="BV112" s="1016">
        <v>1262105</v>
      </c>
      <c r="BW112" s="1016"/>
      <c r="BX112" s="1016"/>
      <c r="BY112" s="1016"/>
      <c r="BZ112" s="1016"/>
      <c r="CA112" s="1016">
        <v>1173502</v>
      </c>
      <c r="CB112" s="1016"/>
      <c r="CC112" s="1016"/>
      <c r="CD112" s="1016"/>
      <c r="CE112" s="1016"/>
      <c r="CF112" s="1010">
        <v>27</v>
      </c>
      <c r="CG112" s="1011"/>
      <c r="CH112" s="1011"/>
      <c r="CI112" s="1011"/>
      <c r="CJ112" s="1011"/>
      <c r="CK112" s="1041"/>
      <c r="CL112" s="1042"/>
      <c r="CM112" s="1012" t="s">
        <v>465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412</v>
      </c>
      <c r="DH112" s="1016"/>
      <c r="DI112" s="1016"/>
      <c r="DJ112" s="1016"/>
      <c r="DK112" s="1016"/>
      <c r="DL112" s="1016" t="s">
        <v>455</v>
      </c>
      <c r="DM112" s="1016"/>
      <c r="DN112" s="1016"/>
      <c r="DO112" s="1016"/>
      <c r="DP112" s="1016"/>
      <c r="DQ112" s="1016" t="s">
        <v>412</v>
      </c>
      <c r="DR112" s="1016"/>
      <c r="DS112" s="1016"/>
      <c r="DT112" s="1016"/>
      <c r="DU112" s="1016"/>
      <c r="DV112" s="1017" t="s">
        <v>455</v>
      </c>
      <c r="DW112" s="1017"/>
      <c r="DX112" s="1017"/>
      <c r="DY112" s="1017"/>
      <c r="DZ112" s="1018"/>
    </row>
    <row r="113" spans="1:130" s="248" customFormat="1" ht="26.25" customHeight="1">
      <c r="A113" s="1050"/>
      <c r="B113" s="1051"/>
      <c r="C113" s="1046" t="s">
        <v>466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93822</v>
      </c>
      <c r="AB113" s="1030"/>
      <c r="AC113" s="1030"/>
      <c r="AD113" s="1030"/>
      <c r="AE113" s="1031"/>
      <c r="AF113" s="1032">
        <v>102779</v>
      </c>
      <c r="AG113" s="1030"/>
      <c r="AH113" s="1030"/>
      <c r="AI113" s="1030"/>
      <c r="AJ113" s="1031"/>
      <c r="AK113" s="1032">
        <v>116614</v>
      </c>
      <c r="AL113" s="1030"/>
      <c r="AM113" s="1030"/>
      <c r="AN113" s="1030"/>
      <c r="AO113" s="1031"/>
      <c r="AP113" s="1033">
        <v>2.7</v>
      </c>
      <c r="AQ113" s="1034"/>
      <c r="AR113" s="1034"/>
      <c r="AS113" s="1034"/>
      <c r="AT113" s="1035"/>
      <c r="AU113" s="996"/>
      <c r="AV113" s="997"/>
      <c r="AW113" s="997"/>
      <c r="AX113" s="997"/>
      <c r="AY113" s="997"/>
      <c r="AZ113" s="1045" t="s">
        <v>467</v>
      </c>
      <c r="BA113" s="1046"/>
      <c r="BB113" s="1046"/>
      <c r="BC113" s="1046"/>
      <c r="BD113" s="1046"/>
      <c r="BE113" s="1046"/>
      <c r="BF113" s="1046"/>
      <c r="BG113" s="1046"/>
      <c r="BH113" s="1046"/>
      <c r="BI113" s="1046"/>
      <c r="BJ113" s="1046"/>
      <c r="BK113" s="1046"/>
      <c r="BL113" s="1046"/>
      <c r="BM113" s="1046"/>
      <c r="BN113" s="1046"/>
      <c r="BO113" s="1046"/>
      <c r="BP113" s="1047"/>
      <c r="BQ113" s="1015">
        <v>132459</v>
      </c>
      <c r="BR113" s="1016"/>
      <c r="BS113" s="1016"/>
      <c r="BT113" s="1016"/>
      <c r="BU113" s="1016"/>
      <c r="BV113" s="1016">
        <v>114184</v>
      </c>
      <c r="BW113" s="1016"/>
      <c r="BX113" s="1016"/>
      <c r="BY113" s="1016"/>
      <c r="BZ113" s="1016"/>
      <c r="CA113" s="1016">
        <v>99117</v>
      </c>
      <c r="CB113" s="1016"/>
      <c r="CC113" s="1016"/>
      <c r="CD113" s="1016"/>
      <c r="CE113" s="1016"/>
      <c r="CF113" s="1010">
        <v>2.2999999999999998</v>
      </c>
      <c r="CG113" s="1011"/>
      <c r="CH113" s="1011"/>
      <c r="CI113" s="1011"/>
      <c r="CJ113" s="1011"/>
      <c r="CK113" s="1041"/>
      <c r="CL113" s="1042"/>
      <c r="CM113" s="1012" t="s">
        <v>468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455</v>
      </c>
      <c r="DH113" s="1055"/>
      <c r="DI113" s="1055"/>
      <c r="DJ113" s="1055"/>
      <c r="DK113" s="1056"/>
      <c r="DL113" s="1057" t="s">
        <v>455</v>
      </c>
      <c r="DM113" s="1055"/>
      <c r="DN113" s="1055"/>
      <c r="DO113" s="1055"/>
      <c r="DP113" s="1056"/>
      <c r="DQ113" s="1057" t="s">
        <v>455</v>
      </c>
      <c r="DR113" s="1055"/>
      <c r="DS113" s="1055"/>
      <c r="DT113" s="1055"/>
      <c r="DU113" s="1056"/>
      <c r="DV113" s="1058" t="s">
        <v>455</v>
      </c>
      <c r="DW113" s="1059"/>
      <c r="DX113" s="1059"/>
      <c r="DY113" s="1059"/>
      <c r="DZ113" s="1060"/>
    </row>
    <row r="114" spans="1:130" s="248" customFormat="1" ht="26.25" customHeight="1">
      <c r="A114" s="1050"/>
      <c r="B114" s="1051"/>
      <c r="C114" s="1046" t="s">
        <v>469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24688</v>
      </c>
      <c r="AB114" s="1055"/>
      <c r="AC114" s="1055"/>
      <c r="AD114" s="1055"/>
      <c r="AE114" s="1056"/>
      <c r="AF114" s="1057">
        <v>24201</v>
      </c>
      <c r="AG114" s="1055"/>
      <c r="AH114" s="1055"/>
      <c r="AI114" s="1055"/>
      <c r="AJ114" s="1056"/>
      <c r="AK114" s="1057">
        <v>21035</v>
      </c>
      <c r="AL114" s="1055"/>
      <c r="AM114" s="1055"/>
      <c r="AN114" s="1055"/>
      <c r="AO114" s="1056"/>
      <c r="AP114" s="1058">
        <v>0.5</v>
      </c>
      <c r="AQ114" s="1059"/>
      <c r="AR114" s="1059"/>
      <c r="AS114" s="1059"/>
      <c r="AT114" s="1060"/>
      <c r="AU114" s="996"/>
      <c r="AV114" s="997"/>
      <c r="AW114" s="997"/>
      <c r="AX114" s="997"/>
      <c r="AY114" s="997"/>
      <c r="AZ114" s="1045" t="s">
        <v>470</v>
      </c>
      <c r="BA114" s="1046"/>
      <c r="BB114" s="1046"/>
      <c r="BC114" s="1046"/>
      <c r="BD114" s="1046"/>
      <c r="BE114" s="1046"/>
      <c r="BF114" s="1046"/>
      <c r="BG114" s="1046"/>
      <c r="BH114" s="1046"/>
      <c r="BI114" s="1046"/>
      <c r="BJ114" s="1046"/>
      <c r="BK114" s="1046"/>
      <c r="BL114" s="1046"/>
      <c r="BM114" s="1046"/>
      <c r="BN114" s="1046"/>
      <c r="BO114" s="1046"/>
      <c r="BP114" s="1047"/>
      <c r="BQ114" s="1015">
        <v>907912</v>
      </c>
      <c r="BR114" s="1016"/>
      <c r="BS114" s="1016"/>
      <c r="BT114" s="1016"/>
      <c r="BU114" s="1016"/>
      <c r="BV114" s="1016">
        <v>896389</v>
      </c>
      <c r="BW114" s="1016"/>
      <c r="BX114" s="1016"/>
      <c r="BY114" s="1016"/>
      <c r="BZ114" s="1016"/>
      <c r="CA114" s="1016">
        <v>878616</v>
      </c>
      <c r="CB114" s="1016"/>
      <c r="CC114" s="1016"/>
      <c r="CD114" s="1016"/>
      <c r="CE114" s="1016"/>
      <c r="CF114" s="1010">
        <v>20.2</v>
      </c>
      <c r="CG114" s="1011"/>
      <c r="CH114" s="1011"/>
      <c r="CI114" s="1011"/>
      <c r="CJ114" s="1011"/>
      <c r="CK114" s="1041"/>
      <c r="CL114" s="1042"/>
      <c r="CM114" s="1012" t="s">
        <v>471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455</v>
      </c>
      <c r="DH114" s="1055"/>
      <c r="DI114" s="1055"/>
      <c r="DJ114" s="1055"/>
      <c r="DK114" s="1056"/>
      <c r="DL114" s="1057" t="s">
        <v>455</v>
      </c>
      <c r="DM114" s="1055"/>
      <c r="DN114" s="1055"/>
      <c r="DO114" s="1055"/>
      <c r="DP114" s="1056"/>
      <c r="DQ114" s="1057" t="s">
        <v>412</v>
      </c>
      <c r="DR114" s="1055"/>
      <c r="DS114" s="1055"/>
      <c r="DT114" s="1055"/>
      <c r="DU114" s="1056"/>
      <c r="DV114" s="1058" t="s">
        <v>412</v>
      </c>
      <c r="DW114" s="1059"/>
      <c r="DX114" s="1059"/>
      <c r="DY114" s="1059"/>
      <c r="DZ114" s="1060"/>
    </row>
    <row r="115" spans="1:130" s="248" customFormat="1" ht="26.25" customHeight="1">
      <c r="A115" s="1050"/>
      <c r="B115" s="1051"/>
      <c r="C115" s="1046" t="s">
        <v>472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661</v>
      </c>
      <c r="AB115" s="1030"/>
      <c r="AC115" s="1030"/>
      <c r="AD115" s="1030"/>
      <c r="AE115" s="1031"/>
      <c r="AF115" s="1032">
        <v>401</v>
      </c>
      <c r="AG115" s="1030"/>
      <c r="AH115" s="1030"/>
      <c r="AI115" s="1030"/>
      <c r="AJ115" s="1031"/>
      <c r="AK115" s="1032">
        <v>474</v>
      </c>
      <c r="AL115" s="1030"/>
      <c r="AM115" s="1030"/>
      <c r="AN115" s="1030"/>
      <c r="AO115" s="1031"/>
      <c r="AP115" s="1033">
        <v>0</v>
      </c>
      <c r="AQ115" s="1034"/>
      <c r="AR115" s="1034"/>
      <c r="AS115" s="1034"/>
      <c r="AT115" s="1035"/>
      <c r="AU115" s="996"/>
      <c r="AV115" s="997"/>
      <c r="AW115" s="997"/>
      <c r="AX115" s="997"/>
      <c r="AY115" s="997"/>
      <c r="AZ115" s="1045" t="s">
        <v>473</v>
      </c>
      <c r="BA115" s="1046"/>
      <c r="BB115" s="1046"/>
      <c r="BC115" s="1046"/>
      <c r="BD115" s="1046"/>
      <c r="BE115" s="1046"/>
      <c r="BF115" s="1046"/>
      <c r="BG115" s="1046"/>
      <c r="BH115" s="1046"/>
      <c r="BI115" s="1046"/>
      <c r="BJ115" s="1046"/>
      <c r="BK115" s="1046"/>
      <c r="BL115" s="1046"/>
      <c r="BM115" s="1046"/>
      <c r="BN115" s="1046"/>
      <c r="BO115" s="1046"/>
      <c r="BP115" s="1047"/>
      <c r="BQ115" s="1015" t="s">
        <v>455</v>
      </c>
      <c r="BR115" s="1016"/>
      <c r="BS115" s="1016"/>
      <c r="BT115" s="1016"/>
      <c r="BU115" s="1016"/>
      <c r="BV115" s="1016" t="s">
        <v>455</v>
      </c>
      <c r="BW115" s="1016"/>
      <c r="BX115" s="1016"/>
      <c r="BY115" s="1016"/>
      <c r="BZ115" s="1016"/>
      <c r="CA115" s="1016" t="s">
        <v>412</v>
      </c>
      <c r="CB115" s="1016"/>
      <c r="CC115" s="1016"/>
      <c r="CD115" s="1016"/>
      <c r="CE115" s="1016"/>
      <c r="CF115" s="1010" t="s">
        <v>412</v>
      </c>
      <c r="CG115" s="1011"/>
      <c r="CH115" s="1011"/>
      <c r="CI115" s="1011"/>
      <c r="CJ115" s="1011"/>
      <c r="CK115" s="1041"/>
      <c r="CL115" s="1042"/>
      <c r="CM115" s="1045" t="s">
        <v>474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455</v>
      </c>
      <c r="DH115" s="1055"/>
      <c r="DI115" s="1055"/>
      <c r="DJ115" s="1055"/>
      <c r="DK115" s="1056"/>
      <c r="DL115" s="1057" t="s">
        <v>455</v>
      </c>
      <c r="DM115" s="1055"/>
      <c r="DN115" s="1055"/>
      <c r="DO115" s="1055"/>
      <c r="DP115" s="1056"/>
      <c r="DQ115" s="1057" t="s">
        <v>455</v>
      </c>
      <c r="DR115" s="1055"/>
      <c r="DS115" s="1055"/>
      <c r="DT115" s="1055"/>
      <c r="DU115" s="1056"/>
      <c r="DV115" s="1058" t="s">
        <v>412</v>
      </c>
      <c r="DW115" s="1059"/>
      <c r="DX115" s="1059"/>
      <c r="DY115" s="1059"/>
      <c r="DZ115" s="1060"/>
    </row>
    <row r="116" spans="1:130" s="248" customFormat="1" ht="26.25" customHeight="1">
      <c r="A116" s="1052"/>
      <c r="B116" s="1053"/>
      <c r="C116" s="1061" t="s">
        <v>475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412</v>
      </c>
      <c r="AB116" s="1055"/>
      <c r="AC116" s="1055"/>
      <c r="AD116" s="1055"/>
      <c r="AE116" s="1056"/>
      <c r="AF116" s="1057" t="s">
        <v>412</v>
      </c>
      <c r="AG116" s="1055"/>
      <c r="AH116" s="1055"/>
      <c r="AI116" s="1055"/>
      <c r="AJ116" s="1056"/>
      <c r="AK116" s="1057" t="s">
        <v>412</v>
      </c>
      <c r="AL116" s="1055"/>
      <c r="AM116" s="1055"/>
      <c r="AN116" s="1055"/>
      <c r="AO116" s="1056"/>
      <c r="AP116" s="1058" t="s">
        <v>455</v>
      </c>
      <c r="AQ116" s="1059"/>
      <c r="AR116" s="1059"/>
      <c r="AS116" s="1059"/>
      <c r="AT116" s="1060"/>
      <c r="AU116" s="996"/>
      <c r="AV116" s="997"/>
      <c r="AW116" s="997"/>
      <c r="AX116" s="997"/>
      <c r="AY116" s="997"/>
      <c r="AZ116" s="1063" t="s">
        <v>476</v>
      </c>
      <c r="BA116" s="1064"/>
      <c r="BB116" s="1064"/>
      <c r="BC116" s="1064"/>
      <c r="BD116" s="1064"/>
      <c r="BE116" s="1064"/>
      <c r="BF116" s="1064"/>
      <c r="BG116" s="1064"/>
      <c r="BH116" s="1064"/>
      <c r="BI116" s="1064"/>
      <c r="BJ116" s="1064"/>
      <c r="BK116" s="1064"/>
      <c r="BL116" s="1064"/>
      <c r="BM116" s="1064"/>
      <c r="BN116" s="1064"/>
      <c r="BO116" s="1064"/>
      <c r="BP116" s="1065"/>
      <c r="BQ116" s="1015" t="s">
        <v>455</v>
      </c>
      <c r="BR116" s="1016"/>
      <c r="BS116" s="1016"/>
      <c r="BT116" s="1016"/>
      <c r="BU116" s="1016"/>
      <c r="BV116" s="1016" t="s">
        <v>455</v>
      </c>
      <c r="BW116" s="1016"/>
      <c r="BX116" s="1016"/>
      <c r="BY116" s="1016"/>
      <c r="BZ116" s="1016"/>
      <c r="CA116" s="1016" t="s">
        <v>412</v>
      </c>
      <c r="CB116" s="1016"/>
      <c r="CC116" s="1016"/>
      <c r="CD116" s="1016"/>
      <c r="CE116" s="1016"/>
      <c r="CF116" s="1010" t="s">
        <v>455</v>
      </c>
      <c r="CG116" s="1011"/>
      <c r="CH116" s="1011"/>
      <c r="CI116" s="1011"/>
      <c r="CJ116" s="1011"/>
      <c r="CK116" s="1041"/>
      <c r="CL116" s="1042"/>
      <c r="CM116" s="1012" t="s">
        <v>477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412</v>
      </c>
      <c r="DH116" s="1055"/>
      <c r="DI116" s="1055"/>
      <c r="DJ116" s="1055"/>
      <c r="DK116" s="1056"/>
      <c r="DL116" s="1057" t="s">
        <v>412</v>
      </c>
      <c r="DM116" s="1055"/>
      <c r="DN116" s="1055"/>
      <c r="DO116" s="1055"/>
      <c r="DP116" s="1056"/>
      <c r="DQ116" s="1057" t="s">
        <v>412</v>
      </c>
      <c r="DR116" s="1055"/>
      <c r="DS116" s="1055"/>
      <c r="DT116" s="1055"/>
      <c r="DU116" s="1056"/>
      <c r="DV116" s="1058" t="s">
        <v>412</v>
      </c>
      <c r="DW116" s="1059"/>
      <c r="DX116" s="1059"/>
      <c r="DY116" s="1059"/>
      <c r="DZ116" s="1060"/>
    </row>
    <row r="117" spans="1:130" s="248" customFormat="1" ht="26.25" customHeight="1">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478</v>
      </c>
      <c r="Z117" s="982"/>
      <c r="AA117" s="1072">
        <v>1656611</v>
      </c>
      <c r="AB117" s="1073"/>
      <c r="AC117" s="1073"/>
      <c r="AD117" s="1073"/>
      <c r="AE117" s="1074"/>
      <c r="AF117" s="1075">
        <v>1721230</v>
      </c>
      <c r="AG117" s="1073"/>
      <c r="AH117" s="1073"/>
      <c r="AI117" s="1073"/>
      <c r="AJ117" s="1074"/>
      <c r="AK117" s="1075">
        <v>1652384</v>
      </c>
      <c r="AL117" s="1073"/>
      <c r="AM117" s="1073"/>
      <c r="AN117" s="1073"/>
      <c r="AO117" s="1074"/>
      <c r="AP117" s="1076"/>
      <c r="AQ117" s="1077"/>
      <c r="AR117" s="1077"/>
      <c r="AS117" s="1077"/>
      <c r="AT117" s="1078"/>
      <c r="AU117" s="996"/>
      <c r="AV117" s="997"/>
      <c r="AW117" s="997"/>
      <c r="AX117" s="997"/>
      <c r="AY117" s="997"/>
      <c r="AZ117" s="1063" t="s">
        <v>479</v>
      </c>
      <c r="BA117" s="1064"/>
      <c r="BB117" s="1064"/>
      <c r="BC117" s="1064"/>
      <c r="BD117" s="1064"/>
      <c r="BE117" s="1064"/>
      <c r="BF117" s="1064"/>
      <c r="BG117" s="1064"/>
      <c r="BH117" s="1064"/>
      <c r="BI117" s="1064"/>
      <c r="BJ117" s="1064"/>
      <c r="BK117" s="1064"/>
      <c r="BL117" s="1064"/>
      <c r="BM117" s="1064"/>
      <c r="BN117" s="1064"/>
      <c r="BO117" s="1064"/>
      <c r="BP117" s="1065"/>
      <c r="BQ117" s="1015" t="s">
        <v>480</v>
      </c>
      <c r="BR117" s="1016"/>
      <c r="BS117" s="1016"/>
      <c r="BT117" s="1016"/>
      <c r="BU117" s="1016"/>
      <c r="BV117" s="1016" t="s">
        <v>412</v>
      </c>
      <c r="BW117" s="1016"/>
      <c r="BX117" s="1016"/>
      <c r="BY117" s="1016"/>
      <c r="BZ117" s="1016"/>
      <c r="CA117" s="1016" t="s">
        <v>455</v>
      </c>
      <c r="CB117" s="1016"/>
      <c r="CC117" s="1016"/>
      <c r="CD117" s="1016"/>
      <c r="CE117" s="1016"/>
      <c r="CF117" s="1010" t="s">
        <v>455</v>
      </c>
      <c r="CG117" s="1011"/>
      <c r="CH117" s="1011"/>
      <c r="CI117" s="1011"/>
      <c r="CJ117" s="1011"/>
      <c r="CK117" s="1041"/>
      <c r="CL117" s="1042"/>
      <c r="CM117" s="1012" t="s">
        <v>481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455</v>
      </c>
      <c r="DH117" s="1055"/>
      <c r="DI117" s="1055"/>
      <c r="DJ117" s="1055"/>
      <c r="DK117" s="1056"/>
      <c r="DL117" s="1057" t="s">
        <v>455</v>
      </c>
      <c r="DM117" s="1055"/>
      <c r="DN117" s="1055"/>
      <c r="DO117" s="1055"/>
      <c r="DP117" s="1056"/>
      <c r="DQ117" s="1057" t="s">
        <v>455</v>
      </c>
      <c r="DR117" s="1055"/>
      <c r="DS117" s="1055"/>
      <c r="DT117" s="1055"/>
      <c r="DU117" s="1056"/>
      <c r="DV117" s="1058" t="s">
        <v>455</v>
      </c>
      <c r="DW117" s="1059"/>
      <c r="DX117" s="1059"/>
      <c r="DY117" s="1059"/>
      <c r="DZ117" s="1060"/>
    </row>
    <row r="118" spans="1:130" s="248" customFormat="1" ht="26.25" customHeight="1">
      <c r="A118" s="1000" t="s">
        <v>450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447</v>
      </c>
      <c r="AB118" s="981"/>
      <c r="AC118" s="981"/>
      <c r="AD118" s="981"/>
      <c r="AE118" s="982"/>
      <c r="AF118" s="980" t="s">
        <v>448</v>
      </c>
      <c r="AG118" s="981"/>
      <c r="AH118" s="981"/>
      <c r="AI118" s="981"/>
      <c r="AJ118" s="982"/>
      <c r="AK118" s="980" t="s">
        <v>306</v>
      </c>
      <c r="AL118" s="981"/>
      <c r="AM118" s="981"/>
      <c r="AN118" s="981"/>
      <c r="AO118" s="982"/>
      <c r="AP118" s="1067" t="s">
        <v>449</v>
      </c>
      <c r="AQ118" s="1068"/>
      <c r="AR118" s="1068"/>
      <c r="AS118" s="1068"/>
      <c r="AT118" s="1069"/>
      <c r="AU118" s="996"/>
      <c r="AV118" s="997"/>
      <c r="AW118" s="997"/>
      <c r="AX118" s="997"/>
      <c r="AY118" s="997"/>
      <c r="AZ118" s="1070" t="s">
        <v>482</v>
      </c>
      <c r="BA118" s="1061"/>
      <c r="BB118" s="1061"/>
      <c r="BC118" s="1061"/>
      <c r="BD118" s="1061"/>
      <c r="BE118" s="1061"/>
      <c r="BF118" s="1061"/>
      <c r="BG118" s="1061"/>
      <c r="BH118" s="1061"/>
      <c r="BI118" s="1061"/>
      <c r="BJ118" s="1061"/>
      <c r="BK118" s="1061"/>
      <c r="BL118" s="1061"/>
      <c r="BM118" s="1061"/>
      <c r="BN118" s="1061"/>
      <c r="BO118" s="1061"/>
      <c r="BP118" s="1062"/>
      <c r="BQ118" s="1093" t="s">
        <v>456</v>
      </c>
      <c r="BR118" s="1094"/>
      <c r="BS118" s="1094"/>
      <c r="BT118" s="1094"/>
      <c r="BU118" s="1094"/>
      <c r="BV118" s="1094" t="s">
        <v>456</v>
      </c>
      <c r="BW118" s="1094"/>
      <c r="BX118" s="1094"/>
      <c r="BY118" s="1094"/>
      <c r="BZ118" s="1094"/>
      <c r="CA118" s="1094" t="s">
        <v>455</v>
      </c>
      <c r="CB118" s="1094"/>
      <c r="CC118" s="1094"/>
      <c r="CD118" s="1094"/>
      <c r="CE118" s="1094"/>
      <c r="CF118" s="1010" t="s">
        <v>412</v>
      </c>
      <c r="CG118" s="1011"/>
      <c r="CH118" s="1011"/>
      <c r="CI118" s="1011"/>
      <c r="CJ118" s="1011"/>
      <c r="CK118" s="1041"/>
      <c r="CL118" s="1042"/>
      <c r="CM118" s="1012" t="s">
        <v>483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456</v>
      </c>
      <c r="DH118" s="1055"/>
      <c r="DI118" s="1055"/>
      <c r="DJ118" s="1055"/>
      <c r="DK118" s="1056"/>
      <c r="DL118" s="1057" t="s">
        <v>455</v>
      </c>
      <c r="DM118" s="1055"/>
      <c r="DN118" s="1055"/>
      <c r="DO118" s="1055"/>
      <c r="DP118" s="1056"/>
      <c r="DQ118" s="1057" t="s">
        <v>455</v>
      </c>
      <c r="DR118" s="1055"/>
      <c r="DS118" s="1055"/>
      <c r="DT118" s="1055"/>
      <c r="DU118" s="1056"/>
      <c r="DV118" s="1058" t="s">
        <v>455</v>
      </c>
      <c r="DW118" s="1059"/>
      <c r="DX118" s="1059"/>
      <c r="DY118" s="1059"/>
      <c r="DZ118" s="1060"/>
    </row>
    <row r="119" spans="1:130" s="248" customFormat="1" ht="26.25" customHeight="1">
      <c r="A119" s="1154" t="s">
        <v>453</v>
      </c>
      <c r="B119" s="1040"/>
      <c r="C119" s="1019" t="s">
        <v>454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480</v>
      </c>
      <c r="AB119" s="988"/>
      <c r="AC119" s="988"/>
      <c r="AD119" s="988"/>
      <c r="AE119" s="989"/>
      <c r="AF119" s="990" t="s">
        <v>456</v>
      </c>
      <c r="AG119" s="988"/>
      <c r="AH119" s="988"/>
      <c r="AI119" s="988"/>
      <c r="AJ119" s="989"/>
      <c r="AK119" s="990" t="s">
        <v>412</v>
      </c>
      <c r="AL119" s="988"/>
      <c r="AM119" s="988"/>
      <c r="AN119" s="988"/>
      <c r="AO119" s="989"/>
      <c r="AP119" s="991" t="s">
        <v>456</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484</v>
      </c>
      <c r="BP119" s="1102"/>
      <c r="BQ119" s="1093">
        <v>17467317</v>
      </c>
      <c r="BR119" s="1094"/>
      <c r="BS119" s="1094"/>
      <c r="BT119" s="1094"/>
      <c r="BU119" s="1094"/>
      <c r="BV119" s="1094">
        <v>18227037</v>
      </c>
      <c r="BW119" s="1094"/>
      <c r="BX119" s="1094"/>
      <c r="BY119" s="1094"/>
      <c r="BZ119" s="1094"/>
      <c r="CA119" s="1094">
        <v>18823725</v>
      </c>
      <c r="CB119" s="1094"/>
      <c r="CC119" s="1094"/>
      <c r="CD119" s="1094"/>
      <c r="CE119" s="1094"/>
      <c r="CF119" s="1095"/>
      <c r="CG119" s="1096"/>
      <c r="CH119" s="1096"/>
      <c r="CI119" s="1096"/>
      <c r="CJ119" s="1097"/>
      <c r="CK119" s="1043"/>
      <c r="CL119" s="1044"/>
      <c r="CM119" s="1098" t="s">
        <v>485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455</v>
      </c>
      <c r="DH119" s="1080"/>
      <c r="DI119" s="1080"/>
      <c r="DJ119" s="1080"/>
      <c r="DK119" s="1081"/>
      <c r="DL119" s="1079" t="s">
        <v>455</v>
      </c>
      <c r="DM119" s="1080"/>
      <c r="DN119" s="1080"/>
      <c r="DO119" s="1080"/>
      <c r="DP119" s="1081"/>
      <c r="DQ119" s="1079" t="s">
        <v>455</v>
      </c>
      <c r="DR119" s="1080"/>
      <c r="DS119" s="1080"/>
      <c r="DT119" s="1080"/>
      <c r="DU119" s="1081"/>
      <c r="DV119" s="1082" t="s">
        <v>456</v>
      </c>
      <c r="DW119" s="1083"/>
      <c r="DX119" s="1083"/>
      <c r="DY119" s="1083"/>
      <c r="DZ119" s="1084"/>
    </row>
    <row r="120" spans="1:130" s="248" customFormat="1" ht="26.25" customHeight="1">
      <c r="A120" s="1155"/>
      <c r="B120" s="1042"/>
      <c r="C120" s="1012" t="s">
        <v>460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455</v>
      </c>
      <c r="AB120" s="1055"/>
      <c r="AC120" s="1055"/>
      <c r="AD120" s="1055"/>
      <c r="AE120" s="1056"/>
      <c r="AF120" s="1057" t="s">
        <v>412</v>
      </c>
      <c r="AG120" s="1055"/>
      <c r="AH120" s="1055"/>
      <c r="AI120" s="1055"/>
      <c r="AJ120" s="1056"/>
      <c r="AK120" s="1057" t="s">
        <v>456</v>
      </c>
      <c r="AL120" s="1055"/>
      <c r="AM120" s="1055"/>
      <c r="AN120" s="1055"/>
      <c r="AO120" s="1056"/>
      <c r="AP120" s="1058" t="s">
        <v>455</v>
      </c>
      <c r="AQ120" s="1059"/>
      <c r="AR120" s="1059"/>
      <c r="AS120" s="1059"/>
      <c r="AT120" s="1060"/>
      <c r="AU120" s="1085" t="s">
        <v>486</v>
      </c>
      <c r="AV120" s="1086"/>
      <c r="AW120" s="1086"/>
      <c r="AX120" s="1086"/>
      <c r="AY120" s="1087"/>
      <c r="AZ120" s="1036" t="s">
        <v>487</v>
      </c>
      <c r="BA120" s="985"/>
      <c r="BB120" s="985"/>
      <c r="BC120" s="985"/>
      <c r="BD120" s="985"/>
      <c r="BE120" s="985"/>
      <c r="BF120" s="985"/>
      <c r="BG120" s="985"/>
      <c r="BH120" s="985"/>
      <c r="BI120" s="985"/>
      <c r="BJ120" s="985"/>
      <c r="BK120" s="985"/>
      <c r="BL120" s="985"/>
      <c r="BM120" s="985"/>
      <c r="BN120" s="985"/>
      <c r="BO120" s="985"/>
      <c r="BP120" s="986"/>
      <c r="BQ120" s="1022">
        <v>4552942</v>
      </c>
      <c r="BR120" s="1023"/>
      <c r="BS120" s="1023"/>
      <c r="BT120" s="1023"/>
      <c r="BU120" s="1023"/>
      <c r="BV120" s="1023">
        <v>4523617</v>
      </c>
      <c r="BW120" s="1023"/>
      <c r="BX120" s="1023"/>
      <c r="BY120" s="1023"/>
      <c r="BZ120" s="1023"/>
      <c r="CA120" s="1023">
        <v>4929282</v>
      </c>
      <c r="CB120" s="1023"/>
      <c r="CC120" s="1023"/>
      <c r="CD120" s="1023"/>
      <c r="CE120" s="1023"/>
      <c r="CF120" s="1037">
        <v>113.2</v>
      </c>
      <c r="CG120" s="1038"/>
      <c r="CH120" s="1038"/>
      <c r="CI120" s="1038"/>
      <c r="CJ120" s="1038"/>
      <c r="CK120" s="1103" t="s">
        <v>488</v>
      </c>
      <c r="CL120" s="1104"/>
      <c r="CM120" s="1104"/>
      <c r="CN120" s="1104"/>
      <c r="CO120" s="1105"/>
      <c r="CP120" s="1111" t="s">
        <v>489</v>
      </c>
      <c r="CQ120" s="1112"/>
      <c r="CR120" s="1112"/>
      <c r="CS120" s="1112"/>
      <c r="CT120" s="1112"/>
      <c r="CU120" s="1112"/>
      <c r="CV120" s="1112"/>
      <c r="CW120" s="1112"/>
      <c r="CX120" s="1112"/>
      <c r="CY120" s="1112"/>
      <c r="CZ120" s="1112"/>
      <c r="DA120" s="1112"/>
      <c r="DB120" s="1112"/>
      <c r="DC120" s="1112"/>
      <c r="DD120" s="1112"/>
      <c r="DE120" s="1112"/>
      <c r="DF120" s="1113"/>
      <c r="DG120" s="1022" t="s">
        <v>456</v>
      </c>
      <c r="DH120" s="1023"/>
      <c r="DI120" s="1023"/>
      <c r="DJ120" s="1023"/>
      <c r="DK120" s="1023"/>
      <c r="DL120" s="1023" t="s">
        <v>455</v>
      </c>
      <c r="DM120" s="1023"/>
      <c r="DN120" s="1023"/>
      <c r="DO120" s="1023"/>
      <c r="DP120" s="1023"/>
      <c r="DQ120" s="1023">
        <v>862191</v>
      </c>
      <c r="DR120" s="1023"/>
      <c r="DS120" s="1023"/>
      <c r="DT120" s="1023"/>
      <c r="DU120" s="1023"/>
      <c r="DV120" s="1024">
        <v>19.8</v>
      </c>
      <c r="DW120" s="1024"/>
      <c r="DX120" s="1024"/>
      <c r="DY120" s="1024"/>
      <c r="DZ120" s="1025"/>
    </row>
    <row r="121" spans="1:130" s="248" customFormat="1" ht="26.25" customHeight="1">
      <c r="A121" s="1155"/>
      <c r="B121" s="1042"/>
      <c r="C121" s="1063" t="s">
        <v>490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455</v>
      </c>
      <c r="AB121" s="1055"/>
      <c r="AC121" s="1055"/>
      <c r="AD121" s="1055"/>
      <c r="AE121" s="1056"/>
      <c r="AF121" s="1057" t="s">
        <v>456</v>
      </c>
      <c r="AG121" s="1055"/>
      <c r="AH121" s="1055"/>
      <c r="AI121" s="1055"/>
      <c r="AJ121" s="1056"/>
      <c r="AK121" s="1057" t="s">
        <v>455</v>
      </c>
      <c r="AL121" s="1055"/>
      <c r="AM121" s="1055"/>
      <c r="AN121" s="1055"/>
      <c r="AO121" s="1056"/>
      <c r="AP121" s="1058" t="s">
        <v>455</v>
      </c>
      <c r="AQ121" s="1059"/>
      <c r="AR121" s="1059"/>
      <c r="AS121" s="1059"/>
      <c r="AT121" s="1060"/>
      <c r="AU121" s="1088"/>
      <c r="AV121" s="1089"/>
      <c r="AW121" s="1089"/>
      <c r="AX121" s="1089"/>
      <c r="AY121" s="1090"/>
      <c r="AZ121" s="1045" t="s">
        <v>491</v>
      </c>
      <c r="BA121" s="1046"/>
      <c r="BB121" s="1046"/>
      <c r="BC121" s="1046"/>
      <c r="BD121" s="1046"/>
      <c r="BE121" s="1046"/>
      <c r="BF121" s="1046"/>
      <c r="BG121" s="1046"/>
      <c r="BH121" s="1046"/>
      <c r="BI121" s="1046"/>
      <c r="BJ121" s="1046"/>
      <c r="BK121" s="1046"/>
      <c r="BL121" s="1046"/>
      <c r="BM121" s="1046"/>
      <c r="BN121" s="1046"/>
      <c r="BO121" s="1046"/>
      <c r="BP121" s="1047"/>
      <c r="BQ121" s="1015">
        <v>11357</v>
      </c>
      <c r="BR121" s="1016"/>
      <c r="BS121" s="1016"/>
      <c r="BT121" s="1016"/>
      <c r="BU121" s="1016"/>
      <c r="BV121" s="1016">
        <v>7173</v>
      </c>
      <c r="BW121" s="1016"/>
      <c r="BX121" s="1016"/>
      <c r="BY121" s="1016"/>
      <c r="BZ121" s="1016"/>
      <c r="CA121" s="1016">
        <v>5442</v>
      </c>
      <c r="CB121" s="1016"/>
      <c r="CC121" s="1016"/>
      <c r="CD121" s="1016"/>
      <c r="CE121" s="1016"/>
      <c r="CF121" s="1010">
        <v>0.1</v>
      </c>
      <c r="CG121" s="1011"/>
      <c r="CH121" s="1011"/>
      <c r="CI121" s="1011"/>
      <c r="CJ121" s="1011"/>
      <c r="CK121" s="1106"/>
      <c r="CL121" s="1107"/>
      <c r="CM121" s="1107"/>
      <c r="CN121" s="1107"/>
      <c r="CO121" s="1108"/>
      <c r="CP121" s="1116" t="s">
        <v>492</v>
      </c>
      <c r="CQ121" s="1117"/>
      <c r="CR121" s="1117"/>
      <c r="CS121" s="1117"/>
      <c r="CT121" s="1117"/>
      <c r="CU121" s="1117"/>
      <c r="CV121" s="1117"/>
      <c r="CW121" s="1117"/>
      <c r="CX121" s="1117"/>
      <c r="CY121" s="1117"/>
      <c r="CZ121" s="1117"/>
      <c r="DA121" s="1117"/>
      <c r="DB121" s="1117"/>
      <c r="DC121" s="1117"/>
      <c r="DD121" s="1117"/>
      <c r="DE121" s="1117"/>
      <c r="DF121" s="1118"/>
      <c r="DG121" s="1015">
        <v>172347</v>
      </c>
      <c r="DH121" s="1016"/>
      <c r="DI121" s="1016"/>
      <c r="DJ121" s="1016"/>
      <c r="DK121" s="1016"/>
      <c r="DL121" s="1016">
        <v>150633</v>
      </c>
      <c r="DM121" s="1016"/>
      <c r="DN121" s="1016"/>
      <c r="DO121" s="1016"/>
      <c r="DP121" s="1016"/>
      <c r="DQ121" s="1016">
        <v>127883</v>
      </c>
      <c r="DR121" s="1016"/>
      <c r="DS121" s="1016"/>
      <c r="DT121" s="1016"/>
      <c r="DU121" s="1016"/>
      <c r="DV121" s="1017">
        <v>2.9</v>
      </c>
      <c r="DW121" s="1017"/>
      <c r="DX121" s="1017"/>
      <c r="DY121" s="1017"/>
      <c r="DZ121" s="1018"/>
    </row>
    <row r="122" spans="1:130" s="248" customFormat="1" ht="26.25" customHeight="1">
      <c r="A122" s="1155"/>
      <c r="B122" s="1042"/>
      <c r="C122" s="1012" t="s">
        <v>471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455</v>
      </c>
      <c r="AB122" s="1055"/>
      <c r="AC122" s="1055"/>
      <c r="AD122" s="1055"/>
      <c r="AE122" s="1056"/>
      <c r="AF122" s="1057" t="s">
        <v>455</v>
      </c>
      <c r="AG122" s="1055"/>
      <c r="AH122" s="1055"/>
      <c r="AI122" s="1055"/>
      <c r="AJ122" s="1056"/>
      <c r="AK122" s="1057" t="s">
        <v>455</v>
      </c>
      <c r="AL122" s="1055"/>
      <c r="AM122" s="1055"/>
      <c r="AN122" s="1055"/>
      <c r="AO122" s="1056"/>
      <c r="AP122" s="1058" t="s">
        <v>455</v>
      </c>
      <c r="AQ122" s="1059"/>
      <c r="AR122" s="1059"/>
      <c r="AS122" s="1059"/>
      <c r="AT122" s="1060"/>
      <c r="AU122" s="1088"/>
      <c r="AV122" s="1089"/>
      <c r="AW122" s="1089"/>
      <c r="AX122" s="1089"/>
      <c r="AY122" s="1090"/>
      <c r="AZ122" s="1070" t="s">
        <v>493</v>
      </c>
      <c r="BA122" s="1061"/>
      <c r="BB122" s="1061"/>
      <c r="BC122" s="1061"/>
      <c r="BD122" s="1061"/>
      <c r="BE122" s="1061"/>
      <c r="BF122" s="1061"/>
      <c r="BG122" s="1061"/>
      <c r="BH122" s="1061"/>
      <c r="BI122" s="1061"/>
      <c r="BJ122" s="1061"/>
      <c r="BK122" s="1061"/>
      <c r="BL122" s="1061"/>
      <c r="BM122" s="1061"/>
      <c r="BN122" s="1061"/>
      <c r="BO122" s="1061"/>
      <c r="BP122" s="1062"/>
      <c r="BQ122" s="1093">
        <v>12603797</v>
      </c>
      <c r="BR122" s="1094"/>
      <c r="BS122" s="1094"/>
      <c r="BT122" s="1094"/>
      <c r="BU122" s="1094"/>
      <c r="BV122" s="1094">
        <v>13015467</v>
      </c>
      <c r="BW122" s="1094"/>
      <c r="BX122" s="1094"/>
      <c r="BY122" s="1094"/>
      <c r="BZ122" s="1094"/>
      <c r="CA122" s="1094">
        <v>13708010</v>
      </c>
      <c r="CB122" s="1094"/>
      <c r="CC122" s="1094"/>
      <c r="CD122" s="1094"/>
      <c r="CE122" s="1094"/>
      <c r="CF122" s="1114">
        <v>314.89999999999998</v>
      </c>
      <c r="CG122" s="1115"/>
      <c r="CH122" s="1115"/>
      <c r="CI122" s="1115"/>
      <c r="CJ122" s="1115"/>
      <c r="CK122" s="1106"/>
      <c r="CL122" s="1107"/>
      <c r="CM122" s="1107"/>
      <c r="CN122" s="1107"/>
      <c r="CO122" s="1108"/>
      <c r="CP122" s="1116" t="s">
        <v>494</v>
      </c>
      <c r="CQ122" s="1117"/>
      <c r="CR122" s="1117"/>
      <c r="CS122" s="1117"/>
      <c r="CT122" s="1117"/>
      <c r="CU122" s="1117"/>
      <c r="CV122" s="1117"/>
      <c r="CW122" s="1117"/>
      <c r="CX122" s="1117"/>
      <c r="CY122" s="1117"/>
      <c r="CZ122" s="1117"/>
      <c r="DA122" s="1117"/>
      <c r="DB122" s="1117"/>
      <c r="DC122" s="1117"/>
      <c r="DD122" s="1117"/>
      <c r="DE122" s="1117"/>
      <c r="DF122" s="1118"/>
      <c r="DG122" s="1015">
        <v>152772</v>
      </c>
      <c r="DH122" s="1016"/>
      <c r="DI122" s="1016"/>
      <c r="DJ122" s="1016"/>
      <c r="DK122" s="1016"/>
      <c r="DL122" s="1016">
        <v>136195</v>
      </c>
      <c r="DM122" s="1016"/>
      <c r="DN122" s="1016"/>
      <c r="DO122" s="1016"/>
      <c r="DP122" s="1016"/>
      <c r="DQ122" s="1016">
        <v>120938</v>
      </c>
      <c r="DR122" s="1016"/>
      <c r="DS122" s="1016"/>
      <c r="DT122" s="1016"/>
      <c r="DU122" s="1016"/>
      <c r="DV122" s="1017">
        <v>2.8</v>
      </c>
      <c r="DW122" s="1017"/>
      <c r="DX122" s="1017"/>
      <c r="DY122" s="1017"/>
      <c r="DZ122" s="1018"/>
    </row>
    <row r="123" spans="1:130" s="248" customFormat="1" ht="26.25" customHeight="1">
      <c r="A123" s="1155"/>
      <c r="B123" s="1042"/>
      <c r="C123" s="1012" t="s">
        <v>477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412</v>
      </c>
      <c r="AB123" s="1055"/>
      <c r="AC123" s="1055"/>
      <c r="AD123" s="1055"/>
      <c r="AE123" s="1056"/>
      <c r="AF123" s="1057" t="s">
        <v>412</v>
      </c>
      <c r="AG123" s="1055"/>
      <c r="AH123" s="1055"/>
      <c r="AI123" s="1055"/>
      <c r="AJ123" s="1056"/>
      <c r="AK123" s="1057" t="s">
        <v>412</v>
      </c>
      <c r="AL123" s="1055"/>
      <c r="AM123" s="1055"/>
      <c r="AN123" s="1055"/>
      <c r="AO123" s="1056"/>
      <c r="AP123" s="1058" t="s">
        <v>412</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495</v>
      </c>
      <c r="BP123" s="1102"/>
      <c r="BQ123" s="1161">
        <v>17168096</v>
      </c>
      <c r="BR123" s="1162"/>
      <c r="BS123" s="1162"/>
      <c r="BT123" s="1162"/>
      <c r="BU123" s="1162"/>
      <c r="BV123" s="1162">
        <v>17546257</v>
      </c>
      <c r="BW123" s="1162"/>
      <c r="BX123" s="1162"/>
      <c r="BY123" s="1162"/>
      <c r="BZ123" s="1162"/>
      <c r="CA123" s="1162">
        <v>18642734</v>
      </c>
      <c r="CB123" s="1162"/>
      <c r="CC123" s="1162"/>
      <c r="CD123" s="1162"/>
      <c r="CE123" s="1162"/>
      <c r="CF123" s="1095"/>
      <c r="CG123" s="1096"/>
      <c r="CH123" s="1096"/>
      <c r="CI123" s="1096"/>
      <c r="CJ123" s="1097"/>
      <c r="CK123" s="1106"/>
      <c r="CL123" s="1107"/>
      <c r="CM123" s="1107"/>
      <c r="CN123" s="1107"/>
      <c r="CO123" s="1108"/>
      <c r="CP123" s="1116" t="s">
        <v>496</v>
      </c>
      <c r="CQ123" s="1117"/>
      <c r="CR123" s="1117"/>
      <c r="CS123" s="1117"/>
      <c r="CT123" s="1117"/>
      <c r="CU123" s="1117"/>
      <c r="CV123" s="1117"/>
      <c r="CW123" s="1117"/>
      <c r="CX123" s="1117"/>
      <c r="CY123" s="1117"/>
      <c r="CZ123" s="1117"/>
      <c r="DA123" s="1117"/>
      <c r="DB123" s="1117"/>
      <c r="DC123" s="1117"/>
      <c r="DD123" s="1117"/>
      <c r="DE123" s="1117"/>
      <c r="DF123" s="1118"/>
      <c r="DG123" s="1054">
        <v>56953</v>
      </c>
      <c r="DH123" s="1055"/>
      <c r="DI123" s="1055"/>
      <c r="DJ123" s="1055"/>
      <c r="DK123" s="1056"/>
      <c r="DL123" s="1057">
        <v>51829</v>
      </c>
      <c r="DM123" s="1055"/>
      <c r="DN123" s="1055"/>
      <c r="DO123" s="1055"/>
      <c r="DP123" s="1056"/>
      <c r="DQ123" s="1057">
        <v>47441</v>
      </c>
      <c r="DR123" s="1055"/>
      <c r="DS123" s="1055"/>
      <c r="DT123" s="1055"/>
      <c r="DU123" s="1056"/>
      <c r="DV123" s="1058">
        <v>1.1000000000000001</v>
      </c>
      <c r="DW123" s="1059"/>
      <c r="DX123" s="1059"/>
      <c r="DY123" s="1059"/>
      <c r="DZ123" s="1060"/>
    </row>
    <row r="124" spans="1:130" s="248" customFormat="1" ht="26.25" customHeight="1" thickBot="1">
      <c r="A124" s="1155"/>
      <c r="B124" s="1042"/>
      <c r="C124" s="1012" t="s">
        <v>481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412</v>
      </c>
      <c r="AB124" s="1055"/>
      <c r="AC124" s="1055"/>
      <c r="AD124" s="1055"/>
      <c r="AE124" s="1056"/>
      <c r="AF124" s="1057" t="s">
        <v>412</v>
      </c>
      <c r="AG124" s="1055"/>
      <c r="AH124" s="1055"/>
      <c r="AI124" s="1055"/>
      <c r="AJ124" s="1056"/>
      <c r="AK124" s="1057" t="s">
        <v>497</v>
      </c>
      <c r="AL124" s="1055"/>
      <c r="AM124" s="1055"/>
      <c r="AN124" s="1055"/>
      <c r="AO124" s="1056"/>
      <c r="AP124" s="1058" t="s">
        <v>457</v>
      </c>
      <c r="AQ124" s="1059"/>
      <c r="AR124" s="1059"/>
      <c r="AS124" s="1059"/>
      <c r="AT124" s="1060"/>
      <c r="AU124" s="1157" t="s">
        <v>498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6.9</v>
      </c>
      <c r="BR124" s="1124"/>
      <c r="BS124" s="1124"/>
      <c r="BT124" s="1124"/>
      <c r="BU124" s="1124"/>
      <c r="BV124" s="1124">
        <v>16</v>
      </c>
      <c r="BW124" s="1124"/>
      <c r="BX124" s="1124"/>
      <c r="BY124" s="1124"/>
      <c r="BZ124" s="1124"/>
      <c r="CA124" s="1124">
        <v>4.0999999999999996</v>
      </c>
      <c r="CB124" s="1124"/>
      <c r="CC124" s="1124"/>
      <c r="CD124" s="1124"/>
      <c r="CE124" s="1124"/>
      <c r="CF124" s="1125"/>
      <c r="CG124" s="1126"/>
      <c r="CH124" s="1126"/>
      <c r="CI124" s="1126"/>
      <c r="CJ124" s="1127"/>
      <c r="CK124" s="1109"/>
      <c r="CL124" s="1109"/>
      <c r="CM124" s="1109"/>
      <c r="CN124" s="1109"/>
      <c r="CO124" s="1110"/>
      <c r="CP124" s="1116" t="s">
        <v>499</v>
      </c>
      <c r="CQ124" s="1117"/>
      <c r="CR124" s="1117"/>
      <c r="CS124" s="1117"/>
      <c r="CT124" s="1117"/>
      <c r="CU124" s="1117"/>
      <c r="CV124" s="1117"/>
      <c r="CW124" s="1117"/>
      <c r="CX124" s="1117"/>
      <c r="CY124" s="1117"/>
      <c r="CZ124" s="1117"/>
      <c r="DA124" s="1117"/>
      <c r="DB124" s="1117"/>
      <c r="DC124" s="1117"/>
      <c r="DD124" s="1117"/>
      <c r="DE124" s="1117"/>
      <c r="DF124" s="1118"/>
      <c r="DG124" s="1101">
        <v>832179</v>
      </c>
      <c r="DH124" s="1080"/>
      <c r="DI124" s="1080"/>
      <c r="DJ124" s="1080"/>
      <c r="DK124" s="1081"/>
      <c r="DL124" s="1079">
        <v>939235</v>
      </c>
      <c r="DM124" s="1080"/>
      <c r="DN124" s="1080"/>
      <c r="DO124" s="1080"/>
      <c r="DP124" s="1081"/>
      <c r="DQ124" s="1079">
        <v>15049</v>
      </c>
      <c r="DR124" s="1080"/>
      <c r="DS124" s="1080"/>
      <c r="DT124" s="1080"/>
      <c r="DU124" s="1081"/>
      <c r="DV124" s="1082">
        <v>0.3</v>
      </c>
      <c r="DW124" s="1083"/>
      <c r="DX124" s="1083"/>
      <c r="DY124" s="1083"/>
      <c r="DZ124" s="1084"/>
    </row>
    <row r="125" spans="1:130" s="248" customFormat="1" ht="26.25" customHeight="1">
      <c r="A125" s="1155"/>
      <c r="B125" s="1042"/>
      <c r="C125" s="1012" t="s">
        <v>483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412</v>
      </c>
      <c r="AB125" s="1055"/>
      <c r="AC125" s="1055"/>
      <c r="AD125" s="1055"/>
      <c r="AE125" s="1056"/>
      <c r="AF125" s="1057" t="s">
        <v>497</v>
      </c>
      <c r="AG125" s="1055"/>
      <c r="AH125" s="1055"/>
      <c r="AI125" s="1055"/>
      <c r="AJ125" s="1056"/>
      <c r="AK125" s="1057" t="s">
        <v>412</v>
      </c>
      <c r="AL125" s="1055"/>
      <c r="AM125" s="1055"/>
      <c r="AN125" s="1055"/>
      <c r="AO125" s="1056"/>
      <c r="AP125" s="1058" t="s">
        <v>497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500</v>
      </c>
      <c r="CL125" s="1104"/>
      <c r="CM125" s="1104"/>
      <c r="CN125" s="1104"/>
      <c r="CO125" s="1105"/>
      <c r="CP125" s="1036" t="s">
        <v>501</v>
      </c>
      <c r="CQ125" s="985"/>
      <c r="CR125" s="985"/>
      <c r="CS125" s="985"/>
      <c r="CT125" s="985"/>
      <c r="CU125" s="985"/>
      <c r="CV125" s="985"/>
      <c r="CW125" s="985"/>
      <c r="CX125" s="985"/>
      <c r="CY125" s="985"/>
      <c r="CZ125" s="985"/>
      <c r="DA125" s="985"/>
      <c r="DB125" s="985"/>
      <c r="DC125" s="985"/>
      <c r="DD125" s="985"/>
      <c r="DE125" s="985"/>
      <c r="DF125" s="986"/>
      <c r="DG125" s="1022" t="s">
        <v>497</v>
      </c>
      <c r="DH125" s="1023"/>
      <c r="DI125" s="1023"/>
      <c r="DJ125" s="1023"/>
      <c r="DK125" s="1023"/>
      <c r="DL125" s="1023" t="s">
        <v>457</v>
      </c>
      <c r="DM125" s="1023"/>
      <c r="DN125" s="1023"/>
      <c r="DO125" s="1023"/>
      <c r="DP125" s="1023"/>
      <c r="DQ125" s="1023" t="s">
        <v>412</v>
      </c>
      <c r="DR125" s="1023"/>
      <c r="DS125" s="1023"/>
      <c r="DT125" s="1023"/>
      <c r="DU125" s="1023"/>
      <c r="DV125" s="1024" t="s">
        <v>497</v>
      </c>
      <c r="DW125" s="1024"/>
      <c r="DX125" s="1024"/>
      <c r="DY125" s="1024"/>
      <c r="DZ125" s="1025"/>
    </row>
    <row r="126" spans="1:130" s="248" customFormat="1" ht="26.25" customHeight="1" thickBot="1">
      <c r="A126" s="1155"/>
      <c r="B126" s="1042"/>
      <c r="C126" s="1012" t="s">
        <v>485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661</v>
      </c>
      <c r="AB126" s="1055"/>
      <c r="AC126" s="1055"/>
      <c r="AD126" s="1055"/>
      <c r="AE126" s="1056"/>
      <c r="AF126" s="1057">
        <v>401</v>
      </c>
      <c r="AG126" s="1055"/>
      <c r="AH126" s="1055"/>
      <c r="AI126" s="1055"/>
      <c r="AJ126" s="1056"/>
      <c r="AK126" s="1057">
        <v>474</v>
      </c>
      <c r="AL126" s="1055"/>
      <c r="AM126" s="1055"/>
      <c r="AN126" s="1055"/>
      <c r="AO126" s="1056"/>
      <c r="AP126" s="1058">
        <v>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502</v>
      </c>
      <c r="CQ126" s="1046"/>
      <c r="CR126" s="1046"/>
      <c r="CS126" s="1046"/>
      <c r="CT126" s="1046"/>
      <c r="CU126" s="1046"/>
      <c r="CV126" s="1046"/>
      <c r="CW126" s="1046"/>
      <c r="CX126" s="1046"/>
      <c r="CY126" s="1046"/>
      <c r="CZ126" s="1046"/>
      <c r="DA126" s="1046"/>
      <c r="DB126" s="1046"/>
      <c r="DC126" s="1046"/>
      <c r="DD126" s="1046"/>
      <c r="DE126" s="1046"/>
      <c r="DF126" s="1047"/>
      <c r="DG126" s="1015" t="s">
        <v>412</v>
      </c>
      <c r="DH126" s="1016"/>
      <c r="DI126" s="1016"/>
      <c r="DJ126" s="1016"/>
      <c r="DK126" s="1016"/>
      <c r="DL126" s="1016" t="s">
        <v>497</v>
      </c>
      <c r="DM126" s="1016"/>
      <c r="DN126" s="1016"/>
      <c r="DO126" s="1016"/>
      <c r="DP126" s="1016"/>
      <c r="DQ126" s="1016" t="s">
        <v>457</v>
      </c>
      <c r="DR126" s="1016"/>
      <c r="DS126" s="1016"/>
      <c r="DT126" s="1016"/>
      <c r="DU126" s="1016"/>
      <c r="DV126" s="1017" t="s">
        <v>497</v>
      </c>
      <c r="DW126" s="1017"/>
      <c r="DX126" s="1017"/>
      <c r="DY126" s="1017"/>
      <c r="DZ126" s="1018"/>
    </row>
    <row r="127" spans="1:130" s="248" customFormat="1" ht="26.25" customHeight="1">
      <c r="A127" s="1156"/>
      <c r="B127" s="1044"/>
      <c r="C127" s="1098" t="s">
        <v>503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497</v>
      </c>
      <c r="AB127" s="1055"/>
      <c r="AC127" s="1055"/>
      <c r="AD127" s="1055"/>
      <c r="AE127" s="1056"/>
      <c r="AF127" s="1057" t="s">
        <v>497</v>
      </c>
      <c r="AG127" s="1055"/>
      <c r="AH127" s="1055"/>
      <c r="AI127" s="1055"/>
      <c r="AJ127" s="1056"/>
      <c r="AK127" s="1057" t="s">
        <v>497</v>
      </c>
      <c r="AL127" s="1055"/>
      <c r="AM127" s="1055"/>
      <c r="AN127" s="1055"/>
      <c r="AO127" s="1056"/>
      <c r="AP127" s="1058" t="s">
        <v>457</v>
      </c>
      <c r="AQ127" s="1059"/>
      <c r="AR127" s="1059"/>
      <c r="AS127" s="1059"/>
      <c r="AT127" s="1060"/>
      <c r="AU127" s="284"/>
      <c r="AV127" s="284"/>
      <c r="AW127" s="284"/>
      <c r="AX127" s="1128" t="s">
        <v>504</v>
      </c>
      <c r="AY127" s="1129"/>
      <c r="AZ127" s="1129"/>
      <c r="BA127" s="1129"/>
      <c r="BB127" s="1129"/>
      <c r="BC127" s="1129"/>
      <c r="BD127" s="1129"/>
      <c r="BE127" s="1130"/>
      <c r="BF127" s="1131" t="s">
        <v>505</v>
      </c>
      <c r="BG127" s="1129"/>
      <c r="BH127" s="1129"/>
      <c r="BI127" s="1129"/>
      <c r="BJ127" s="1129"/>
      <c r="BK127" s="1129"/>
      <c r="BL127" s="1130"/>
      <c r="BM127" s="1131" t="s">
        <v>506</v>
      </c>
      <c r="BN127" s="1129"/>
      <c r="BO127" s="1129"/>
      <c r="BP127" s="1129"/>
      <c r="BQ127" s="1129"/>
      <c r="BR127" s="1129"/>
      <c r="BS127" s="1130"/>
      <c r="BT127" s="1131" t="s">
        <v>507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508</v>
      </c>
      <c r="CQ127" s="1046"/>
      <c r="CR127" s="1046"/>
      <c r="CS127" s="1046"/>
      <c r="CT127" s="1046"/>
      <c r="CU127" s="1046"/>
      <c r="CV127" s="1046"/>
      <c r="CW127" s="1046"/>
      <c r="CX127" s="1046"/>
      <c r="CY127" s="1046"/>
      <c r="CZ127" s="1046"/>
      <c r="DA127" s="1046"/>
      <c r="DB127" s="1046"/>
      <c r="DC127" s="1046"/>
      <c r="DD127" s="1046"/>
      <c r="DE127" s="1046"/>
      <c r="DF127" s="1047"/>
      <c r="DG127" s="1015" t="s">
        <v>497</v>
      </c>
      <c r="DH127" s="1016"/>
      <c r="DI127" s="1016"/>
      <c r="DJ127" s="1016"/>
      <c r="DK127" s="1016"/>
      <c r="DL127" s="1016" t="s">
        <v>497</v>
      </c>
      <c r="DM127" s="1016"/>
      <c r="DN127" s="1016"/>
      <c r="DO127" s="1016"/>
      <c r="DP127" s="1016"/>
      <c r="DQ127" s="1016" t="s">
        <v>412</v>
      </c>
      <c r="DR127" s="1016"/>
      <c r="DS127" s="1016"/>
      <c r="DT127" s="1016"/>
      <c r="DU127" s="1016"/>
      <c r="DV127" s="1017" t="s">
        <v>412</v>
      </c>
      <c r="DW127" s="1017"/>
      <c r="DX127" s="1017"/>
      <c r="DY127" s="1017"/>
      <c r="DZ127" s="1018"/>
    </row>
    <row r="128" spans="1:130" s="248" customFormat="1" ht="26.25" customHeight="1" thickBot="1">
      <c r="A128" s="1139" t="s">
        <v>509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510</v>
      </c>
      <c r="X128" s="1141"/>
      <c r="Y128" s="1141"/>
      <c r="Z128" s="1142"/>
      <c r="AA128" s="1143">
        <v>3273</v>
      </c>
      <c r="AB128" s="1144"/>
      <c r="AC128" s="1144"/>
      <c r="AD128" s="1144"/>
      <c r="AE128" s="1145"/>
      <c r="AF128" s="1146">
        <v>1417</v>
      </c>
      <c r="AG128" s="1144"/>
      <c r="AH128" s="1144"/>
      <c r="AI128" s="1144"/>
      <c r="AJ128" s="1145"/>
      <c r="AK128" s="1146">
        <v>1417</v>
      </c>
      <c r="AL128" s="1144"/>
      <c r="AM128" s="1144"/>
      <c r="AN128" s="1144"/>
      <c r="AO128" s="1145"/>
      <c r="AP128" s="1147"/>
      <c r="AQ128" s="1148"/>
      <c r="AR128" s="1148"/>
      <c r="AS128" s="1148"/>
      <c r="AT128" s="1149"/>
      <c r="AU128" s="284"/>
      <c r="AV128" s="284"/>
      <c r="AW128" s="284"/>
      <c r="AX128" s="984" t="s">
        <v>511</v>
      </c>
      <c r="AY128" s="985"/>
      <c r="AZ128" s="985"/>
      <c r="BA128" s="985"/>
      <c r="BB128" s="985"/>
      <c r="BC128" s="985"/>
      <c r="BD128" s="985"/>
      <c r="BE128" s="986"/>
      <c r="BF128" s="1150" t="s">
        <v>497</v>
      </c>
      <c r="BG128" s="1151"/>
      <c r="BH128" s="1151"/>
      <c r="BI128" s="1151"/>
      <c r="BJ128" s="1151"/>
      <c r="BK128" s="1151"/>
      <c r="BL128" s="1152"/>
      <c r="BM128" s="1150">
        <v>14.62</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512</v>
      </c>
      <c r="CQ128" s="1133"/>
      <c r="CR128" s="1133"/>
      <c r="CS128" s="1133"/>
      <c r="CT128" s="1133"/>
      <c r="CU128" s="1133"/>
      <c r="CV128" s="1133"/>
      <c r="CW128" s="1133"/>
      <c r="CX128" s="1133"/>
      <c r="CY128" s="1133"/>
      <c r="CZ128" s="1133"/>
      <c r="DA128" s="1133"/>
      <c r="DB128" s="1133"/>
      <c r="DC128" s="1133"/>
      <c r="DD128" s="1133"/>
      <c r="DE128" s="1133"/>
      <c r="DF128" s="1134"/>
      <c r="DG128" s="1135" t="s">
        <v>412</v>
      </c>
      <c r="DH128" s="1136"/>
      <c r="DI128" s="1136"/>
      <c r="DJ128" s="1136"/>
      <c r="DK128" s="1136"/>
      <c r="DL128" s="1136" t="s">
        <v>497</v>
      </c>
      <c r="DM128" s="1136"/>
      <c r="DN128" s="1136"/>
      <c r="DO128" s="1136"/>
      <c r="DP128" s="1136"/>
      <c r="DQ128" s="1136" t="s">
        <v>412</v>
      </c>
      <c r="DR128" s="1136"/>
      <c r="DS128" s="1136"/>
      <c r="DT128" s="1136"/>
      <c r="DU128" s="1136"/>
      <c r="DV128" s="1137" t="s">
        <v>497</v>
      </c>
      <c r="DW128" s="1137"/>
      <c r="DX128" s="1137"/>
      <c r="DY128" s="1137"/>
      <c r="DZ128" s="1138"/>
    </row>
    <row r="129" spans="1:131" s="248" customFormat="1" ht="26.25" customHeight="1">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513</v>
      </c>
      <c r="X129" s="1170"/>
      <c r="Y129" s="1170"/>
      <c r="Z129" s="1171"/>
      <c r="AA129" s="1054">
        <v>5609525</v>
      </c>
      <c r="AB129" s="1055"/>
      <c r="AC129" s="1055"/>
      <c r="AD129" s="1055"/>
      <c r="AE129" s="1056"/>
      <c r="AF129" s="1057">
        <v>5606175</v>
      </c>
      <c r="AG129" s="1055"/>
      <c r="AH129" s="1055"/>
      <c r="AI129" s="1055"/>
      <c r="AJ129" s="1056"/>
      <c r="AK129" s="1057">
        <v>5650571</v>
      </c>
      <c r="AL129" s="1055"/>
      <c r="AM129" s="1055"/>
      <c r="AN129" s="1055"/>
      <c r="AO129" s="1056"/>
      <c r="AP129" s="1172"/>
      <c r="AQ129" s="1173"/>
      <c r="AR129" s="1173"/>
      <c r="AS129" s="1173"/>
      <c r="AT129" s="1174"/>
      <c r="AU129" s="286"/>
      <c r="AV129" s="286"/>
      <c r="AW129" s="286"/>
      <c r="AX129" s="1163" t="s">
        <v>514</v>
      </c>
      <c r="AY129" s="1046"/>
      <c r="AZ129" s="1046"/>
      <c r="BA129" s="1046"/>
      <c r="BB129" s="1046"/>
      <c r="BC129" s="1046"/>
      <c r="BD129" s="1046"/>
      <c r="BE129" s="1047"/>
      <c r="BF129" s="1164" t="s">
        <v>497</v>
      </c>
      <c r="BG129" s="1165"/>
      <c r="BH129" s="1165"/>
      <c r="BI129" s="1165"/>
      <c r="BJ129" s="1165"/>
      <c r="BK129" s="1165"/>
      <c r="BL129" s="1166"/>
      <c r="BM129" s="1164">
        <v>19.62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515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516</v>
      </c>
      <c r="X130" s="1170"/>
      <c r="Y130" s="1170"/>
      <c r="Z130" s="1171"/>
      <c r="AA130" s="1054">
        <v>1323599</v>
      </c>
      <c r="AB130" s="1055"/>
      <c r="AC130" s="1055"/>
      <c r="AD130" s="1055"/>
      <c r="AE130" s="1056"/>
      <c r="AF130" s="1057">
        <v>1358170</v>
      </c>
      <c r="AG130" s="1055"/>
      <c r="AH130" s="1055"/>
      <c r="AI130" s="1055"/>
      <c r="AJ130" s="1056"/>
      <c r="AK130" s="1057">
        <v>1297029</v>
      </c>
      <c r="AL130" s="1055"/>
      <c r="AM130" s="1055"/>
      <c r="AN130" s="1055"/>
      <c r="AO130" s="1056"/>
      <c r="AP130" s="1172"/>
      <c r="AQ130" s="1173"/>
      <c r="AR130" s="1173"/>
      <c r="AS130" s="1173"/>
      <c r="AT130" s="1174"/>
      <c r="AU130" s="286"/>
      <c r="AV130" s="286"/>
      <c r="AW130" s="286"/>
      <c r="AX130" s="1163" t="s">
        <v>517</v>
      </c>
      <c r="AY130" s="1046"/>
      <c r="AZ130" s="1046"/>
      <c r="BA130" s="1046"/>
      <c r="BB130" s="1046"/>
      <c r="BC130" s="1046"/>
      <c r="BD130" s="1046"/>
      <c r="BE130" s="1047"/>
      <c r="BF130" s="1200">
        <v>8.1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518</v>
      </c>
      <c r="X131" s="1208"/>
      <c r="Y131" s="1208"/>
      <c r="Z131" s="1209"/>
      <c r="AA131" s="1101">
        <v>4285926</v>
      </c>
      <c r="AB131" s="1080"/>
      <c r="AC131" s="1080"/>
      <c r="AD131" s="1080"/>
      <c r="AE131" s="1081"/>
      <c r="AF131" s="1079">
        <v>4248005</v>
      </c>
      <c r="AG131" s="1080"/>
      <c r="AH131" s="1080"/>
      <c r="AI131" s="1080"/>
      <c r="AJ131" s="1081"/>
      <c r="AK131" s="1079">
        <v>4353542</v>
      </c>
      <c r="AL131" s="1080"/>
      <c r="AM131" s="1080"/>
      <c r="AN131" s="1080"/>
      <c r="AO131" s="1081"/>
      <c r="AP131" s="1210"/>
      <c r="AQ131" s="1211"/>
      <c r="AR131" s="1211"/>
      <c r="AS131" s="1211"/>
      <c r="AT131" s="1212"/>
      <c r="AU131" s="286"/>
      <c r="AV131" s="286"/>
      <c r="AW131" s="286"/>
      <c r="AX131" s="1182" t="s">
        <v>519</v>
      </c>
      <c r="AY131" s="1133"/>
      <c r="AZ131" s="1133"/>
      <c r="BA131" s="1133"/>
      <c r="BB131" s="1133"/>
      <c r="BC131" s="1133"/>
      <c r="BD131" s="1133"/>
      <c r="BE131" s="1134"/>
      <c r="BF131" s="1183">
        <v>4.0999999999999996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520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521</v>
      </c>
      <c r="W132" s="1193"/>
      <c r="X132" s="1193"/>
      <c r="Y132" s="1193"/>
      <c r="Z132" s="1194"/>
      <c r="AA132" s="1195">
        <v>7.6935299400000003</v>
      </c>
      <c r="AB132" s="1196"/>
      <c r="AC132" s="1196"/>
      <c r="AD132" s="1196"/>
      <c r="AE132" s="1197"/>
      <c r="AF132" s="1198">
        <v>8.5132432750000007</v>
      </c>
      <c r="AG132" s="1196"/>
      <c r="AH132" s="1196"/>
      <c r="AI132" s="1196"/>
      <c r="AJ132" s="1197"/>
      <c r="AK132" s="1198">
        <v>8.1298859639999996</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522</v>
      </c>
      <c r="W133" s="1176"/>
      <c r="X133" s="1176"/>
      <c r="Y133" s="1176"/>
      <c r="Z133" s="1177"/>
      <c r="AA133" s="1178">
        <v>7.6</v>
      </c>
      <c r="AB133" s="1179"/>
      <c r="AC133" s="1179"/>
      <c r="AD133" s="1179"/>
      <c r="AE133" s="1180"/>
      <c r="AF133" s="1178">
        <v>7.8</v>
      </c>
      <c r="AG133" s="1179"/>
      <c r="AH133" s="1179"/>
      <c r="AI133" s="1179"/>
      <c r="AJ133" s="1180"/>
      <c r="AK133" s="1178">
        <v>8.1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7k/TWnrzbAPCGTDwVbIyjIkt2rrcDx2H4y2OM4gAexsfpM4/EVFMUkfYRHt2U9TYU258rDto2mVN1VADWB0hQ==" saltValue="vk4OhcsGLjQQDB9Ldqhk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523</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oopIN2wf51HjJnUDpJ/8bRzge362M1xfAuXtAdIIieEXj2G80du4ashlFmdXHNN5fPo2SxPS9dibmam5Jrjg2g==" saltValue="2+JU1ytdpSKXqw7zDTrq9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GWguPq+iSSi0ZOksn21KmQoi5ZCVkQqxaRPj1VgbqJgBGGVpIKqdLZFGD/OhXNGq+zLrPm3RFqnBmB1z+v/zeg==" saltValue="DRqz2d4pOXfuhJwcaadvh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524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525</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526</v>
      </c>
      <c r="AP7" s="305"/>
      <c r="AQ7" s="306" t="s">
        <v>527</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528</v>
      </c>
      <c r="AQ8" s="312" t="s">
        <v>529</v>
      </c>
      <c r="AR8" s="313" t="s">
        <v>530</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531</v>
      </c>
      <c r="AL9" s="1216"/>
      <c r="AM9" s="1216"/>
      <c r="AN9" s="1217"/>
      <c r="AO9" s="314">
        <v>1464308</v>
      </c>
      <c r="AP9" s="314">
        <v>143293</v>
      </c>
      <c r="AQ9" s="315">
        <v>156065</v>
      </c>
      <c r="AR9" s="316">
        <v>-8.1999999999999993</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532</v>
      </c>
      <c r="AL10" s="1216"/>
      <c r="AM10" s="1216"/>
      <c r="AN10" s="1217"/>
      <c r="AO10" s="317">
        <v>192222</v>
      </c>
      <c r="AP10" s="317">
        <v>18810</v>
      </c>
      <c r="AQ10" s="318">
        <v>24089</v>
      </c>
      <c r="AR10" s="319">
        <v>-21.9</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533</v>
      </c>
      <c r="AL11" s="1216"/>
      <c r="AM11" s="1216"/>
      <c r="AN11" s="1217"/>
      <c r="AO11" s="317" t="s">
        <v>534</v>
      </c>
      <c r="AP11" s="317" t="s">
        <v>534</v>
      </c>
      <c r="AQ11" s="318">
        <v>3903</v>
      </c>
      <c r="AR11" s="319" t="s">
        <v>534</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535</v>
      </c>
      <c r="AL12" s="1216"/>
      <c r="AM12" s="1216"/>
      <c r="AN12" s="1217"/>
      <c r="AO12" s="317" t="s">
        <v>534</v>
      </c>
      <c r="AP12" s="317" t="s">
        <v>534</v>
      </c>
      <c r="AQ12" s="318" t="s">
        <v>534</v>
      </c>
      <c r="AR12" s="319" t="s">
        <v>534</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536</v>
      </c>
      <c r="AL13" s="1216"/>
      <c r="AM13" s="1216"/>
      <c r="AN13" s="1217"/>
      <c r="AO13" s="317">
        <v>43156</v>
      </c>
      <c r="AP13" s="317">
        <v>4223</v>
      </c>
      <c r="AQ13" s="318">
        <v>6134</v>
      </c>
      <c r="AR13" s="319">
        <v>-31.2</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537</v>
      </c>
      <c r="AL14" s="1216"/>
      <c r="AM14" s="1216"/>
      <c r="AN14" s="1217"/>
      <c r="AO14" s="317" t="s">
        <v>534</v>
      </c>
      <c r="AP14" s="317" t="s">
        <v>534</v>
      </c>
      <c r="AQ14" s="318">
        <v>6841</v>
      </c>
      <c r="AR14" s="319" t="s">
        <v>534</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538</v>
      </c>
      <c r="AL15" s="1222"/>
      <c r="AM15" s="1222"/>
      <c r="AN15" s="1223"/>
      <c r="AO15" s="317">
        <v>-171177</v>
      </c>
      <c r="AP15" s="317">
        <v>-16751</v>
      </c>
      <c r="AQ15" s="318">
        <v>-12699</v>
      </c>
      <c r="AR15" s="319">
        <v>31.9</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1528509</v>
      </c>
      <c r="AP16" s="317">
        <v>149575</v>
      </c>
      <c r="AQ16" s="318">
        <v>184332</v>
      </c>
      <c r="AR16" s="319">
        <v>-18.899999999999999</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539</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540</v>
      </c>
      <c r="AP20" s="326" t="s">
        <v>541</v>
      </c>
      <c r="AQ20" s="327" t="s">
        <v>542</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543</v>
      </c>
      <c r="AL21" s="1225"/>
      <c r="AM21" s="1225"/>
      <c r="AN21" s="1226"/>
      <c r="AO21" s="330">
        <v>12.92</v>
      </c>
      <c r="AP21" s="331">
        <v>15.68</v>
      </c>
      <c r="AQ21" s="332">
        <v>-2.76</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544</v>
      </c>
      <c r="AL22" s="1225"/>
      <c r="AM22" s="1225"/>
      <c r="AN22" s="1226"/>
      <c r="AO22" s="335">
        <v>97.1</v>
      </c>
      <c r="AP22" s="336">
        <v>95.9</v>
      </c>
      <c r="AQ22" s="337">
        <v>1.2</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545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546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547</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526</v>
      </c>
      <c r="AP30" s="305"/>
      <c r="AQ30" s="306" t="s">
        <v>527</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528</v>
      </c>
      <c r="AQ31" s="312" t="s">
        <v>529</v>
      </c>
      <c r="AR31" s="313" t="s">
        <v>530</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548</v>
      </c>
      <c r="AL32" s="1219"/>
      <c r="AM32" s="1219"/>
      <c r="AN32" s="1220"/>
      <c r="AO32" s="345">
        <v>1514261</v>
      </c>
      <c r="AP32" s="345">
        <v>148181</v>
      </c>
      <c r="AQ32" s="346">
        <v>108331</v>
      </c>
      <c r="AR32" s="347">
        <v>36.799999999999997</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549</v>
      </c>
      <c r="AL33" s="1219"/>
      <c r="AM33" s="1219"/>
      <c r="AN33" s="1220"/>
      <c r="AO33" s="345" t="s">
        <v>534</v>
      </c>
      <c r="AP33" s="345" t="s">
        <v>534</v>
      </c>
      <c r="AQ33" s="346">
        <v>132</v>
      </c>
      <c r="AR33" s="347" t="s">
        <v>534</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550</v>
      </c>
      <c r="AL34" s="1219"/>
      <c r="AM34" s="1219"/>
      <c r="AN34" s="1220"/>
      <c r="AO34" s="345" t="s">
        <v>534</v>
      </c>
      <c r="AP34" s="345" t="s">
        <v>534</v>
      </c>
      <c r="AQ34" s="346">
        <v>205</v>
      </c>
      <c r="AR34" s="347" t="s">
        <v>534</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551</v>
      </c>
      <c r="AL35" s="1219"/>
      <c r="AM35" s="1219"/>
      <c r="AN35" s="1220"/>
      <c r="AO35" s="345">
        <v>116614</v>
      </c>
      <c r="AP35" s="345">
        <v>11411</v>
      </c>
      <c r="AQ35" s="346">
        <v>22911</v>
      </c>
      <c r="AR35" s="347">
        <v>-50.2</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552</v>
      </c>
      <c r="AL36" s="1219"/>
      <c r="AM36" s="1219"/>
      <c r="AN36" s="1220"/>
      <c r="AO36" s="345">
        <v>21035</v>
      </c>
      <c r="AP36" s="345">
        <v>2058</v>
      </c>
      <c r="AQ36" s="346">
        <v>3832</v>
      </c>
      <c r="AR36" s="347">
        <v>-46.3</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553</v>
      </c>
      <c r="AL37" s="1219"/>
      <c r="AM37" s="1219"/>
      <c r="AN37" s="1220"/>
      <c r="AO37" s="345">
        <v>474</v>
      </c>
      <c r="AP37" s="345">
        <v>46</v>
      </c>
      <c r="AQ37" s="346">
        <v>1000</v>
      </c>
      <c r="AR37" s="347">
        <v>-95.4</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554</v>
      </c>
      <c r="AL38" s="1228"/>
      <c r="AM38" s="1228"/>
      <c r="AN38" s="1229"/>
      <c r="AO38" s="348" t="s">
        <v>534</v>
      </c>
      <c r="AP38" s="348" t="s">
        <v>534</v>
      </c>
      <c r="AQ38" s="349">
        <v>21</v>
      </c>
      <c r="AR38" s="337" t="s">
        <v>534</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555</v>
      </c>
      <c r="AL39" s="1228"/>
      <c r="AM39" s="1228"/>
      <c r="AN39" s="1229"/>
      <c r="AO39" s="345">
        <v>-1417</v>
      </c>
      <c r="AP39" s="345">
        <v>-139</v>
      </c>
      <c r="AQ39" s="346">
        <v>-5292</v>
      </c>
      <c r="AR39" s="347">
        <v>-97.4</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556</v>
      </c>
      <c r="AL40" s="1219"/>
      <c r="AM40" s="1219"/>
      <c r="AN40" s="1220"/>
      <c r="AO40" s="345">
        <v>-1297029</v>
      </c>
      <c r="AP40" s="345">
        <v>-126923</v>
      </c>
      <c r="AQ40" s="346">
        <v>-91315</v>
      </c>
      <c r="AR40" s="347">
        <v>39</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353938</v>
      </c>
      <c r="AP41" s="345">
        <v>34635</v>
      </c>
      <c r="AQ41" s="346">
        <v>39824</v>
      </c>
      <c r="AR41" s="347">
        <v>-13</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557</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559</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526</v>
      </c>
      <c r="AN49" s="1235" t="s">
        <v>560</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561</v>
      </c>
      <c r="AO50" s="362" t="s">
        <v>562</v>
      </c>
      <c r="AP50" s="363" t="s">
        <v>563</v>
      </c>
      <c r="AQ50" s="364" t="s">
        <v>564</v>
      </c>
      <c r="AR50" s="365" t="s">
        <v>565</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566</v>
      </c>
      <c r="AL51" s="358"/>
      <c r="AM51" s="366">
        <v>3101553</v>
      </c>
      <c r="AN51" s="367">
        <v>287367</v>
      </c>
      <c r="AO51" s="368">
        <v>7.5</v>
      </c>
      <c r="AP51" s="369">
        <v>107537</v>
      </c>
      <c r="AQ51" s="370">
        <v>14.7</v>
      </c>
      <c r="AR51" s="371">
        <v>-7.2</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567</v>
      </c>
      <c r="AM52" s="374">
        <v>1492136</v>
      </c>
      <c r="AN52" s="375">
        <v>138250</v>
      </c>
      <c r="AO52" s="376">
        <v>64.8</v>
      </c>
      <c r="AP52" s="377">
        <v>57923</v>
      </c>
      <c r="AQ52" s="378">
        <v>25.1</v>
      </c>
      <c r="AR52" s="379">
        <v>39.700000000000003</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568</v>
      </c>
      <c r="AL53" s="358"/>
      <c r="AM53" s="366">
        <v>3883576</v>
      </c>
      <c r="AN53" s="367">
        <v>365375</v>
      </c>
      <c r="AO53" s="368">
        <v>27.1</v>
      </c>
      <c r="AP53" s="369">
        <v>113913</v>
      </c>
      <c r="AQ53" s="370">
        <v>5.9</v>
      </c>
      <c r="AR53" s="371">
        <v>21.2</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567</v>
      </c>
      <c r="AM54" s="374">
        <v>1235858</v>
      </c>
      <c r="AN54" s="375">
        <v>116272</v>
      </c>
      <c r="AO54" s="376">
        <v>-15.9</v>
      </c>
      <c r="AP54" s="377">
        <v>53160</v>
      </c>
      <c r="AQ54" s="378">
        <v>-8.1999999999999993</v>
      </c>
      <c r="AR54" s="379">
        <v>-7.7</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569</v>
      </c>
      <c r="AL55" s="358"/>
      <c r="AM55" s="366">
        <v>3882843</v>
      </c>
      <c r="AN55" s="367">
        <v>368776</v>
      </c>
      <c r="AO55" s="368">
        <v>0.9</v>
      </c>
      <c r="AP55" s="369">
        <v>115050</v>
      </c>
      <c r="AQ55" s="370">
        <v>1</v>
      </c>
      <c r="AR55" s="371">
        <v>-0.1</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567</v>
      </c>
      <c r="AM56" s="374">
        <v>1901721</v>
      </c>
      <c r="AN56" s="375">
        <v>180617</v>
      </c>
      <c r="AO56" s="376">
        <v>55.3</v>
      </c>
      <c r="AP56" s="377">
        <v>53792</v>
      </c>
      <c r="AQ56" s="378">
        <v>1.2</v>
      </c>
      <c r="AR56" s="379">
        <v>54.1</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570</v>
      </c>
      <c r="AL57" s="358"/>
      <c r="AM57" s="366">
        <v>3553019</v>
      </c>
      <c r="AN57" s="367">
        <v>342097</v>
      </c>
      <c r="AO57" s="368">
        <v>-7.2</v>
      </c>
      <c r="AP57" s="369">
        <v>118252</v>
      </c>
      <c r="AQ57" s="370">
        <v>2.8</v>
      </c>
      <c r="AR57" s="371">
        <v>-10</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567</v>
      </c>
      <c r="AM58" s="374">
        <v>1334952</v>
      </c>
      <c r="AN58" s="375">
        <v>128534</v>
      </c>
      <c r="AO58" s="376">
        <v>-28.8</v>
      </c>
      <c r="AP58" s="377">
        <v>49994</v>
      </c>
      <c r="AQ58" s="378">
        <v>-7.1</v>
      </c>
      <c r="AR58" s="379">
        <v>-21.7</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571</v>
      </c>
      <c r="AL59" s="358"/>
      <c r="AM59" s="366">
        <v>3394087</v>
      </c>
      <c r="AN59" s="367">
        <v>332135</v>
      </c>
      <c r="AO59" s="368">
        <v>-2.9</v>
      </c>
      <c r="AP59" s="369">
        <v>200194</v>
      </c>
      <c r="AQ59" s="370">
        <v>69.3</v>
      </c>
      <c r="AR59" s="371">
        <v>-72.2</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567</v>
      </c>
      <c r="AM60" s="374">
        <v>993634</v>
      </c>
      <c r="AN60" s="375">
        <v>97234</v>
      </c>
      <c r="AO60" s="376">
        <v>-24.4</v>
      </c>
      <c r="AP60" s="377">
        <v>106422</v>
      </c>
      <c r="AQ60" s="378">
        <v>112.9</v>
      </c>
      <c r="AR60" s="379">
        <v>-137.30000000000001</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572</v>
      </c>
      <c r="AL61" s="380"/>
      <c r="AM61" s="381">
        <v>3563016</v>
      </c>
      <c r="AN61" s="382">
        <v>339150</v>
      </c>
      <c r="AO61" s="383">
        <v>5.0999999999999996</v>
      </c>
      <c r="AP61" s="384">
        <v>130989</v>
      </c>
      <c r="AQ61" s="385">
        <v>18.7</v>
      </c>
      <c r="AR61" s="371">
        <v>-13.6</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567</v>
      </c>
      <c r="AM62" s="374">
        <v>1391660</v>
      </c>
      <c r="AN62" s="375">
        <v>132181</v>
      </c>
      <c r="AO62" s="376">
        <v>10.199999999999999</v>
      </c>
      <c r="AP62" s="377">
        <v>64258</v>
      </c>
      <c r="AQ62" s="378">
        <v>24.8</v>
      </c>
      <c r="AR62" s="379">
        <v>-14.6</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m8t1aAXMSpazoE1LoejbNWGw20eDT5y9qoexNCOvVXvWXdhuMlAbkzLqlvJpaYxfM+l4D1KjhJhIbJYjY4F9gg==" saltValue="SsIDQCPr4t4BUf3L/6ayn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574</v>
      </c>
    </row>
    <row r="120" spans="125:125" ht="13.5" hidden="1" customHeight="1"/>
    <row r="121" spans="125:125" ht="13.5" hidden="1" customHeight="1">
      <c r="DU121" s="292"/>
    </row>
  </sheetData>
  <sheetProtection algorithmName="SHA-512" hashValue="mzP4wtIIc2cbCaGi+MT/CXMpgFDSaA/1HFl9NOWPz55tqrOgAl/yyx1pK5YDQnMDfgflGkM58LKfNS3M62Fx7g==" saltValue="7oRGcwOtzojftlS47ep+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575</v>
      </c>
    </row>
  </sheetData>
  <sheetProtection algorithmName="SHA-512" hashValue="S33GhsHMgim1gGpNW1q7XtZT9TMIecq9VtF4k9wArbL4+p76Lpflog02hkviioIptoiOcl8gZk7ozMM7VFXusw==" saltValue="lmPTYuX9ruzCS/aD6M4S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576</v>
      </c>
      <c r="G46" s="8" t="s">
        <v>577</v>
      </c>
      <c r="H46" s="8" t="s">
        <v>578</v>
      </c>
      <c r="I46" s="8" t="s">
        <v>579</v>
      </c>
      <c r="J46" s="9" t="s">
        <v>580</v>
      </c>
    </row>
    <row r="47" spans="2:10" ht="57.75" customHeight="1">
      <c r="B47" s="10"/>
      <c r="C47" s="1238" t="s">
        <v>3</v>
      </c>
      <c r="D47" s="1238"/>
      <c r="E47" s="1239"/>
      <c r="F47" s="11">
        <v>16.170000000000002</v>
      </c>
      <c r="G47" s="12">
        <v>15.89</v>
      </c>
      <c r="H47" s="12">
        <v>16.05</v>
      </c>
      <c r="I47" s="12">
        <v>10.71</v>
      </c>
      <c r="J47" s="13">
        <v>8.85</v>
      </c>
    </row>
    <row r="48" spans="2:10" ht="57.75" customHeight="1">
      <c r="B48" s="14"/>
      <c r="C48" s="1240" t="s">
        <v>4</v>
      </c>
      <c r="D48" s="1240"/>
      <c r="E48" s="1241"/>
      <c r="F48" s="15">
        <v>10.32</v>
      </c>
      <c r="G48" s="16">
        <v>11.39</v>
      </c>
      <c r="H48" s="16">
        <v>9.75</v>
      </c>
      <c r="I48" s="16">
        <v>4.32</v>
      </c>
      <c r="J48" s="17">
        <v>9.5</v>
      </c>
    </row>
    <row r="49" spans="2:10" ht="57.75" customHeight="1" thickBot="1">
      <c r="B49" s="18"/>
      <c r="C49" s="1242" t="s">
        <v>5</v>
      </c>
      <c r="D49" s="1242"/>
      <c r="E49" s="1243"/>
      <c r="F49" s="19">
        <v>3.86</v>
      </c>
      <c r="G49" s="20">
        <v>2.44</v>
      </c>
      <c r="H49" s="20" t="s">
        <v>581</v>
      </c>
      <c r="I49" s="20" t="s">
        <v>582</v>
      </c>
      <c r="J49" s="21">
        <v>3.45</v>
      </c>
    </row>
    <row r="50" spans="2:10" ht="13.5" customHeight="1"/>
  </sheetData>
  <sheetProtection algorithmName="SHA-512" hashValue="sdvKxqcOucyYBlNr7ejc98nYlUnBDZTw4aZrLY3cL8U3FhdQBrTnvUv683nv6yiyT2/gyHx3JOiYkEJ3b4xUeQ==" saltValue="SXMyXp7XLvVJRTmYQrKz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2022-09-15T23:53:32Z</cp:lastPrinted>
  <dcterms:created xsi:type="dcterms:W3CDTF">2022-02-02T07:39:43Z</dcterms:created>
  <dcterms:modified xsi:type="dcterms:W3CDTF">2022-09-22T10:48:04Z</dcterms:modified>
  <cp:category/>
</cp:coreProperties>
</file>