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3 財務係\★★★業務データ★★★\04 普通会計決算統計\42 普通会計決算統計総括\Ｒ３\31_【国照会】令和２年度財政状況資料集の作成及び提出について\10市町村回答\35_瀬戸内町(9.27AM回答)\"/>
    </mc:Choice>
  </mc:AlternateContent>
  <bookViews>
    <workbookView xWindow="0" yWindow="0" windowWidth="28800" windowHeight="1186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G38" i="10" l="1"/>
  <c r="BG37" i="10"/>
  <c r="BG36" i="10"/>
  <c r="BG35" i="10"/>
  <c r="BG34"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E41" i="10"/>
  <c r="AM41" i="10"/>
  <c r="U41" i="10"/>
  <c r="C41" i="10"/>
  <c r="CO40" i="10"/>
  <c r="BE40" i="10"/>
  <c r="AM40" i="10"/>
  <c r="U40" i="10"/>
  <c r="C40" i="10"/>
  <c r="CO39" i="10"/>
  <c r="BE39" i="10"/>
  <c r="AM39" i="10"/>
  <c r="U39" i="10"/>
  <c r="C39" i="10"/>
  <c r="CO38" i="10"/>
  <c r="AM38" i="10"/>
  <c r="U38" i="10"/>
  <c r="C38" i="10"/>
  <c r="CO37" i="10"/>
  <c r="AM37" i="10"/>
  <c r="C37" i="10"/>
  <c r="CO36" i="10"/>
  <c r="AM36" i="10"/>
  <c r="C36" i="10"/>
  <c r="AM35" i="10"/>
  <c r="C34" i="10"/>
  <c r="C35" i="10" l="1"/>
  <c r="U34" i="10"/>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5" i="10" l="1"/>
  <c r="U36" i="10" s="1"/>
  <c r="U37" i="10" s="1"/>
  <c r="AM34" i="10"/>
  <c r="BE34" i="10" l="1"/>
  <c r="BE35" i="10" l="1"/>
  <c r="BE36" i="10" s="1"/>
  <c r="BE37" i="10" s="1"/>
  <c r="BE38" i="10" s="1"/>
  <c r="BW34" i="10"/>
  <c r="BW35" i="10" l="1"/>
  <c r="BW36" i="10" s="1"/>
  <c r="BW37" i="10" s="1"/>
  <c r="BW38" i="10" s="1"/>
  <c r="BW39" i="10" s="1"/>
  <c r="BW40" i="10" s="1"/>
  <c r="BW41" i="10" s="1"/>
  <c r="CO34" i="10"/>
  <c r="CO35" i="10" s="1"/>
</calcChain>
</file>

<file path=xl/sharedStrings.xml><?xml version="1.0" encoding="utf-8"?>
<sst xmlns="http://schemas.openxmlformats.org/spreadsheetml/2006/main" count="1149" uniqueCount="586">
  <si>
    <t>令和2年度　財政状況資料集</t>
    <phoneticPr fontId="5"/>
  </si>
  <si>
    <t>総括表（市町村）</t>
    <rPh sb="0" eb="2">
      <t>ソウカツ</t>
    </rPh>
    <rPh sb="2" eb="3">
      <t>ヒョウ</t>
    </rPh>
    <rPh sb="4" eb="7">
      <t>シチョウソン</t>
    </rPh>
    <phoneticPr fontId="5"/>
  </si>
  <si>
    <t>都道府県名</t>
    <phoneticPr fontId="5"/>
  </si>
  <si>
    <t>鹿児島県</t>
    <phoneticPr fontId="5"/>
  </si>
  <si>
    <t>市町村類型</t>
    <phoneticPr fontId="5"/>
  </si>
  <si>
    <t>Ⅱ－２</t>
    <phoneticPr fontId="5"/>
  </si>
  <si>
    <t>指定団体等の指定状況</t>
    <phoneticPr fontId="5"/>
  </si>
  <si>
    <t>区分</t>
    <rPh sb="0" eb="2">
      <t>クブン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</si>
  <si>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</si>
  <si>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</si>
  <si>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</si>
  <si>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</si>
  <si>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</si>
  <si>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</si>
  <si>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</si>
  <si>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</si>
  <si>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</si>
  <si>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</si>
  <si>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</si>
  <si>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瀬戸内町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</si>
  <si>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</si>
  <si>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</si>
  <si>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</si>
  <si>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</si>
  <si>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</si>
  <si>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</si>
  <si>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</si>
  <si>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</si>
  <si>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</si>
  <si>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</si>
  <si>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</si>
  <si>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</si>
  <si>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</si>
  <si>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</si>
  <si>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</si>
  <si>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</si>
  <si>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</si>
  <si>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</si>
  <si>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</si>
  <si>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</si>
  <si>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</si>
  <si>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</si>
  <si>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</si>
  <si>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-5.5</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</si>
  <si>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</si>
  <si>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</si>
  <si>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</si>
  <si>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</si>
  <si>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</si>
  <si>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</si>
  <si>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</si>
  <si>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</si>
  <si>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</si>
  <si>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</si>
  <si>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</si>
  <si>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</si>
  <si>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</si>
  <si>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</si>
  <si>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</si>
  <si>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</si>
  <si>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</si>
  <si>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</si>
  <si>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</si>
  <si>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</si>
  <si>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</si>
  <si>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</si>
  <si>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-1.1</t>
    <phoneticPr fontId="5"/>
  </si>
  <si>
    <t>基準財政需要額</t>
    <phoneticPr fontId="25"/>
  </si>
  <si>
    <t>うち日本人(％)</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</si>
  <si>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</si>
  <si>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</si>
  <si>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</si>
  <si>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</si>
  <si>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</si>
  <si>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</si>
  <si>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</si>
  <si>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</si>
  <si>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</si>
  <si>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</si>
  <si>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</si>
  <si>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</si>
  <si>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</si>
  <si>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</si>
  <si>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</si>
  <si>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</si>
  <si>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</si>
  <si>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</si>
  <si>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</si>
  <si>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</si>
  <si>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</si>
  <si>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</si>
  <si>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</si>
  <si>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</si>
  <si>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</si>
  <si>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</si>
  <si>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</si>
  <si>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</si>
  <si>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</si>
  <si>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</si>
  <si>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</si>
  <si>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</si>
  <si>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</si>
  <si>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</si>
  <si>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</si>
  <si>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</si>
  <si>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</si>
  <si>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</si>
  <si>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</si>
  <si>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</si>
  <si>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</si>
  <si>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</si>
  <si>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</si>
  <si>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</si>
  <si>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</si>
  <si>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</si>
  <si>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</si>
  <si>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</si>
  <si>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</si>
  <si>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</si>
  <si>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</si>
  <si>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</si>
  <si>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</si>
  <si>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</si>
  <si>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</si>
  <si>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</si>
  <si>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</si>
  <si>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</si>
  <si>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鹿児島県瀬戸内町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</si>
  <si>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</si>
  <si>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</si>
  <si>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</si>
  <si>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</si>
  <si>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</si>
  <si>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</si>
  <si>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</si>
  <si>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</si>
  <si>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</si>
  <si>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</si>
  <si>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</si>
  <si>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</si>
  <si>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</si>
  <si>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</si>
  <si>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</si>
  <si>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</si>
  <si>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</si>
  <si>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</si>
  <si>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</si>
  <si>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</si>
  <si>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</si>
  <si>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</si>
  <si>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</si>
  <si>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</si>
  <si>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</si>
  <si>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</si>
  <si>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</si>
  <si>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</si>
  <si>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</si>
  <si>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</si>
  <si>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</si>
  <si>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</si>
  <si>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</si>
  <si>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</si>
  <si>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</si>
  <si>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</si>
  <si>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</si>
  <si>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</si>
  <si>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</si>
  <si>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</si>
  <si>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</si>
  <si>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</si>
  <si>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</si>
  <si>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</si>
  <si>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</si>
  <si>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</si>
  <si>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</si>
  <si>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</si>
  <si>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</si>
  <si>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</si>
  <si>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</si>
  <si>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</si>
  <si>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</si>
  <si>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</si>
  <si>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</si>
  <si>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</si>
  <si>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</si>
  <si>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</si>
  <si>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</si>
  <si>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</si>
  <si>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</si>
  <si>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</si>
  <si>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</si>
  <si>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</si>
  <si>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</si>
  <si>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</si>
  <si>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</si>
  <si>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</si>
  <si>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</si>
  <si>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</si>
  <si>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</si>
  <si>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</si>
  <si>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</si>
  <si>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</si>
  <si>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</si>
  <si>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</si>
  <si>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</si>
  <si>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</si>
  <si>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</si>
  <si>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</si>
  <si>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</si>
  <si>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</si>
  <si>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</si>
  <si>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</si>
  <si>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</si>
  <si>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</si>
  <si>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</si>
  <si>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</si>
  <si>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</si>
  <si>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</si>
  <si>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</si>
  <si>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</si>
  <si>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</si>
  <si>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</si>
  <si>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</si>
  <si>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</si>
  <si>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</si>
  <si>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</si>
  <si>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</si>
  <si>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</si>
  <si>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</si>
  <si>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</si>
  <si>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</si>
  <si>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</si>
  <si>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</si>
  <si>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</si>
  <si>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</si>
  <si>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</si>
  <si>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</si>
  <si>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</si>
  <si>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</si>
  <si>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</si>
  <si>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</si>
  <si>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</si>
  <si>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</si>
  <si>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</si>
  <si>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簡易水道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</si>
  <si>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</si>
  <si>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</si>
  <si>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</si>
  <si>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</si>
  <si>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</si>
  <si>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</si>
  <si>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</si>
  <si>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交通</t>
    <phoneticPr fontId="5"/>
  </si>
  <si>
    <t>被保険者数(人)</t>
  </si>
  <si>
    <t>　積立金</t>
    <phoneticPr fontId="5"/>
  </si>
  <si>
    <t>　うち減収補塡債(特例分)</t>
    <rPh sb="4" eb="5">
      <t>シュウ</t>
    </rPh>
    <rPh sb="9" eb="10">
      <t>トク</t>
    </rPh>
    <rPh sb="10" eb="11">
      <t>レイ</t>
    </rPh>
    <rPh sb="11" eb="12">
      <t>ブン</t>
    </rPh>
    <phoneticPr fontId="16"/>
  </si>
  <si>
    <t>下水道</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</si>
  <si>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</si>
  <si>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</si>
  <si>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</si>
  <si>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</si>
  <si>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</si>
  <si>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</si>
  <si>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</si>
  <si>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</si>
  <si>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</si>
  <si>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</si>
  <si>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</si>
  <si>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</si>
  <si>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</si>
  <si>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</si>
  <si>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</si>
  <si>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</si>
  <si>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</si>
  <si>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</si>
  <si>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</si>
  <si>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</si>
  <si>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</si>
  <si>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</si>
  <si>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</si>
  <si>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</si>
  <si>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鹿児島県瀬戸内町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</si>
  <si>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</si>
  <si>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</si>
  <si>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</si>
  <si>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</si>
  <si>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</si>
  <si>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</si>
  <si>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</si>
  <si>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</si>
  <si>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</si>
  <si>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</si>
  <si>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</si>
  <si>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</si>
  <si>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</si>
  <si>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</si>
  <si>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</si>
  <si>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</si>
  <si>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</si>
  <si>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</si>
  <si>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</si>
  <si>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</si>
  <si>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t>
    <phoneticPr fontId="2"/>
  </si>
  <si>
    <t>奄美海運</t>
    <rPh sb="0" eb="2">
      <t>アマミ</t>
    </rPh>
    <rPh sb="2" eb="4">
      <t>カイウン</t>
    </rPh>
    <phoneticPr fontId="2"/>
  </si>
  <si>
    <t>－</t>
    <phoneticPr fontId="2"/>
  </si>
  <si>
    <t>瀬戸内町巡回診療施設特別会計</t>
    <phoneticPr fontId="5"/>
  </si>
  <si>
    <t>加計呂麻バス</t>
    <rPh sb="0" eb="4">
      <t>カケロマ</t>
    </rPh>
    <phoneticPr fontId="2"/>
  </si>
  <si>
    <t>-</t>
    <phoneticPr fontId="2"/>
  </si>
  <si>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</si>
  <si>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</si>
  <si>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</si>
  <si>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</si>
  <si>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</si>
  <si>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</si>
  <si>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</si>
  <si>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</si>
  <si>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</si>
  <si>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</si>
  <si>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</si>
  <si>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</si>
  <si>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</si>
  <si>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瀬戸内町国民健康保険（事業勘定）特別会計</t>
    <phoneticPr fontId="5"/>
  </si>
  <si>
    <t>瀬戸内町国民健康保険（直営診療勘定）特別会計</t>
    <phoneticPr fontId="5"/>
  </si>
  <si>
    <t>瀬戸内町介護保険特別会計</t>
    <phoneticPr fontId="5"/>
  </si>
  <si>
    <t>瀬戸内町後期高齢者医療事業特別会計</t>
    <phoneticPr fontId="5"/>
  </si>
  <si>
    <t>瀬戸内町水道事業会計</t>
    <phoneticPr fontId="5"/>
  </si>
  <si>
    <t>法適用企業</t>
    <phoneticPr fontId="5"/>
  </si>
  <si>
    <t>瀬戸内町簡易水道事業特別会計</t>
    <phoneticPr fontId="5"/>
  </si>
  <si>
    <t>法非適用企業</t>
    <phoneticPr fontId="5"/>
  </si>
  <si>
    <t>瀬戸内町船舶交通事業特別会計</t>
    <phoneticPr fontId="5"/>
  </si>
  <si>
    <t>瀬戸内町古仁屋港上屋事業特別会計</t>
    <phoneticPr fontId="5"/>
  </si>
  <si>
    <t>瀬戸内町屠畜場事業特別会計</t>
    <phoneticPr fontId="5"/>
  </si>
  <si>
    <t>瀬戸内町農業集落排水事業特別会計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</si>
  <si>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</si>
  <si>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</si>
  <si>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</si>
  <si>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</si>
  <si>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左のうち
一般会計等
負担見込額</t>
    <phoneticPr fontId="5"/>
  </si>
  <si>
    <t>鹿児島県市町村総合事務組合</t>
    <rPh sb="0" eb="4">
      <t>カゴシマケン</t>
    </rPh>
    <rPh sb="4" eb="7">
      <t>シチョウソン</t>
    </rPh>
    <rPh sb="7" eb="9">
      <t>ソウゴウ</t>
    </rPh>
    <rPh sb="9" eb="11">
      <t>ジム</t>
    </rPh>
    <rPh sb="11" eb="13">
      <t>クミアイ</t>
    </rPh>
    <phoneticPr fontId="2"/>
  </si>
  <si>
    <t>大島地区衛生組合</t>
    <rPh sb="0" eb="2">
      <t>オオシマ</t>
    </rPh>
    <rPh sb="2" eb="4">
      <t>チク</t>
    </rPh>
    <rPh sb="4" eb="6">
      <t>エイセイ</t>
    </rPh>
    <rPh sb="6" eb="8">
      <t>クミアイ</t>
    </rPh>
    <phoneticPr fontId="2"/>
  </si>
  <si>
    <t>大島地区消防組合</t>
    <rPh sb="0" eb="2">
      <t>オオシマ</t>
    </rPh>
    <rPh sb="2" eb="4">
      <t>チク</t>
    </rPh>
    <rPh sb="4" eb="6">
      <t>ショウボウ</t>
    </rPh>
    <rPh sb="6" eb="8">
      <t>クミアイ</t>
    </rPh>
    <phoneticPr fontId="2"/>
  </si>
  <si>
    <t>奄美群島広域事務組合</t>
    <rPh sb="0" eb="2">
      <t>アマミ</t>
    </rPh>
    <rPh sb="2" eb="4">
      <t>グントウ</t>
    </rPh>
    <rPh sb="4" eb="6">
      <t>コウイキ</t>
    </rPh>
    <rPh sb="6" eb="8">
      <t>ジム</t>
    </rPh>
    <rPh sb="8" eb="10">
      <t>クミアイ</t>
    </rPh>
    <phoneticPr fontId="2"/>
  </si>
  <si>
    <t>大島農業共済事務組合</t>
    <rPh sb="0" eb="2">
      <t>オオシマ</t>
    </rPh>
    <rPh sb="2" eb="4">
      <t>ノウギョウ</t>
    </rPh>
    <rPh sb="4" eb="6">
      <t>キョウサイ</t>
    </rPh>
    <rPh sb="6" eb="8">
      <t>ジム</t>
    </rPh>
    <rPh sb="8" eb="10">
      <t>クミアイ</t>
    </rPh>
    <phoneticPr fontId="2"/>
  </si>
  <si>
    <t>-</t>
  </si>
  <si>
    <t>奄美大島地区介護保険一部事務組合</t>
    <rPh sb="0" eb="2">
      <t>アマミ</t>
    </rPh>
    <rPh sb="2" eb="4">
      <t>オオシマ</t>
    </rPh>
    <rPh sb="4" eb="6">
      <t>チク</t>
    </rPh>
    <rPh sb="6" eb="8">
      <t>カイゴ</t>
    </rPh>
    <rPh sb="8" eb="10">
      <t>ホケン</t>
    </rPh>
    <rPh sb="10" eb="12">
      <t>イチブ</t>
    </rPh>
    <rPh sb="12" eb="14">
      <t>ジム</t>
    </rPh>
    <rPh sb="14" eb="16">
      <t>クミアイ</t>
    </rPh>
    <phoneticPr fontId="2"/>
  </si>
  <si>
    <t>鹿児島県後期高齢者医療広域連合（一般会計）</t>
    <rPh sb="0" eb="4">
      <t>カゴシマケン</t>
    </rPh>
    <rPh sb="4" eb="6">
      <t>コウキ</t>
    </rPh>
    <rPh sb="6" eb="9">
      <t>コウレイシャ</t>
    </rPh>
    <rPh sb="9" eb="11">
      <t>イリョウ</t>
    </rPh>
    <rPh sb="11" eb="13">
      <t>コウイキ</t>
    </rPh>
    <rPh sb="13" eb="15">
      <t>レンゴウ</t>
    </rPh>
    <rPh sb="16" eb="18">
      <t>イッパン</t>
    </rPh>
    <rPh sb="18" eb="20">
      <t>カイケイ</t>
    </rPh>
    <phoneticPr fontId="2"/>
  </si>
  <si>
    <t>鹿児島県後期高齢者医療広域連合（特別会計）</t>
    <rPh sb="0" eb="4">
      <t>カゴシマケン</t>
    </rPh>
    <rPh sb="4" eb="6">
      <t>コウキ</t>
    </rPh>
    <rPh sb="6" eb="9">
      <t>コウレイシャ</t>
    </rPh>
    <rPh sb="9" eb="11">
      <t>イリョウ</t>
    </rPh>
    <rPh sb="11" eb="13">
      <t>コウイキ</t>
    </rPh>
    <rPh sb="13" eb="15">
      <t>レンゴウ</t>
    </rPh>
    <rPh sb="16" eb="18">
      <t>トクベツ</t>
    </rPh>
    <rPh sb="18" eb="20">
      <t>カイケイ</t>
    </rPh>
    <phoneticPr fontId="2"/>
  </si>
  <si>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</si>
  <si>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</si>
  <si>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t>
  </si>
  <si>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</si>
  <si>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</si>
  <si>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</si>
  <si>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</si>
  <si>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</si>
  <si>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</si>
  <si>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</si>
  <si>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</si>
  <si>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</si>
  <si>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</si>
  <si>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</si>
  <si>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</si>
  <si>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将来負担額</t>
    <rPh sb="0" eb="2">
      <t>ショウライ</t>
    </rPh>
    <rPh sb="2" eb="4">
      <t>フタン</t>
    </rPh>
    <rPh sb="4" eb="5">
      <t>ガク</t>
    </rPh>
    <phoneticPr fontId="5"/>
  </si>
  <si>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</si>
  <si>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</si>
  <si>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</si>
  <si>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</si>
  <si>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</si>
  <si>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</si>
  <si>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</si>
  <si>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</si>
  <si>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</si>
  <si>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</si>
  <si>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</si>
  <si>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</si>
  <si>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</si>
  <si>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</si>
  <si>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</si>
  <si>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</si>
  <si>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</si>
  <si>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</si>
  <si>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</si>
  <si>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</si>
  <si>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</si>
  <si>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</si>
  <si>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</si>
  <si>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</si>
  <si>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</si>
  <si>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</si>
  <si>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</si>
  <si>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</si>
  <si>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</si>
  <si>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</si>
  <si>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</si>
  <si>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</si>
  <si>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</si>
  <si>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</si>
  <si>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</si>
  <si>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</si>
  <si>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</si>
  <si>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</si>
  <si>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</si>
  <si>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</si>
  <si>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</si>
  <si>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</si>
  <si>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</si>
  <si>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</si>
  <si>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</si>
  <si>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</si>
  <si>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</si>
  <si>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</si>
  <si>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</si>
  <si>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</si>
  <si>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</si>
  <si>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</si>
  <si>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</si>
  <si>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</si>
  <si>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</si>
  <si>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</si>
  <si>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</si>
  <si>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</si>
  <si>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</si>
  <si>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</si>
  <si>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</si>
  <si>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</si>
  <si>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</si>
  <si>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</si>
  <si>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</si>
  <si>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</si>
  <si>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</si>
  <si>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</si>
  <si>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</si>
  <si>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</si>
  <si>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</si>
  <si>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</si>
  <si>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</si>
  <si>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</si>
  <si>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</si>
  <si>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</si>
  <si>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</si>
  <si>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</si>
  <si>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</si>
  <si>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</si>
  <si>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</si>
  <si>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</si>
  <si>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</si>
  <si>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</si>
  <si>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</si>
  <si>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</si>
  <si>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</si>
  <si>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</si>
  <si>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</si>
  <si>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</si>
  <si>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</si>
  <si>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</si>
  <si>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</si>
  <si>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</si>
  <si>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</si>
  <si>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</si>
  <si>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</si>
  <si>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</si>
  <si>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</si>
  <si>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</si>
  <si>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</si>
  <si>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</si>
  <si>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</si>
  <si>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</si>
  <si>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</si>
  <si>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</si>
  <si>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</si>
  <si>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</si>
  <si>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</si>
  <si>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</si>
  <si>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標準財政規模比（％）</t>
    <phoneticPr fontId="5"/>
  </si>
  <si>
    <t>年度</t>
    <rPh sb="0" eb="2">
      <t>ネンド</t>
    </rPh>
    <phoneticPr fontId="5"/>
  </si>
  <si>
    <t>H28</t>
  </si>
  <si>
    <t>H29</t>
  </si>
  <si>
    <t>H30</t>
  </si>
  <si>
    <t>R01</t>
  </si>
  <si>
    <t>R02</t>
  </si>
  <si>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</si>
  <si>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</si>
  <si>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</si>
  <si>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 0.90</t>
  </si>
  <si>
    <t>会計</t>
    <rPh sb="0" eb="2">
      <t>カイケイ</t>
    </rPh>
    <phoneticPr fontId="5"/>
  </si>
  <si>
    <t>一般会計</t>
  </si>
  <si>
    <t>瀬戸内町水道事業会計</t>
  </si>
  <si>
    <t>瀬戸内町介護保険特別会計</t>
  </si>
  <si>
    <t>瀬戸内町国民健康保険（事業勘定）特別会計</t>
  </si>
  <si>
    <t>瀬戸内町後期高齢者医療事業特別会計</t>
  </si>
  <si>
    <t>瀬戸内町国民健康保険（直営診療勘定）特別会計</t>
  </si>
  <si>
    <t>瀬戸内町巡回診療施設特別会計</t>
  </si>
  <si>
    <t>瀬戸内町簡易水道事業特別会計</t>
  </si>
  <si>
    <t>その他会計（赤字）</t>
  </si>
  <si>
    <t>その他会計（黒字）</t>
  </si>
  <si>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</si>
  <si>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</si>
  <si>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</si>
  <si>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</si>
  <si>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</si>
  <si>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</si>
  <si>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</si>
  <si>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</si>
  <si>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</si>
  <si>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</si>
  <si>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</si>
  <si>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</si>
  <si>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</si>
  <si>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</si>
  <si>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</si>
  <si>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</si>
  <si>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</si>
  <si>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（百万円）</t>
    <phoneticPr fontId="5"/>
  </si>
  <si>
    <t>H27末</t>
    <phoneticPr fontId="5"/>
  </si>
  <si>
    <t>H28末</t>
    <phoneticPr fontId="5"/>
  </si>
  <si>
    <t>H29末</t>
    <phoneticPr fontId="5"/>
  </si>
  <si>
    <t>H30末</t>
    <phoneticPr fontId="5"/>
  </si>
  <si>
    <t>R01末</t>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</si>
  <si>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</si>
  <si>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</si>
  <si>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</si>
  <si>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</si>
  <si>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</si>
  <si>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</si>
  <si>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</si>
  <si>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</si>
  <si>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</si>
  <si>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</si>
  <si>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</si>
  <si>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</si>
  <si>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</si>
  <si>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</si>
  <si>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</si>
  <si>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</si>
  <si>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</si>
  <si>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</si>
  <si>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</si>
  <si>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</si>
  <si>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</si>
  <si>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</si>
  <si>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減債基金</t>
    <rPh sb="0" eb="2">
      <t>ゲンサイ</t>
    </rPh>
    <rPh sb="2" eb="4">
      <t>キキン</t>
    </rPh>
    <phoneticPr fontId="5"/>
  </si>
  <si>
    <t>公共施設維持管理基金</t>
    <rPh sb="0" eb="2">
      <t>コウキョウ</t>
    </rPh>
    <rPh sb="2" eb="4">
      <t>シセツ</t>
    </rPh>
    <rPh sb="4" eb="6">
      <t>イジ</t>
    </rPh>
    <rPh sb="6" eb="8">
      <t>カンリ</t>
    </rPh>
    <rPh sb="8" eb="10">
      <t>キキン</t>
    </rPh>
    <phoneticPr fontId="5"/>
  </si>
  <si>
    <t>ふるさと応援基金</t>
    <rPh sb="4" eb="6">
      <t>オウエン</t>
    </rPh>
    <rPh sb="6" eb="8">
      <t>キキン</t>
    </rPh>
    <phoneticPr fontId="5"/>
  </si>
  <si>
    <t>水・土保全基金</t>
    <rPh sb="0" eb="1">
      <t>ミズ</t>
    </rPh>
    <rPh sb="2" eb="3">
      <t>ツチ</t>
    </rPh>
    <rPh sb="3" eb="5">
      <t>ホゼン</t>
    </rPh>
    <rPh sb="5" eb="7">
      <t>キキン</t>
    </rPh>
    <phoneticPr fontId="5"/>
  </si>
  <si>
    <t>災害対策準備基金</t>
    <rPh sb="0" eb="2">
      <t>サイガイ</t>
    </rPh>
    <rPh sb="2" eb="4">
      <t>タイサク</t>
    </rPh>
    <rPh sb="4" eb="6">
      <t>ジュンビ</t>
    </rPh>
    <rPh sb="6" eb="8">
      <t>キキン</t>
    </rPh>
    <phoneticPr fontId="5"/>
  </si>
  <si>
    <t>地域振興基金</t>
    <rPh sb="0" eb="2">
      <t>チイキ</t>
    </rPh>
    <rPh sb="2" eb="4">
      <t>シンコウ</t>
    </rPh>
    <rPh sb="4" eb="6">
      <t>キキン</t>
    </rPh>
    <phoneticPr fontId="5"/>
  </si>
  <si>
    <t>基金残高合計</t>
    <rPh sb="0" eb="2">
      <t>キキン</t>
    </rPh>
    <rPh sb="2" eb="4">
      <t>ザンダカ</t>
    </rPh>
    <rPh sb="4" eb="6">
      <t>ゴウケイ</t>
    </rPh>
    <phoneticPr fontId="5"/>
  </si>
  <si>
    <t>当該団体(円)</t>
  </si>
  <si>
    <t>類似団体内平均(円)</t>
    <rPh sb="0" eb="2">
      <t>ルイジ</t>
    </rPh>
    <rPh sb="2" eb="4">
      <t>ダンタイ</t>
    </rPh>
    <phoneticPr fontId="5"/>
  </si>
  <si>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</si>
  <si>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</si>
  <si>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</si>
  <si>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</si>
  <si>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</si>
  <si>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</si>
  <si>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</si>
  <si>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</si>
  <si>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</si>
  <si>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</si>
  <si>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</si>
  <si>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債務負担行為に基づく支出額</t>
    <phoneticPr fontId="5"/>
  </si>
  <si>
    <t>組合等が起こした地方債の元利償還金に対する負担金等</t>
    <phoneticPr fontId="5"/>
  </si>
  <si>
    <t>公営企業債の元利償還金に対する繰入金</t>
    <phoneticPr fontId="5"/>
  </si>
  <si>
    <t>減債基金積立不足算定額</t>
    <phoneticPr fontId="5"/>
  </si>
  <si>
    <t>実質公債費比率の分子</t>
  </si>
  <si>
    <t>将来負担比率（分子）の構造</t>
  </si>
  <si>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</si>
  <si>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</si>
  <si>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</si>
  <si>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</si>
  <si>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</si>
  <si>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</si>
  <si>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</si>
  <si>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</si>
  <si>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</si>
  <si>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</si>
  <si>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</si>
  <si>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</si>
  <si>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</si>
  <si>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</si>
  <si>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</si>
  <si>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</si>
  <si>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t>
    <phoneticPr fontId="5"/>
  </si>
  <si>
    <t xml:space="preserve"> </t>
    <phoneticPr fontId="5"/>
  </si>
  <si>
    <t>有形固定資産減価償却率は類似団体平均値を下回っているが上昇傾向にある。また、基金等の積立てにより、充当可能財源が将来負担額を上回り、将来負担比率は該当しなくなった。
今後も地方債残高と発行のバランスを見ながら公共施設等総合管理計画に基づき、施設の老朽化対策に取り組む。</t>
    <rPh sb="0" eb="2">
      <t>ユウケイ</t>
    </rPh>
    <rPh sb="2" eb="4">
      <t>コテイ</t>
    </rPh>
    <rPh sb="4" eb="6">
      <t>シサン</t>
    </rPh>
    <rPh sb="6" eb="8">
      <t>ゲンカ</t>
    </rPh>
    <rPh sb="8" eb="10">
      <t>ショウキャク</t>
    </rPh>
    <rPh sb="10" eb="11">
      <t>リツ</t>
    </rPh>
    <rPh sb="12" eb="14">
      <t>ルイジ</t>
    </rPh>
    <rPh sb="14" eb="16">
      <t>ダンタイ</t>
    </rPh>
    <rPh sb="16" eb="19">
      <t>ヘイキンチ</t>
    </rPh>
    <rPh sb="20" eb="22">
      <t>シタマワ</t>
    </rPh>
    <rPh sb="27" eb="29">
      <t>ジョウショウ</t>
    </rPh>
    <rPh sb="29" eb="31">
      <t>ケイコウ</t>
    </rPh>
    <rPh sb="38" eb="40">
      <t>キキン</t>
    </rPh>
    <rPh sb="40" eb="41">
      <t>トウ</t>
    </rPh>
    <rPh sb="42" eb="44">
      <t>ツミタ</t>
    </rPh>
    <rPh sb="49" eb="51">
      <t>ジュウトウ</t>
    </rPh>
    <rPh sb="51" eb="53">
      <t>カノウ</t>
    </rPh>
    <rPh sb="53" eb="55">
      <t>ザイゲン</t>
    </rPh>
    <rPh sb="56" eb="58">
      <t>ショウライ</t>
    </rPh>
    <rPh sb="58" eb="60">
      <t>フタン</t>
    </rPh>
    <rPh sb="60" eb="61">
      <t>ガク</t>
    </rPh>
    <rPh sb="62" eb="64">
      <t>ウワマワ</t>
    </rPh>
    <rPh sb="66" eb="68">
      <t>ショウライ</t>
    </rPh>
    <rPh sb="68" eb="70">
      <t>フタン</t>
    </rPh>
    <rPh sb="70" eb="72">
      <t>ヒリツ</t>
    </rPh>
    <rPh sb="73" eb="75">
      <t>ガイトウ</t>
    </rPh>
    <rPh sb="83" eb="85">
      <t>コンゴ</t>
    </rPh>
    <rPh sb="86" eb="89">
      <t>チホウサイ</t>
    </rPh>
    <rPh sb="89" eb="91">
      <t>ザンダカ</t>
    </rPh>
    <rPh sb="92" eb="94">
      <t>ハッコウ</t>
    </rPh>
    <rPh sb="100" eb="101">
      <t>ミ</t>
    </rPh>
    <rPh sb="104" eb="106">
      <t>コウキョウ</t>
    </rPh>
    <rPh sb="106" eb="108">
      <t>シセツ</t>
    </rPh>
    <rPh sb="108" eb="109">
      <t>トウ</t>
    </rPh>
    <rPh sb="109" eb="111">
      <t>ソウゴウ</t>
    </rPh>
    <rPh sb="111" eb="113">
      <t>カンリ</t>
    </rPh>
    <rPh sb="113" eb="115">
      <t>ケイカク</t>
    </rPh>
    <rPh sb="116" eb="117">
      <t>モト</t>
    </rPh>
    <rPh sb="120" eb="122">
      <t>シセツ</t>
    </rPh>
    <rPh sb="123" eb="126">
      <t>ロウキュウカ</t>
    </rPh>
    <rPh sb="126" eb="128">
      <t>タイサク</t>
    </rPh>
    <rPh sb="129" eb="130">
      <t>ト</t>
    </rPh>
    <rPh sb="131" eb="132">
      <t>ク</t>
    </rPh>
    <phoneticPr fontId="5"/>
  </si>
  <si>
    <t>実質公債費比率は改善し、類似団体平均値の８．８％となった。また、基金等の積立てにより、充当可能財源が将来負担額を上回り、将来負担比率は該当しなくなった。
今後も大型事業が計画されている中で事業の平準化により起債発行額を調整し、実質公債費比率の改善に努める。</t>
    <rPh sb="0" eb="2">
      <t>ジッシツ</t>
    </rPh>
    <rPh sb="2" eb="4">
      <t>コウサイ</t>
    </rPh>
    <rPh sb="4" eb="5">
      <t>ヒ</t>
    </rPh>
    <rPh sb="5" eb="7">
      <t>ヒリツ</t>
    </rPh>
    <rPh sb="8" eb="10">
      <t>カイゼン</t>
    </rPh>
    <rPh sb="12" eb="14">
      <t>ルイジ</t>
    </rPh>
    <rPh sb="14" eb="16">
      <t>ダンタイ</t>
    </rPh>
    <rPh sb="16" eb="19">
      <t>ヘイキンチ</t>
    </rPh>
    <rPh sb="32" eb="34">
      <t>キキン</t>
    </rPh>
    <rPh sb="34" eb="35">
      <t>トウ</t>
    </rPh>
    <rPh sb="36" eb="38">
      <t>ツミタ</t>
    </rPh>
    <rPh sb="43" eb="45">
      <t>ジュウトウ</t>
    </rPh>
    <rPh sb="45" eb="47">
      <t>カノウ</t>
    </rPh>
    <rPh sb="47" eb="49">
      <t>ザイゲン</t>
    </rPh>
    <rPh sb="50" eb="52">
      <t>ショウライ</t>
    </rPh>
    <rPh sb="52" eb="55">
      <t>フタンガク</t>
    </rPh>
    <rPh sb="56" eb="58">
      <t>ウワマワ</t>
    </rPh>
    <rPh sb="60" eb="62">
      <t>ショウライ</t>
    </rPh>
    <rPh sb="62" eb="64">
      <t>フタン</t>
    </rPh>
    <rPh sb="64" eb="66">
      <t>ヒリツ</t>
    </rPh>
    <rPh sb="67" eb="69">
      <t>ガイトウ</t>
    </rPh>
    <rPh sb="77" eb="79">
      <t>コンゴ</t>
    </rPh>
    <rPh sb="97" eb="99">
      <t>ヘイジュン</t>
    </rPh>
    <rPh sb="99" eb="100">
      <t>カ</t>
    </rPh>
    <rPh sb="103" eb="105">
      <t>キサイ</t>
    </rPh>
    <rPh sb="105" eb="107">
      <t>ハッコウ</t>
    </rPh>
    <rPh sb="107" eb="108">
      <t>ガク</t>
    </rPh>
    <rPh sb="109" eb="111">
      <t>チョウセイ</t>
    </rPh>
    <rPh sb="113" eb="115">
      <t>ジッシツ</t>
    </rPh>
    <rPh sb="115" eb="118">
      <t>コウサイヒ</t>
    </rPh>
    <rPh sb="118" eb="120">
      <t>ヒリツ</t>
    </rPh>
    <rPh sb="121" eb="123">
      <t>カイゼン</t>
    </rPh>
    <rPh sb="124" eb="125">
      <t>ツト</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</si>
</sst>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23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Border="1" applyAlignment="1">
      <alignment horizontal="center" vertical="center" wrapText="1"/>
    </xf>
    <xf numFmtId="176" fontId="6" fillId="0" borderId="4" xfId="1" applyNumberFormat="1" applyFont="1" applyBorder="1" applyAlignment="1">
      <alignment horizontal="right" vertical="center" shrinkToFit="1"/>
    </xf>
    <xf numFmtId="176" fontId="6" fillId="0" borderId="5" xfId="1" applyNumberFormat="1" applyFont="1" applyBorder="1" applyAlignment="1">
      <alignment horizontal="right" vertical="center" shrinkToFit="1"/>
    </xf>
    <xf numFmtId="176" fontId="6" fillId="0" borderId="10" xfId="1" applyNumberFormat="1" applyFont="1" applyBorder="1" applyAlignment="1">
      <alignment horizontal="right" vertical="center" shrinkToFit="1"/>
    </xf>
    <xf numFmtId="0" fontId="6" fillId="0" borderId="11" xfId="1" applyFont="1" applyBorder="1" applyAlignment="1">
      <alignment horizontal="center" vertical="center" wrapText="1"/>
    </xf>
    <xf numFmtId="176" fontId="6" fillId="0" borderId="14" xfId="1" applyNumberFormat="1" applyFont="1" applyBorder="1" applyAlignment="1">
      <alignment horizontal="right" vertical="center" shrinkToFit="1"/>
    </xf>
    <xf numFmtId="176" fontId="6" fillId="0" borderId="15" xfId="1" applyNumberFormat="1" applyFont="1" applyBorder="1" applyAlignment="1">
      <alignment horizontal="right" vertical="center" shrinkToFit="1"/>
    </xf>
    <xf numFmtId="176" fontId="6" fillId="0" borderId="16" xfId="1" applyNumberFormat="1" applyFont="1" applyBorder="1" applyAlignment="1">
      <alignment horizontal="right" vertical="center" shrinkToFit="1"/>
    </xf>
    <xf numFmtId="0" fontId="6" fillId="0" borderId="17" xfId="1" applyFont="1" applyBorder="1" applyAlignment="1">
      <alignment horizontal="center" vertical="center"/>
    </xf>
    <xf numFmtId="176" fontId="6" fillId="0" borderId="20" xfId="1" applyNumberFormat="1" applyFont="1" applyBorder="1" applyAlignment="1">
      <alignment horizontal="right" vertical="center" shrinkToFit="1"/>
    </xf>
    <xf numFmtId="176" fontId="6" fillId="0" borderId="21" xfId="1" applyNumberFormat="1" applyFont="1" applyBorder="1" applyAlignment="1">
      <alignment horizontal="right" vertical="center" shrinkToFit="1"/>
    </xf>
    <xf numFmtId="176" fontId="6" fillId="0" borderId="22" xfId="1" applyNumberFormat="1" applyFont="1" applyBorder="1" applyAlignment="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Border="1" applyAlignment="1">
      <alignment vertical="center" wrapText="1"/>
    </xf>
    <xf numFmtId="176" fontId="6" fillId="0" borderId="27" xfId="2" applyNumberFormat="1" applyFont="1" applyBorder="1" applyAlignment="1">
      <alignment horizontal="right" vertical="center" shrinkToFit="1"/>
    </xf>
    <xf numFmtId="176" fontId="6" fillId="0" borderId="28" xfId="2" applyNumberFormat="1" applyFont="1" applyBorder="1" applyAlignment="1">
      <alignment horizontal="right" vertical="center" shrinkToFit="1"/>
    </xf>
    <xf numFmtId="176" fontId="6" fillId="0" borderId="29" xfId="2" applyNumberFormat="1" applyFont="1" applyBorder="1" applyAlignment="1">
      <alignment horizontal="right" vertical="center" shrinkToFit="1"/>
    </xf>
    <xf numFmtId="0" fontId="6" fillId="0" borderId="30" xfId="2" applyFont="1" applyBorder="1">
      <alignment vertical="center"/>
    </xf>
    <xf numFmtId="176" fontId="6" fillId="0" borderId="33" xfId="2" applyNumberFormat="1" applyFont="1" applyBorder="1" applyAlignment="1">
      <alignment horizontal="right" vertical="center" shrinkToFit="1"/>
    </xf>
    <xf numFmtId="176" fontId="6" fillId="0" borderId="34" xfId="2" applyNumberFormat="1" applyFont="1" applyBorder="1" applyAlignment="1">
      <alignment horizontal="right" vertical="center" shrinkToFit="1"/>
    </xf>
    <xf numFmtId="176" fontId="6" fillId="0" borderId="35" xfId="2" applyNumberFormat="1" applyFont="1" applyBorder="1" applyAlignment="1">
      <alignment horizontal="right" vertical="center" shrinkToFit="1"/>
    </xf>
    <xf numFmtId="0" fontId="6" fillId="0" borderId="11" xfId="2" applyFont="1" applyBorder="1">
      <alignment vertical="center"/>
    </xf>
    <xf numFmtId="0" fontId="6" fillId="0" borderId="17" xfId="2" applyFont="1" applyBorder="1">
      <alignment vertical="center"/>
    </xf>
    <xf numFmtId="176" fontId="6" fillId="0" borderId="20" xfId="2" applyNumberFormat="1" applyFont="1" applyBorder="1" applyAlignment="1">
      <alignment horizontal="right" vertical="center" shrinkToFit="1"/>
    </xf>
    <xf numFmtId="176" fontId="6" fillId="0" borderId="21" xfId="2" applyNumberFormat="1" applyFont="1" applyBorder="1" applyAlignment="1">
      <alignment horizontal="right" vertical="center" shrinkToFit="1"/>
    </xf>
    <xf numFmtId="176" fontId="6" fillId="0" borderId="22" xfId="2" applyNumberFormat="1" applyFont="1" applyBorder="1" applyAlignment="1">
      <alignment horizontal="right" vertical="center" shrinkToFit="1"/>
    </xf>
    <xf numFmtId="0" fontId="7" fillId="0" borderId="0" xfId="2" applyFont="1">
      <alignment vertical="center"/>
    </xf>
    <xf numFmtId="0" fontId="7" fillId="0" borderId="0" xfId="2" applyFont="1" applyAlignment="1">
      <alignment vertical="center" wrapText="1"/>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Border="1" applyAlignment="1">
      <alignment vertical="center" wrapText="1"/>
    </xf>
    <xf numFmtId="177" fontId="7" fillId="0" borderId="27" xfId="3" applyNumberFormat="1" applyFont="1" applyBorder="1" applyAlignment="1">
      <alignment horizontal="right" vertical="center" shrinkToFit="1"/>
    </xf>
    <xf numFmtId="177" fontId="7" fillId="0" borderId="28" xfId="3" applyNumberFormat="1" applyFont="1" applyBorder="1" applyAlignment="1">
      <alignment horizontal="right" vertical="center" shrinkToFit="1"/>
    </xf>
    <xf numFmtId="177" fontId="7" fillId="0" borderId="29" xfId="3" applyNumberFormat="1" applyFont="1" applyBorder="1" applyAlignment="1">
      <alignment horizontal="right" vertical="center" shrinkToFit="1"/>
    </xf>
    <xf numFmtId="0" fontId="7" fillId="0" borderId="39" xfId="3" applyFont="1" applyBorder="1">
      <alignment vertical="center"/>
    </xf>
    <xf numFmtId="177" fontId="7" fillId="0" borderId="33" xfId="3" applyNumberFormat="1" applyFont="1" applyBorder="1" applyAlignment="1">
      <alignment horizontal="right" vertical="center" shrinkToFit="1"/>
    </xf>
    <xf numFmtId="177" fontId="7" fillId="0" borderId="34" xfId="3" applyNumberFormat="1" applyFont="1" applyBorder="1" applyAlignment="1">
      <alignment horizontal="right" vertical="center" shrinkToFit="1"/>
    </xf>
    <xf numFmtId="177" fontId="7" fillId="0" borderId="35" xfId="3" applyNumberFormat="1" applyFont="1" applyBorder="1" applyAlignment="1">
      <alignment horizontal="right" vertical="center" shrinkToFit="1"/>
    </xf>
    <xf numFmtId="0" fontId="7" fillId="0" borderId="41" xfId="3" applyFont="1" applyBorder="1">
      <alignment vertical="center"/>
    </xf>
    <xf numFmtId="0" fontId="7" fillId="0" borderId="44" xfId="3" applyFont="1" applyBorder="1">
      <alignment vertical="center"/>
    </xf>
    <xf numFmtId="177" fontId="7" fillId="0" borderId="20" xfId="3" applyNumberFormat="1" applyFont="1" applyBorder="1" applyAlignment="1">
      <alignment horizontal="right" vertical="center" shrinkToFit="1"/>
    </xf>
    <xf numFmtId="177" fontId="7" fillId="0" borderId="21" xfId="3" applyNumberFormat="1" applyFont="1" applyBorder="1" applyAlignment="1">
      <alignment horizontal="right" vertical="center" shrinkToFit="1"/>
    </xf>
    <xf numFmtId="177" fontId="7" fillId="0" borderId="22" xfId="3" applyNumberFormat="1" applyFont="1" applyBorder="1" applyAlignment="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Border="1" applyAlignment="1">
      <alignment vertical="center" wrapText="1"/>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0" fontId="7" fillId="0" borderId="39" xfId="4" applyFont="1" applyBorder="1">
      <alignment vertical="center"/>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0" fontId="7" fillId="0" borderId="41" xfId="4" applyFont="1" applyBorder="1">
      <alignment vertical="center"/>
    </xf>
    <xf numFmtId="0" fontId="7" fillId="0" borderId="47" xfId="4" applyFont="1" applyBorder="1">
      <alignment vertical="center"/>
    </xf>
    <xf numFmtId="0" fontId="7" fillId="0" borderId="39" xfId="4" applyFont="1" applyBorder="1" applyAlignment="1">
      <alignment vertical="center" wrapText="1"/>
    </xf>
    <xf numFmtId="0" fontId="7" fillId="0" borderId="44" xfId="4" applyFont="1" applyBorder="1">
      <alignment vertical="center"/>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7" fillId="0" borderId="0" xfId="4" applyFont="1" applyAlignment="1"/>
    <xf numFmtId="0" fontId="7" fillId="0" borderId="0" xfId="4" applyFont="1">
      <alignment vertical="center"/>
    </xf>
    <xf numFmtId="0" fontId="7" fillId="0" borderId="0" xfId="4" applyFont="1" applyAlignment="1">
      <alignment horizontal="left" vertical="center"/>
    </xf>
    <xf numFmtId="177" fontId="7" fillId="0" borderId="0" xfId="4" applyNumberFormat="1" applyFont="1" applyAlignment="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Border="1" applyAlignment="1">
      <alignment horizontal="center" vertical="center" wrapText="1"/>
    </xf>
    <xf numFmtId="177" fontId="13" fillId="0" borderId="5" xfId="5" applyNumberFormat="1" applyFont="1" applyBorder="1" applyAlignment="1">
      <alignment horizontal="right" vertical="center" shrinkToFit="1"/>
    </xf>
    <xf numFmtId="177" fontId="13" fillId="0" borderId="10" xfId="5" applyNumberFormat="1" applyFont="1" applyBorder="1" applyAlignment="1">
      <alignment horizontal="right" vertical="center" shrinkToFit="1"/>
    </xf>
    <xf numFmtId="0" fontId="13" fillId="0" borderId="11" xfId="1" applyFont="1" applyBorder="1" applyAlignment="1">
      <alignment horizontal="center" vertical="center" wrapText="1"/>
    </xf>
    <xf numFmtId="177" fontId="13" fillId="0" borderId="15" xfId="5" applyNumberFormat="1" applyFont="1" applyBorder="1" applyAlignment="1">
      <alignment horizontal="right" vertical="center" shrinkToFit="1"/>
    </xf>
    <xf numFmtId="177" fontId="13" fillId="0" borderId="16" xfId="5" applyNumberFormat="1" applyFont="1" applyBorder="1" applyAlignment="1">
      <alignment horizontal="right" vertical="center" shrinkToFit="1"/>
    </xf>
    <xf numFmtId="177" fontId="13" fillId="0" borderId="34" xfId="5" applyNumberFormat="1" applyFont="1" applyBorder="1" applyAlignment="1">
      <alignment horizontal="right" vertical="center" shrinkToFit="1"/>
    </xf>
    <xf numFmtId="177" fontId="13" fillId="0" borderId="35" xfId="5" applyNumberFormat="1" applyFont="1" applyBorder="1" applyAlignment="1">
      <alignment horizontal="right" vertical="center" shrinkToFit="1"/>
    </xf>
    <xf numFmtId="0" fontId="13" fillId="0" borderId="49" xfId="1" applyFont="1" applyBorder="1" applyAlignment="1">
      <alignment horizontal="center" vertical="center"/>
    </xf>
    <xf numFmtId="177" fontId="13" fillId="0" borderId="34" xfId="5" applyNumberFormat="1" applyFont="1" applyBorder="1" applyAlignment="1" applyProtection="1">
      <alignment horizontal="right" vertical="center" shrinkToFit="1"/>
      <protection locked="0"/>
    </xf>
    <xf numFmtId="177" fontId="13" fillId="0" borderId="35" xfId="5" applyNumberFormat="1" applyFont="1" applyBorder="1" applyAlignment="1" applyProtection="1">
      <alignment horizontal="right" vertical="center" shrinkToFit="1"/>
      <protection locked="0"/>
    </xf>
    <xf numFmtId="0" fontId="13" fillId="0" borderId="50" xfId="1" applyFont="1" applyBorder="1" applyAlignment="1">
      <alignment horizontal="center" vertical="center"/>
    </xf>
    <xf numFmtId="177" fontId="13" fillId="0" borderId="21" xfId="5" applyNumberFormat="1" applyFont="1" applyBorder="1" applyAlignment="1" applyProtection="1">
      <alignment horizontal="right" vertical="center" shrinkToFit="1"/>
      <protection locked="0"/>
    </xf>
    <xf numFmtId="177" fontId="13" fillId="0" borderId="22" xfId="5" applyNumberFormat="1" applyFont="1" applyBorder="1" applyAlignment="1" applyProtection="1">
      <alignment horizontal="right" vertical="center" shrinkToFit="1"/>
      <protection locked="0"/>
    </xf>
    <xf numFmtId="0" fontId="13" fillId="0" borderId="1" xfId="1" applyFont="1" applyBorder="1" applyAlignment="1">
      <alignment horizontal="center" vertical="center"/>
    </xf>
    <xf numFmtId="177" fontId="13" fillId="0" borderId="51" xfId="5" applyNumberFormat="1" applyFont="1" applyBorder="1" applyAlignment="1">
      <alignment horizontal="right" vertical="center" shrinkToFit="1"/>
    </xf>
    <xf numFmtId="177" fontId="13" fillId="0" borderId="6" xfId="5" applyNumberFormat="1" applyFont="1" applyBorder="1" applyAlignment="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56" xfId="6" applyNumberFormat="1" applyFont="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Border="1" applyAlignment="1">
      <alignment vertical="center"/>
    </xf>
    <xf numFmtId="179" fontId="17" fillId="0" borderId="59" xfId="6" applyNumberFormat="1" applyFont="1" applyBorder="1" applyAlignment="1">
      <alignment vertical="center"/>
    </xf>
    <xf numFmtId="180" fontId="17" fillId="0" borderId="57" xfId="6" applyNumberFormat="1" applyFont="1" applyBorder="1" applyAlignment="1">
      <alignment vertical="center"/>
    </xf>
    <xf numFmtId="179" fontId="17" fillId="0" borderId="60" xfId="6" applyNumberFormat="1" applyFont="1" applyBorder="1" applyAlignment="1">
      <alignment vertical="center"/>
    </xf>
    <xf numFmtId="180" fontId="17" fillId="0" borderId="61" xfId="6" applyNumberFormat="1" applyFont="1" applyBorder="1" applyAlignment="1">
      <alignment vertical="center"/>
    </xf>
    <xf numFmtId="180" fontId="17" fillId="0" borderId="58" xfId="6" applyNumberFormat="1" applyFont="1" applyBorder="1" applyAlignment="1">
      <alignment vertical="center"/>
    </xf>
    <xf numFmtId="179" fontId="17" fillId="0" borderId="58" xfId="6" applyNumberFormat="1" applyFont="1" applyBorder="1" applyAlignment="1">
      <alignment vertical="center" wrapText="1"/>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4" fillId="0" borderId="71" xfId="9"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0" fontId="20" fillId="0" borderId="0" xfId="10">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2"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31" xfId="12" applyFont="1" applyFill="1" applyBorder="1">
      <alignment vertical="center"/>
    </xf>
    <xf numFmtId="0" fontId="34" fillId="6" borderId="11" xfId="12" applyFont="1" applyFill="1" applyBorder="1">
      <alignment vertical="center"/>
    </xf>
    <xf numFmtId="0" fontId="34" fillId="6" borderId="66" xfId="12" applyFont="1" applyFill="1" applyBorder="1">
      <alignment vertical="center"/>
    </xf>
    <xf numFmtId="0" fontId="34" fillId="6" borderId="0" xfId="12" applyFont="1" applyFill="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lignment vertical="center"/>
    </xf>
    <xf numFmtId="0" fontId="34" fillId="0" borderId="41" xfId="16" applyFont="1" applyBorder="1">
      <alignment vertical="center"/>
    </xf>
    <xf numFmtId="0" fontId="1" fillId="0" borderId="12" xfId="16" applyFont="1" applyBorder="1">
      <alignment vertical="center"/>
    </xf>
    <xf numFmtId="0" fontId="1" fillId="0" borderId="48" xfId="16" applyFont="1" applyBorder="1">
      <alignment vertical="center"/>
    </xf>
    <xf numFmtId="0" fontId="1" fillId="0" borderId="64" xfId="16" applyFont="1" applyBorder="1">
      <alignment vertical="center"/>
    </xf>
    <xf numFmtId="178" fontId="3" fillId="0" borderId="0" xfId="16" applyNumberFormat="1" applyFont="1">
      <alignment vertical="center"/>
    </xf>
    <xf numFmtId="0" fontId="1" fillId="0" borderId="38" xfId="16" applyFont="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lignment vertical="center"/>
    </xf>
    <xf numFmtId="178" fontId="3" fillId="0" borderId="39" xfId="16" applyNumberFormat="1" applyFont="1" applyBorder="1">
      <alignment vertical="center"/>
    </xf>
    <xf numFmtId="178" fontId="3" fillId="0" borderId="31" xfId="16" applyNumberFormat="1" applyFont="1" applyBorder="1">
      <alignment vertical="center"/>
    </xf>
    <xf numFmtId="178" fontId="3" fillId="0" borderId="42" xfId="16" applyNumberFormat="1" applyFont="1" applyBorder="1">
      <alignment vertical="center"/>
    </xf>
    <xf numFmtId="178" fontId="3" fillId="0" borderId="34" xfId="16" applyNumberFormat="1" applyFont="1" applyBorder="1" applyAlignment="1">
      <alignment horizontal="center" vertical="center"/>
    </xf>
    <xf numFmtId="178" fontId="3" fillId="0" borderId="186" xfId="16" applyNumberFormat="1" applyFont="1" applyBorder="1" applyAlignment="1">
      <alignment horizontal="center" vertical="center"/>
    </xf>
    <xf numFmtId="178" fontId="3" fillId="0" borderId="52" xfId="16" applyNumberFormat="1" applyFont="1" applyBorder="1" applyAlignment="1">
      <alignment horizontal="center" vertical="center"/>
    </xf>
    <xf numFmtId="178" fontId="3" fillId="0" borderId="0" xfId="16" applyNumberFormat="1" applyFont="1" applyAlignment="1">
      <alignment horizontal="center" vertical="center"/>
    </xf>
    <xf numFmtId="178" fontId="3" fillId="0" borderId="64" xfId="16" applyNumberFormat="1" applyFont="1" applyBorder="1">
      <alignment vertical="center"/>
    </xf>
    <xf numFmtId="190" fontId="17" fillId="0" borderId="34" xfId="16" applyNumberFormat="1" applyFont="1" applyBorder="1" applyAlignment="1">
      <alignment horizontal="right" vertical="center" shrinkToFit="1"/>
    </xf>
    <xf numFmtId="190" fontId="17" fillId="0" borderId="186" xfId="16" applyNumberFormat="1" applyFont="1" applyBorder="1" applyAlignment="1">
      <alignment horizontal="right" vertical="center" shrinkToFit="1"/>
    </xf>
    <xf numFmtId="190" fontId="3" fillId="0" borderId="52" xfId="16" applyNumberFormat="1" applyFont="1" applyBorder="1" applyAlignment="1">
      <alignment horizontal="right" vertical="center" shrinkToFit="1"/>
    </xf>
    <xf numFmtId="178" fontId="3" fillId="0" borderId="38" xfId="16" applyNumberFormat="1" applyFont="1" applyBorder="1">
      <alignment vertical="center"/>
    </xf>
    <xf numFmtId="187" fontId="17" fillId="0" borderId="34" xfId="16" applyNumberFormat="1" applyFont="1" applyBorder="1" applyAlignment="1">
      <alignment horizontal="right" vertical="center" shrinkToFit="1"/>
    </xf>
    <xf numFmtId="187" fontId="17" fillId="0" borderId="186" xfId="16" applyNumberFormat="1" applyFont="1" applyBorder="1" applyAlignment="1">
      <alignment horizontal="right" vertical="center" shrinkToFit="1"/>
    </xf>
    <xf numFmtId="187" fontId="3" fillId="0" borderId="52" xfId="16" applyNumberFormat="1" applyFont="1" applyBorder="1" applyAlignment="1">
      <alignment horizontal="right" vertical="center" shrinkToFit="1"/>
    </xf>
    <xf numFmtId="178" fontId="3" fillId="0" borderId="37" xfId="16" applyNumberFormat="1" applyFont="1" applyBorder="1">
      <alignment vertical="center"/>
    </xf>
    <xf numFmtId="178" fontId="3" fillId="0" borderId="54" xfId="16" applyNumberFormat="1" applyFont="1" applyBorder="1">
      <alignment vertical="center"/>
    </xf>
    <xf numFmtId="189" fontId="3" fillId="0" borderId="54" xfId="16" applyNumberFormat="1" applyFont="1" applyBorder="1">
      <alignment vertical="center"/>
    </xf>
    <xf numFmtId="178" fontId="3" fillId="0" borderId="40" xfId="16" applyNumberFormat="1" applyFont="1" applyBorder="1">
      <alignment vertical="center"/>
    </xf>
    <xf numFmtId="0" fontId="3" fillId="0" borderId="0" xfId="16" applyFont="1">
      <alignment vertical="center"/>
    </xf>
    <xf numFmtId="0" fontId="1" fillId="0" borderId="48" xfId="16" applyFont="1" applyBorder="1" applyAlignment="1"/>
    <xf numFmtId="0" fontId="1" fillId="0" borderId="38" xfId="16" applyFont="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Border="1" applyAlignment="1">
      <alignment horizontal="right" vertical="center" shrinkToFit="1"/>
    </xf>
    <xf numFmtId="177" fontId="3" fillId="0" borderId="186" xfId="16" applyNumberFormat="1" applyFont="1" applyBorder="1" applyAlignment="1">
      <alignment horizontal="right" vertical="center" shrinkToFit="1"/>
    </xf>
    <xf numFmtId="0" fontId="3" fillId="0" borderId="0" xfId="16" applyFont="1" applyAlignment="1"/>
    <xf numFmtId="0" fontId="1" fillId="0" borderId="0" xfId="16" applyFont="1" applyAlignment="1"/>
    <xf numFmtId="189" fontId="3" fillId="0" borderId="12" xfId="16" applyNumberFormat="1" applyFont="1" applyBorder="1">
      <alignment vertical="center"/>
    </xf>
    <xf numFmtId="0" fontId="1" fillId="0" borderId="54" xfId="16" applyFont="1" applyBorder="1">
      <alignment vertical="center"/>
    </xf>
    <xf numFmtId="0" fontId="34" fillId="0" borderId="64" xfId="16" applyFont="1" applyBorder="1">
      <alignment vertical="center"/>
    </xf>
    <xf numFmtId="0" fontId="1" fillId="0" borderId="54" xfId="17" applyFont="1" applyBorder="1">
      <alignment vertical="center"/>
    </xf>
    <xf numFmtId="189" fontId="3" fillId="0" borderId="54" xfId="17" applyNumberFormat="1" applyFont="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56" xfId="19" applyNumberFormat="1" applyFont="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Border="1" applyAlignment="1">
      <alignment horizontal="right" vertical="center" shrinkToFit="1"/>
    </xf>
    <xf numFmtId="177" fontId="17" fillId="0" borderId="59"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60" xfId="19" applyNumberFormat="1" applyFont="1" applyBorder="1" applyAlignment="1">
      <alignment horizontal="right" vertical="center" shrinkToFit="1"/>
    </xf>
    <xf numFmtId="187" fontId="17" fillId="0" borderId="61" xfId="19" applyNumberFormat="1" applyFont="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87" fontId="17" fillId="0" borderId="12" xfId="19" applyNumberFormat="1" applyFont="1" applyBorder="1" applyAlignment="1">
      <alignment horizontal="right" vertical="center" shrinkToFit="1"/>
    </xf>
    <xf numFmtId="0" fontId="1" fillId="0" borderId="37" xfId="16" applyFont="1" applyBorder="1">
      <alignment vertical="center"/>
    </xf>
    <xf numFmtId="0" fontId="1" fillId="0" borderId="40" xfId="16"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7" xfId="8" applyFont="1" applyBorder="1" applyAlignment="1">
      <alignment horizontal="left" vertical="center"/>
    </xf>
    <xf numFmtId="0" fontId="20" fillId="0" borderId="74"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0" fontId="20" fillId="0" borderId="54" xfId="11" applyFont="1" applyBorder="1">
      <alignment vertical="center"/>
    </xf>
    <xf numFmtId="0" fontId="20" fillId="0" borderId="0" xfId="11" applyFont="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lignment vertical="center"/>
    </xf>
    <xf numFmtId="0" fontId="34" fillId="6" borderId="75" xfId="12" applyFont="1" applyFill="1" applyBorder="1" applyAlignment="1">
      <alignment horizontal="center" vertical="center"/>
    </xf>
    <xf numFmtId="0" fontId="34" fillId="6" borderId="12" xfId="12"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6" fillId="6" borderId="0" xfId="6" applyFill="1" applyAlignment="1">
      <alignment vertical="center"/>
    </xf>
    <xf numFmtId="0" fontId="1" fillId="0" borderId="41" xfId="16" applyFont="1" applyBorder="1">
      <alignment vertical="center"/>
    </xf>
    <xf numFmtId="189" fontId="1" fillId="0" borderId="12" xfId="16" applyNumberFormat="1" applyFont="1" applyBorder="1">
      <alignment vertical="center"/>
    </xf>
    <xf numFmtId="0" fontId="34" fillId="0" borderId="0" xfId="16" applyFont="1">
      <alignment vertical="center"/>
    </xf>
    <xf numFmtId="0" fontId="1" fillId="0" borderId="3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4"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48" xfId="8" applyFont="1" applyBorder="1" applyAlignment="1">
      <alignment horizontal="center" vertical="center"/>
    </xf>
    <xf numFmtId="0" fontId="20" fillId="0" borderId="15" xfId="8" applyFont="1" applyBorder="1" applyAlignment="1">
      <alignment horizontal="center" vertical="center"/>
    </xf>
    <xf numFmtId="0" fontId="20" fillId="0" borderId="50"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Border="1" applyAlignment="1">
      <alignment horizontal="left" vertical="center"/>
    </xf>
    <xf numFmtId="0" fontId="20" fillId="0" borderId="8" xfId="10" applyBorder="1" applyAlignment="1">
      <alignment horizontal="left" vertical="center"/>
    </xf>
    <xf numFmtId="0" fontId="20" fillId="0" borderId="9" xfId="10" applyBorder="1" applyAlignment="1">
      <alignment horizontal="lef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12" xfId="8" applyFont="1" applyBorder="1">
      <alignment vertical="center"/>
    </xf>
    <xf numFmtId="0" fontId="24" fillId="0" borderId="48" xfId="8" applyFont="1" applyBorder="1">
      <alignment vertical="center"/>
    </xf>
    <xf numFmtId="0" fontId="20" fillId="0" borderId="78"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7" fillId="0" borderId="31" xfId="8" applyFont="1" applyBorder="1">
      <alignment vertical="center"/>
    </xf>
    <xf numFmtId="0" fontId="27" fillId="0" borderId="42" xfId="8" applyFont="1" applyBorder="1">
      <alignment vertical="center"/>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48" xfId="11" applyNumberFormat="1" applyFont="1" applyBorder="1" applyAlignment="1">
      <alignment horizontal="right" vertical="center" shrinkToFit="1"/>
    </xf>
    <xf numFmtId="0" fontId="20" fillId="0" borderId="64"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4"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64"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85" xfId="11" applyNumberFormat="1" applyBorder="1" applyAlignment="1">
      <alignment horizontal="right" vertical="center" shrinkToFit="1"/>
    </xf>
    <xf numFmtId="178" fontId="20" fillId="0" borderId="84" xfId="11" applyNumberFormat="1" applyFont="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26" fillId="0" borderId="64" xfId="11" applyFont="1" applyBorder="1">
      <alignment vertical="center"/>
    </xf>
    <xf numFmtId="0" fontId="26" fillId="0" borderId="0" xfId="11" applyFont="1">
      <alignment vertical="center"/>
    </xf>
    <xf numFmtId="0" fontId="26" fillId="0" borderId="3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Border="1" applyAlignment="1">
      <alignment horizontal="right" vertical="center" shrinkToFit="1"/>
    </xf>
    <xf numFmtId="0" fontId="1" fillId="0" borderId="48"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4" xfId="11" applyFont="1" applyBorder="1" applyAlignment="1">
      <alignment vertical="center" textRotation="255"/>
    </xf>
    <xf numFmtId="0" fontId="1" fillId="0" borderId="38" xfId="11" applyBorder="1" applyAlignment="1">
      <alignment horizontal="right" vertical="center" shrinkToFit="1"/>
    </xf>
    <xf numFmtId="181" fontId="20" fillId="0" borderId="41" xfId="11" applyNumberFormat="1" applyFont="1" applyBorder="1" applyAlignment="1">
      <alignment horizontal="right" vertical="center" shrinkToFit="1"/>
    </xf>
    <xf numFmtId="181" fontId="20" fillId="0" borderId="64" xfId="11" applyNumberFormat="1" applyFont="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4" xfId="11" applyBorder="1" applyAlignment="1">
      <alignment horizontal="right" vertical="center" shrinkToFit="1"/>
    </xf>
    <xf numFmtId="181" fontId="20" fillId="0" borderId="54" xfId="11" applyNumberFormat="1" applyFont="1" applyBorder="1" applyAlignment="1">
      <alignment horizontal="right" vertical="center" shrinkToFit="1"/>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48" xfId="11" applyFont="1" applyBorder="1" applyAlignment="1">
      <alignment horizontal="left" vertical="center"/>
    </xf>
    <xf numFmtId="178" fontId="20" fillId="0" borderId="48" xfId="11" applyNumberFormat="1" applyFont="1" applyBorder="1" applyAlignment="1">
      <alignment horizontal="right" vertical="center" shrinkToFit="1"/>
    </xf>
    <xf numFmtId="0" fontId="20" fillId="0" borderId="64"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0" borderId="37" xfId="11" applyNumberFormat="1" applyFont="1" applyBorder="1" applyAlignment="1">
      <alignment horizontal="right" vertical="center" shrinkToFit="1"/>
    </xf>
    <xf numFmtId="178" fontId="20" fillId="0" borderId="54" xfId="11" applyNumberFormat="1" applyFon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0" fontId="20" fillId="0" borderId="37" xfId="11" applyFont="1" applyBorder="1" applyAlignment="1">
      <alignment horizontal="left" vertical="center"/>
    </xf>
    <xf numFmtId="0" fontId="20" fillId="0" borderId="54" xfId="11" applyFont="1" applyBorder="1" applyAlignment="1">
      <alignment horizontal="left" vertical="center"/>
    </xf>
    <xf numFmtId="0" fontId="20" fillId="0" borderId="40" xfId="11" applyFont="1" applyBorder="1" applyAlignment="1">
      <alignment horizontal="left" vertical="center"/>
    </xf>
    <xf numFmtId="0" fontId="1" fillId="0" borderId="89" xfId="11" applyBorder="1" applyAlignment="1">
      <alignment horizontal="right" vertical="center" shrinkToFit="1"/>
    </xf>
    <xf numFmtId="181" fontId="1" fillId="0" borderId="54"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64"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4" xfId="12" applyFont="1" applyFill="1" applyBorder="1">
      <alignment vertical="center"/>
    </xf>
    <xf numFmtId="0" fontId="34" fillId="6" borderId="40" xfId="12" applyFont="1" applyFill="1" applyBorder="1">
      <alignment vertical="center"/>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48"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39" xfId="16" applyNumberFormat="1" applyFont="1" applyBorder="1" applyAlignment="1">
      <alignment vertical="center" wrapText="1"/>
    </xf>
    <xf numFmtId="178" fontId="3" fillId="0" borderId="31" xfId="16" applyNumberFormat="1" applyFont="1" applyBorder="1" applyAlignment="1">
      <alignment vertical="center" wrapText="1"/>
    </xf>
    <xf numFmtId="178" fontId="3" fillId="0" borderId="42" xfId="16" applyNumberFormat="1" applyFont="1" applyBorder="1" applyAlignment="1">
      <alignment vertical="center" wrapText="1"/>
    </xf>
    <xf numFmtId="0" fontId="3" fillId="6" borderId="39" xfId="16" applyFont="1" applyFill="1" applyBorder="1">
      <alignment vertical="center"/>
    </xf>
    <xf numFmtId="0" fontId="3" fillId="6" borderId="31" xfId="16" applyFont="1" applyFill="1" applyBorder="1">
      <alignment vertical="center"/>
    </xf>
    <xf numFmtId="0" fontId="3" fillId="6" borderId="42" xfId="16" applyFont="1" applyFill="1" applyBorder="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6" fillId="0" borderId="8" xfId="1" applyFont="1" applyBorder="1" applyAlignment="1">
      <alignment horizontal="left" vertical="center" wrapText="1"/>
    </xf>
    <xf numFmtId="0" fontId="6" fillId="0" borderId="9" xfId="1" applyFont="1" applyBorder="1" applyAlignment="1">
      <alignment horizontal="left" vertical="center" wrapText="1"/>
    </xf>
    <xf numFmtId="0" fontId="6" fillId="0" borderId="12" xfId="1" applyFont="1" applyBorder="1" applyAlignment="1">
      <alignment horizontal="left" vertical="center"/>
    </xf>
    <xf numFmtId="0" fontId="6" fillId="0" borderId="13" xfId="1" applyFont="1" applyBorder="1" applyAlignment="1">
      <alignment horizontal="left" vertical="center"/>
    </xf>
    <xf numFmtId="0" fontId="6" fillId="0" borderId="18" xfId="1" applyFont="1" applyBorder="1" applyAlignment="1">
      <alignment horizontal="left" vertical="center"/>
    </xf>
    <xf numFmtId="0" fontId="6" fillId="0" borderId="19" xfId="1" applyFont="1" applyBorder="1" applyAlignment="1">
      <alignment horizontal="left" vertical="center"/>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Border="1" applyAlignment="1">
      <alignment horizontal="left" vertical="center" wrapText="1"/>
    </xf>
    <xf numFmtId="0" fontId="7" fillId="0" borderId="26" xfId="2" applyFont="1" applyBorder="1" applyAlignment="1">
      <alignment horizontal="left" vertical="center" wrapText="1"/>
    </xf>
    <xf numFmtId="0" fontId="7" fillId="0" borderId="36" xfId="3" applyFont="1" applyBorder="1" applyAlignment="1">
      <alignment vertical="center" wrapText="1"/>
    </xf>
    <xf numFmtId="0" fontId="7" fillId="0" borderId="23" xfId="3" applyFont="1" applyBorder="1" applyAlignment="1">
      <alignment vertical="center" wrapText="1"/>
    </xf>
    <xf numFmtId="0" fontId="7" fillId="0" borderId="7" xfId="3" applyFont="1" applyBorder="1" applyAlignment="1">
      <alignment vertical="center" wrapText="1"/>
    </xf>
    <xf numFmtId="0" fontId="7" fillId="0" borderId="38" xfId="3" applyFont="1" applyBorder="1" applyAlignment="1">
      <alignment vertical="center" wrapText="1"/>
    </xf>
    <xf numFmtId="0" fontId="7" fillId="0" borderId="24" xfId="3" applyFont="1" applyBorder="1" applyAlignment="1">
      <alignment vertical="center" wrapText="1"/>
    </xf>
    <xf numFmtId="0" fontId="7" fillId="0" borderId="40" xfId="3" applyFont="1" applyBorder="1" applyAlignment="1">
      <alignment vertical="center" wrapText="1"/>
    </xf>
    <xf numFmtId="0" fontId="7" fillId="0" borderId="25" xfId="3" applyFont="1" applyBorder="1">
      <alignment vertical="center"/>
    </xf>
    <xf numFmtId="0" fontId="7" fillId="0" borderId="26" xfId="3" applyFont="1" applyBorder="1">
      <alignment vertical="center"/>
    </xf>
    <xf numFmtId="0" fontId="7" fillId="0" borderId="31" xfId="3" applyFont="1" applyBorder="1">
      <alignment vertical="center"/>
    </xf>
    <xf numFmtId="0" fontId="7" fillId="0" borderId="32" xfId="3" applyFont="1" applyBorder="1">
      <alignment vertical="center"/>
    </xf>
    <xf numFmtId="0" fontId="7" fillId="0" borderId="30" xfId="3" applyFont="1" applyBorder="1" applyAlignment="1">
      <alignment vertical="center" wrapText="1"/>
    </xf>
    <xf numFmtId="0" fontId="7" fillId="0" borderId="42" xfId="3" applyFont="1" applyBorder="1" applyAlignment="1">
      <alignment vertical="center" wrapText="1"/>
    </xf>
    <xf numFmtId="0" fontId="7" fillId="0" borderId="17" xfId="3" applyFont="1" applyBorder="1">
      <alignment vertical="center"/>
    </xf>
    <xf numFmtId="0" fontId="7" fillId="0" borderId="43" xfId="3" applyFont="1" applyBorder="1">
      <alignment vertical="center"/>
    </xf>
    <xf numFmtId="0" fontId="7" fillId="0" borderId="18" xfId="3" applyFont="1" applyBorder="1">
      <alignment vertical="center"/>
    </xf>
    <xf numFmtId="0" fontId="7" fillId="0" borderId="19" xfId="3" applyFont="1" applyBorder="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Border="1" applyAlignment="1">
      <alignment vertical="center" wrapText="1"/>
    </xf>
    <xf numFmtId="0" fontId="7" fillId="0" borderId="23" xfId="4" applyFont="1" applyBorder="1" applyAlignment="1">
      <alignment vertical="center" wrapText="1"/>
    </xf>
    <xf numFmtId="0" fontId="7" fillId="0" borderId="7" xfId="4" applyFont="1" applyBorder="1" applyAlignment="1">
      <alignment vertical="center" wrapText="1"/>
    </xf>
    <xf numFmtId="0" fontId="7" fillId="0" borderId="38" xfId="4" applyFont="1" applyBorder="1" applyAlignment="1">
      <alignment vertical="center" wrapText="1"/>
    </xf>
    <xf numFmtId="0" fontId="7" fillId="0" borderId="24" xfId="4" applyFont="1" applyBorder="1" applyAlignment="1">
      <alignment vertical="center" wrapText="1"/>
    </xf>
    <xf numFmtId="0" fontId="7" fillId="0" borderId="40" xfId="4" applyFont="1" applyBorder="1" applyAlignment="1">
      <alignment vertical="center" wrapText="1"/>
    </xf>
    <xf numFmtId="0" fontId="7" fillId="0" borderId="25" xfId="4" applyFont="1" applyBorder="1" applyAlignment="1">
      <alignment horizontal="left" vertical="center"/>
    </xf>
    <xf numFmtId="0" fontId="7" fillId="0" borderId="26" xfId="4" applyFont="1" applyBorder="1" applyAlignment="1">
      <alignment horizontal="left" vertical="center"/>
    </xf>
    <xf numFmtId="0" fontId="7" fillId="0" borderId="31" xfId="4" applyFont="1" applyBorder="1" applyAlignment="1">
      <alignment horizontal="left" vertical="center"/>
    </xf>
    <xf numFmtId="0" fontId="7" fillId="0" borderId="32" xfId="4" applyFont="1" applyBorder="1" applyAlignment="1">
      <alignment horizontal="left" vertical="center"/>
    </xf>
    <xf numFmtId="0" fontId="7" fillId="0" borderId="39" xfId="4" applyFont="1" applyBorder="1" applyAlignment="1">
      <alignment horizontal="center" vertical="center" shrinkToFit="1"/>
    </xf>
    <xf numFmtId="0" fontId="7" fillId="0" borderId="31" xfId="4" applyFont="1" applyBorder="1" applyAlignment="1">
      <alignment horizontal="center" vertical="center" shrinkToFit="1"/>
    </xf>
    <xf numFmtId="0" fontId="7" fillId="0" borderId="32" xfId="4" applyFont="1" applyBorder="1" applyAlignment="1">
      <alignment horizontal="center" vertical="center" shrinkToFit="1"/>
    </xf>
    <xf numFmtId="0" fontId="7" fillId="0" borderId="11" xfId="4" applyFont="1" applyBorder="1" applyAlignment="1">
      <alignment vertical="center" wrapText="1"/>
    </xf>
    <xf numFmtId="0" fontId="7" fillId="0" borderId="48" xfId="4" applyFont="1" applyBorder="1" applyAlignment="1">
      <alignment vertical="center" wrapText="1"/>
    </xf>
    <xf numFmtId="0" fontId="7" fillId="0" borderId="17" xfId="4" applyFont="1" applyBorder="1">
      <alignment vertical="center"/>
    </xf>
    <xf numFmtId="0" fontId="7" fillId="0" borderId="43" xfId="4" applyFont="1" applyBorder="1">
      <alignment vertical="center"/>
    </xf>
    <xf numFmtId="0" fontId="7" fillId="0" borderId="18" xfId="4" applyFont="1" applyBorder="1" applyAlignment="1">
      <alignment horizontal="left" vertical="center"/>
    </xf>
    <xf numFmtId="0" fontId="7" fillId="0" borderId="19" xfId="4" applyFont="1" applyBorder="1" applyAlignment="1">
      <alignment horizontal="left" vertical="center"/>
    </xf>
    <xf numFmtId="0" fontId="13" fillId="0" borderId="39" xfId="1" applyFont="1" applyBorder="1" applyAlignment="1" applyProtection="1">
      <alignment horizontal="left" vertical="center" wrapText="1"/>
      <protection locked="0"/>
    </xf>
    <xf numFmtId="0" fontId="13" fillId="0" borderId="31" xfId="1" applyFont="1" applyBorder="1" applyAlignment="1" applyProtection="1">
      <alignment horizontal="left" vertical="center" wrapText="1"/>
      <protection locked="0"/>
    </xf>
    <xf numFmtId="0" fontId="13" fillId="0" borderId="32" xfId="1" applyFont="1" applyBorder="1" applyAlignment="1" applyProtection="1">
      <alignment horizontal="left" vertical="center" wrapText="1"/>
      <protection locked="0"/>
    </xf>
    <xf numFmtId="0" fontId="13" fillId="0" borderId="44" xfId="1" applyFont="1" applyBorder="1" applyAlignment="1" applyProtection="1">
      <alignment horizontal="left" vertical="center" wrapText="1"/>
      <protection locked="0"/>
    </xf>
    <xf numFmtId="0" fontId="13" fillId="0" borderId="18" xfId="1" applyFont="1" applyBorder="1" applyAlignment="1" applyProtection="1">
      <alignment horizontal="left" vertical="center" wrapText="1"/>
      <protection locked="0"/>
    </xf>
    <xf numFmtId="0" fontId="13" fillId="0" borderId="19" xfId="1" applyFont="1" applyBorder="1" applyAlignment="1" applyProtection="1">
      <alignment horizontal="left" vertical="center" wrapText="1"/>
      <protection locked="0"/>
    </xf>
    <xf numFmtId="0" fontId="13" fillId="0" borderId="2" xfId="1" applyFont="1" applyBorder="1" applyAlignment="1">
      <alignment horizontal="left" vertical="center"/>
    </xf>
    <xf numFmtId="0" fontId="13" fillId="0" borderId="3" xfId="1" applyFont="1" applyBorder="1" applyAlignment="1">
      <alignment horizontal="left" vertical="center"/>
    </xf>
    <xf numFmtId="0" fontId="13" fillId="0" borderId="8" xfId="1" applyFont="1" applyBorder="1" applyAlignment="1">
      <alignment horizontal="left" vertical="center" wrapText="1"/>
    </xf>
    <xf numFmtId="0" fontId="13" fillId="0" borderId="9" xfId="1" applyFont="1" applyBorder="1" applyAlignment="1">
      <alignment horizontal="left" vertical="center" wrapText="1"/>
    </xf>
    <xf numFmtId="0" fontId="13" fillId="0" borderId="12" xfId="1" applyFont="1" applyBorder="1" applyAlignment="1">
      <alignment horizontal="left" vertical="center"/>
    </xf>
    <xf numFmtId="0" fontId="13" fillId="0" borderId="13" xfId="1" applyFont="1" applyBorder="1" applyAlignment="1">
      <alignment horizontal="left" vertical="center"/>
    </xf>
    <xf numFmtId="0" fontId="13" fillId="0" borderId="31" xfId="1" applyFont="1" applyBorder="1" applyAlignment="1">
      <alignment horizontal="left" vertical="center"/>
    </xf>
    <xf numFmtId="0" fontId="13" fillId="0" borderId="32" xfId="1" applyFont="1" applyBorder="1" applyAlignment="1">
      <alignment horizontal="left" vertical="center"/>
    </xf>
    <xf numFmtId="187" fontId="1" fillId="6" borderId="34"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119882</c:v>
                </c:pt>
                <c:pt idx="1">
                  <c:v>116162</c:v>
                </c:pt>
                <c:pt idx="2">
                  <c:v>121449</c:v>
                </c:pt>
                <c:pt idx="3">
                  <c:v>145139</c:v>
                </c:pt>
                <c:pt idx="4">
                  <c:v>125391</c:v>
                </c:pt>
              </c:numCache>
            </c:numRef>
          </c:val>
          <c:smooth val="0"/>
          <c:extLst>
            <c:ext xmlns:c16="http://schemas.microsoft.com/office/drawing/2014/chart" uri="{C3380CC4-5D6E-409C-BE32-E72D297353CC}">
              <c16:uniqueId val="{00000000-1491-45F1-83CD-8EBB7A64541A}"/>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162826</c:v>
                </c:pt>
                <c:pt idx="1">
                  <c:v>244280</c:v>
                </c:pt>
                <c:pt idx="2">
                  <c:v>290553</c:v>
                </c:pt>
                <c:pt idx="3">
                  <c:v>278233</c:v>
                </c:pt>
                <c:pt idx="4">
                  <c:v>259237</c:v>
                </c:pt>
              </c:numCache>
            </c:numRef>
          </c:val>
          <c:smooth val="0"/>
          <c:extLst>
            <c:ext xmlns:c16="http://schemas.microsoft.com/office/drawing/2014/chart" uri="{C3380CC4-5D6E-409C-BE32-E72D297353CC}">
              <c16:uniqueId val="{00000001-1491-45F1-83CD-8EBB7A64541A}"/>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4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9.07</c:v>
                </c:pt>
                <c:pt idx="1">
                  <c:v>8.9600000000000009</c:v>
                </c:pt>
                <c:pt idx="2">
                  <c:v>8.59</c:v>
                </c:pt>
                <c:pt idx="3">
                  <c:v>8.58</c:v>
                </c:pt>
                <c:pt idx="4">
                  <c:v>9.4600000000000009</c:v>
                </c:pt>
              </c:numCache>
            </c:numRef>
          </c:val>
          <c:extLst>
            <c:ext xmlns:c16="http://schemas.microsoft.com/office/drawing/2014/chart" uri="{C3380CC4-5D6E-409C-BE32-E72D297353CC}">
              <c16:uniqueId val="{00000000-883C-4AD9-BB4A-A880E192C79D}"/>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26.98</c:v>
                </c:pt>
                <c:pt idx="1">
                  <c:v>26.44</c:v>
                </c:pt>
                <c:pt idx="2">
                  <c:v>29.12</c:v>
                </c:pt>
                <c:pt idx="3">
                  <c:v>28.82</c:v>
                </c:pt>
                <c:pt idx="4">
                  <c:v>28.05</c:v>
                </c:pt>
              </c:numCache>
            </c:numRef>
          </c:val>
          <c:extLst>
            <c:ext xmlns:c16="http://schemas.microsoft.com/office/drawing/2014/chart" uri="{C3380CC4-5D6E-409C-BE32-E72D297353CC}">
              <c16:uniqueId val="{00000001-883C-4AD9-BB4A-A880E192C79D}"/>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8.07</c:v>
                </c:pt>
                <c:pt idx="1">
                  <c:v>-0.9</c:v>
                </c:pt>
                <c:pt idx="2">
                  <c:v>2.0099999999999998</c:v>
                </c:pt>
                <c:pt idx="3">
                  <c:v>0.14000000000000001</c:v>
                </c:pt>
                <c:pt idx="4">
                  <c:v>1.1100000000000001</c:v>
                </c:pt>
              </c:numCache>
            </c:numRef>
          </c:val>
          <c:smooth val="0"/>
          <c:extLst>
            <c:ext xmlns:c16="http://schemas.microsoft.com/office/drawing/2014/chart" uri="{C3380CC4-5D6E-409C-BE32-E72D297353CC}">
              <c16:uniqueId val="{00000002-883C-4AD9-BB4A-A880E192C79D}"/>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0.11</c:v>
                </c:pt>
                <c:pt idx="2">
                  <c:v>#N/A</c:v>
                </c:pt>
                <c:pt idx="3">
                  <c:v>0.48</c:v>
                </c:pt>
                <c:pt idx="4">
                  <c:v>#N/A</c:v>
                </c:pt>
                <c:pt idx="5">
                  <c:v>0.39</c:v>
                </c:pt>
                <c:pt idx="6">
                  <c:v>#N/A</c:v>
                </c:pt>
                <c:pt idx="7">
                  <c:v>0.49</c:v>
                </c:pt>
                <c:pt idx="8">
                  <c:v>#N/A</c:v>
                </c:pt>
                <c:pt idx="9">
                  <c:v>0</c:v>
                </c:pt>
              </c:numCache>
            </c:numRef>
          </c:val>
          <c:extLst>
            <c:ext xmlns:c16="http://schemas.microsoft.com/office/drawing/2014/chart" uri="{C3380CC4-5D6E-409C-BE32-E72D297353CC}">
              <c16:uniqueId val="{00000000-87E3-4F60-ABFE-54719E7EE8ED}"/>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87E3-4F60-ABFE-54719E7EE8ED}"/>
            </c:ext>
          </c:extLst>
        </c:ser>
        <c:ser>
          <c:idx val="2"/>
          <c:order val="2"/>
          <c:tx>
            <c:strRef>
              <c:f>データシート!$A$29</c:f>
              <c:strCache>
                <c:ptCount val="1"/>
                <c:pt idx="0">
                  <c:v>瀬戸内町簡易水道事業特別会計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0.05</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87E3-4F60-ABFE-54719E7EE8ED}"/>
            </c:ext>
          </c:extLst>
        </c:ser>
        <c:ser>
          <c:idx val="3"/>
          <c:order val="3"/>
          <c:tx>
            <c:strRef>
              <c:f>データシート!$A$30</c:f>
              <c:strCache>
                <c:ptCount val="1"/>
                <c:pt idx="0">
                  <c:v>瀬戸内町巡回診療施設特別会計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0.01</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87E3-4F60-ABFE-54719E7EE8ED}"/>
            </c:ext>
          </c:extLst>
        </c:ser>
        <c:ser>
          <c:idx val="4"/>
          <c:order val="4"/>
          <c:tx>
            <c:strRef>
              <c:f>データシート!$A$31</c:f>
              <c:strCache>
                <c:ptCount val="1"/>
                <c:pt idx="0">
                  <c:v>瀬戸内町国民健康保険（直営診療勘定）特別会計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c:v>
                </c:pt>
                <c:pt idx="2">
                  <c:v>#N/A</c:v>
                </c:pt>
                <c:pt idx="3">
                  <c:v>0</c:v>
                </c:pt>
                <c:pt idx="4">
                  <c:v>#N/A</c:v>
                </c:pt>
                <c:pt idx="5">
                  <c:v>0.01</c:v>
                </c:pt>
                <c:pt idx="6">
                  <c:v>#N/A</c:v>
                </c:pt>
                <c:pt idx="7">
                  <c:v>0.02</c:v>
                </c:pt>
                <c:pt idx="8">
                  <c:v>#N/A</c:v>
                </c:pt>
                <c:pt idx="9">
                  <c:v>0.01</c:v>
                </c:pt>
              </c:numCache>
            </c:numRef>
          </c:val>
          <c:extLst>
            <c:ext xmlns:c16="http://schemas.microsoft.com/office/drawing/2014/chart" uri="{C3380CC4-5D6E-409C-BE32-E72D297353CC}">
              <c16:uniqueId val="{00000004-87E3-4F60-ABFE-54719E7EE8ED}"/>
            </c:ext>
          </c:extLst>
        </c:ser>
        <c:ser>
          <c:idx val="5"/>
          <c:order val="5"/>
          <c:tx>
            <c:strRef>
              <c:f>データシート!$A$32</c:f>
              <c:strCache>
                <c:ptCount val="1"/>
                <c:pt idx="0">
                  <c:v>瀬戸内町後期高齢者医療事業特別会計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0.02</c:v>
                </c:pt>
                <c:pt idx="2">
                  <c:v>#N/A</c:v>
                </c:pt>
                <c:pt idx="3">
                  <c:v>0.03</c:v>
                </c:pt>
                <c:pt idx="4">
                  <c:v>#N/A</c:v>
                </c:pt>
                <c:pt idx="5">
                  <c:v>0.02</c:v>
                </c:pt>
                <c:pt idx="6">
                  <c:v>#N/A</c:v>
                </c:pt>
                <c:pt idx="7">
                  <c:v>0.03</c:v>
                </c:pt>
                <c:pt idx="8">
                  <c:v>#N/A</c:v>
                </c:pt>
                <c:pt idx="9">
                  <c:v>0.02</c:v>
                </c:pt>
              </c:numCache>
            </c:numRef>
          </c:val>
          <c:extLst>
            <c:ext xmlns:c16="http://schemas.microsoft.com/office/drawing/2014/chart" uri="{C3380CC4-5D6E-409C-BE32-E72D297353CC}">
              <c16:uniqueId val="{00000005-87E3-4F60-ABFE-54719E7EE8ED}"/>
            </c:ext>
          </c:extLst>
        </c:ser>
        <c:ser>
          <c:idx val="6"/>
          <c:order val="6"/>
          <c:tx>
            <c:strRef>
              <c:f>データシート!$A$33</c:f>
              <c:strCache>
                <c:ptCount val="1"/>
                <c:pt idx="0">
                  <c:v>瀬戸内町国民健康保険（事業勘定）特別会計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0.09</c:v>
                </c:pt>
                <c:pt idx="2">
                  <c:v>#N/A</c:v>
                </c:pt>
                <c:pt idx="3">
                  <c:v>0.17</c:v>
                </c:pt>
                <c:pt idx="4">
                  <c:v>#N/A</c:v>
                </c:pt>
                <c:pt idx="5">
                  <c:v>7.0000000000000007E-2</c:v>
                </c:pt>
                <c:pt idx="6">
                  <c:v>#N/A</c:v>
                </c:pt>
                <c:pt idx="7">
                  <c:v>0.14000000000000001</c:v>
                </c:pt>
                <c:pt idx="8">
                  <c:v>#N/A</c:v>
                </c:pt>
                <c:pt idx="9">
                  <c:v>0.62</c:v>
                </c:pt>
              </c:numCache>
            </c:numRef>
          </c:val>
          <c:extLst>
            <c:ext xmlns:c16="http://schemas.microsoft.com/office/drawing/2014/chart" uri="{C3380CC4-5D6E-409C-BE32-E72D297353CC}">
              <c16:uniqueId val="{00000006-87E3-4F60-ABFE-54719E7EE8ED}"/>
            </c:ext>
          </c:extLst>
        </c:ser>
        <c:ser>
          <c:idx val="7"/>
          <c:order val="7"/>
          <c:tx>
            <c:strRef>
              <c:f>データシート!$A$34</c:f>
              <c:strCache>
                <c:ptCount val="1"/>
                <c:pt idx="0">
                  <c:v>瀬戸内町介護保険特別会計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0.83</c:v>
                </c:pt>
                <c:pt idx="2">
                  <c:v>#N/A</c:v>
                </c:pt>
                <c:pt idx="3">
                  <c:v>1.18</c:v>
                </c:pt>
                <c:pt idx="4">
                  <c:v>#N/A</c:v>
                </c:pt>
                <c:pt idx="5">
                  <c:v>1.56</c:v>
                </c:pt>
                <c:pt idx="6">
                  <c:v>#N/A</c:v>
                </c:pt>
                <c:pt idx="7">
                  <c:v>1.34</c:v>
                </c:pt>
                <c:pt idx="8">
                  <c:v>#N/A</c:v>
                </c:pt>
                <c:pt idx="9">
                  <c:v>0.96</c:v>
                </c:pt>
              </c:numCache>
            </c:numRef>
          </c:val>
          <c:extLst>
            <c:ext xmlns:c16="http://schemas.microsoft.com/office/drawing/2014/chart" uri="{C3380CC4-5D6E-409C-BE32-E72D297353CC}">
              <c16:uniqueId val="{00000007-87E3-4F60-ABFE-54719E7EE8ED}"/>
            </c:ext>
          </c:extLst>
        </c:ser>
        <c:ser>
          <c:idx val="8"/>
          <c:order val="8"/>
          <c:tx>
            <c:strRef>
              <c:f>データシート!$A$35</c:f>
              <c:strCache>
                <c:ptCount val="1"/>
                <c:pt idx="0">
                  <c:v>瀬戸内町水道事業会計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5</c:v>
                </c:pt>
                <c:pt idx="2">
                  <c:v>#N/A</c:v>
                </c:pt>
                <c:pt idx="3">
                  <c:v>5.49</c:v>
                </c:pt>
                <c:pt idx="4">
                  <c:v>#N/A</c:v>
                </c:pt>
                <c:pt idx="5">
                  <c:v>0</c:v>
                </c:pt>
                <c:pt idx="6">
                  <c:v>#N/A</c:v>
                </c:pt>
                <c:pt idx="7">
                  <c:v>6.29</c:v>
                </c:pt>
                <c:pt idx="8">
                  <c:v>#N/A</c:v>
                </c:pt>
                <c:pt idx="9">
                  <c:v>6.83</c:v>
                </c:pt>
              </c:numCache>
            </c:numRef>
          </c:val>
          <c:extLst>
            <c:ext xmlns:c16="http://schemas.microsoft.com/office/drawing/2014/chart" uri="{C3380CC4-5D6E-409C-BE32-E72D297353CC}">
              <c16:uniqueId val="{00000008-87E3-4F60-ABFE-54719E7EE8ED}"/>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9.06</c:v>
                </c:pt>
                <c:pt idx="2">
                  <c:v>#N/A</c:v>
                </c:pt>
                <c:pt idx="3">
                  <c:v>8.9499999999999993</c:v>
                </c:pt>
                <c:pt idx="4">
                  <c:v>#N/A</c:v>
                </c:pt>
                <c:pt idx="5">
                  <c:v>8.58</c:v>
                </c:pt>
                <c:pt idx="6">
                  <c:v>#N/A</c:v>
                </c:pt>
                <c:pt idx="7">
                  <c:v>8.57</c:v>
                </c:pt>
                <c:pt idx="8">
                  <c:v>#N/A</c:v>
                </c:pt>
                <c:pt idx="9">
                  <c:v>9.4499999999999993</c:v>
                </c:pt>
              </c:numCache>
            </c:numRef>
          </c:val>
          <c:extLst>
            <c:ext xmlns:c16="http://schemas.microsoft.com/office/drawing/2014/chart" uri="{C3380CC4-5D6E-409C-BE32-E72D297353CC}">
              <c16:uniqueId val="{00000009-87E3-4F60-ABFE-54719E7EE8ED}"/>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1113</c:v>
                </c:pt>
                <c:pt idx="5">
                  <c:v>1130</c:v>
                </c:pt>
                <c:pt idx="8">
                  <c:v>1125</c:v>
                </c:pt>
                <c:pt idx="11">
                  <c:v>1151</c:v>
                </c:pt>
                <c:pt idx="14">
                  <c:v>1111</c:v>
                </c:pt>
              </c:numCache>
            </c:numRef>
          </c:val>
          <c:extLst>
            <c:ext xmlns:c16="http://schemas.microsoft.com/office/drawing/2014/chart" uri="{C3380CC4-5D6E-409C-BE32-E72D297353CC}">
              <c16:uniqueId val="{00000000-2112-45FD-8B36-1173D5B1A73B}"/>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2112-45FD-8B36-1173D5B1A73B}"/>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2112-45FD-8B36-1173D5B1A73B}"/>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2112-45FD-8B36-1173D5B1A73B}"/>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48</c:v>
                </c:pt>
                <c:pt idx="3">
                  <c:v>70</c:v>
                </c:pt>
                <c:pt idx="6">
                  <c:v>50</c:v>
                </c:pt>
                <c:pt idx="9">
                  <c:v>51</c:v>
                </c:pt>
                <c:pt idx="12">
                  <c:v>52</c:v>
                </c:pt>
              </c:numCache>
            </c:numRef>
          </c:val>
          <c:extLst>
            <c:ext xmlns:c16="http://schemas.microsoft.com/office/drawing/2014/chart" uri="{C3380CC4-5D6E-409C-BE32-E72D297353CC}">
              <c16:uniqueId val="{00000004-2112-45FD-8B36-1173D5B1A73B}"/>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2112-45FD-8B36-1173D5B1A73B}"/>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2112-45FD-8B36-1173D5B1A73B}"/>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1483</c:v>
                </c:pt>
                <c:pt idx="3">
                  <c:v>1477</c:v>
                </c:pt>
                <c:pt idx="6">
                  <c:v>1467</c:v>
                </c:pt>
                <c:pt idx="9">
                  <c:v>1443</c:v>
                </c:pt>
                <c:pt idx="12">
                  <c:v>1416</c:v>
                </c:pt>
              </c:numCache>
            </c:numRef>
          </c:val>
          <c:extLst>
            <c:ext xmlns:c16="http://schemas.microsoft.com/office/drawing/2014/chart" uri="{C3380CC4-5D6E-409C-BE32-E72D297353CC}">
              <c16:uniqueId val="{00000007-2112-45FD-8B36-1173D5B1A73B}"/>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418</c:v>
                </c:pt>
                <c:pt idx="2">
                  <c:v>#N/A</c:v>
                </c:pt>
                <c:pt idx="3">
                  <c:v>#N/A</c:v>
                </c:pt>
                <c:pt idx="4">
                  <c:v>417</c:v>
                </c:pt>
                <c:pt idx="5">
                  <c:v>#N/A</c:v>
                </c:pt>
                <c:pt idx="6">
                  <c:v>#N/A</c:v>
                </c:pt>
                <c:pt idx="7">
                  <c:v>392</c:v>
                </c:pt>
                <c:pt idx="8">
                  <c:v>#N/A</c:v>
                </c:pt>
                <c:pt idx="9">
                  <c:v>#N/A</c:v>
                </c:pt>
                <c:pt idx="10">
                  <c:v>343</c:v>
                </c:pt>
                <c:pt idx="11">
                  <c:v>#N/A</c:v>
                </c:pt>
                <c:pt idx="12">
                  <c:v>#N/A</c:v>
                </c:pt>
                <c:pt idx="13">
                  <c:v>357</c:v>
                </c:pt>
                <c:pt idx="14">
                  <c:v>#N/A</c:v>
                </c:pt>
              </c:numCache>
            </c:numRef>
          </c:val>
          <c:smooth val="0"/>
          <c:extLst>
            <c:ext xmlns:c16="http://schemas.microsoft.com/office/drawing/2014/chart" uri="{C3380CC4-5D6E-409C-BE32-E72D297353CC}">
              <c16:uniqueId val="{00000008-2112-45FD-8B36-1173D5B1A73B}"/>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8103</c:v>
                </c:pt>
                <c:pt idx="5">
                  <c:v>8045</c:v>
                </c:pt>
                <c:pt idx="8">
                  <c:v>7923</c:v>
                </c:pt>
                <c:pt idx="11">
                  <c:v>7740</c:v>
                </c:pt>
                <c:pt idx="14">
                  <c:v>7397</c:v>
                </c:pt>
              </c:numCache>
            </c:numRef>
          </c:val>
          <c:extLst>
            <c:ext xmlns:c16="http://schemas.microsoft.com/office/drawing/2014/chart" uri="{C3380CC4-5D6E-409C-BE32-E72D297353CC}">
              <c16:uniqueId val="{00000000-350B-4248-B0AD-48D4001D91F7}"/>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487</c:v>
                </c:pt>
                <c:pt idx="5">
                  <c:v>439</c:v>
                </c:pt>
                <c:pt idx="8">
                  <c:v>390</c:v>
                </c:pt>
                <c:pt idx="11">
                  <c:v>341</c:v>
                </c:pt>
                <c:pt idx="14">
                  <c:v>294</c:v>
                </c:pt>
              </c:numCache>
            </c:numRef>
          </c:val>
          <c:extLst>
            <c:ext xmlns:c16="http://schemas.microsoft.com/office/drawing/2014/chart" uri="{C3380CC4-5D6E-409C-BE32-E72D297353CC}">
              <c16:uniqueId val="{00000001-350B-4248-B0AD-48D4001D91F7}"/>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2020</c:v>
                </c:pt>
                <c:pt idx="5">
                  <c:v>2041</c:v>
                </c:pt>
                <c:pt idx="8">
                  <c:v>2212</c:v>
                </c:pt>
                <c:pt idx="11">
                  <c:v>2238</c:v>
                </c:pt>
                <c:pt idx="14">
                  <c:v>2469</c:v>
                </c:pt>
              </c:numCache>
            </c:numRef>
          </c:val>
          <c:extLst>
            <c:ext xmlns:c16="http://schemas.microsoft.com/office/drawing/2014/chart" uri="{C3380CC4-5D6E-409C-BE32-E72D297353CC}">
              <c16:uniqueId val="{00000002-350B-4248-B0AD-48D4001D91F7}"/>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350B-4248-B0AD-48D4001D91F7}"/>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350B-4248-B0AD-48D4001D91F7}"/>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157</c:v>
                </c:pt>
                <c:pt idx="3">
                  <c:v>161</c:v>
                </c:pt>
                <c:pt idx="6">
                  <c:v>156</c:v>
                </c:pt>
                <c:pt idx="9">
                  <c:v>164</c:v>
                </c:pt>
                <c:pt idx="12">
                  <c:v>181</c:v>
                </c:pt>
              </c:numCache>
            </c:numRef>
          </c:val>
          <c:extLst>
            <c:ext xmlns:c16="http://schemas.microsoft.com/office/drawing/2014/chart" uri="{C3380CC4-5D6E-409C-BE32-E72D297353CC}">
              <c16:uniqueId val="{00000005-350B-4248-B0AD-48D4001D91F7}"/>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1207</c:v>
                </c:pt>
                <c:pt idx="3">
                  <c:v>950</c:v>
                </c:pt>
                <c:pt idx="6">
                  <c:v>962</c:v>
                </c:pt>
                <c:pt idx="9">
                  <c:v>817</c:v>
                </c:pt>
                <c:pt idx="12">
                  <c:v>721</c:v>
                </c:pt>
              </c:numCache>
            </c:numRef>
          </c:val>
          <c:extLst>
            <c:ext xmlns:c16="http://schemas.microsoft.com/office/drawing/2014/chart" uri="{C3380CC4-5D6E-409C-BE32-E72D297353CC}">
              <c16:uniqueId val="{00000006-350B-4248-B0AD-48D4001D91F7}"/>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350B-4248-B0AD-48D4001D91F7}"/>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855</c:v>
                </c:pt>
                <c:pt idx="3">
                  <c:v>968</c:v>
                </c:pt>
                <c:pt idx="6">
                  <c:v>931</c:v>
                </c:pt>
                <c:pt idx="9">
                  <c:v>983</c:v>
                </c:pt>
                <c:pt idx="12">
                  <c:v>489</c:v>
                </c:pt>
              </c:numCache>
            </c:numRef>
          </c:val>
          <c:extLst>
            <c:ext xmlns:c16="http://schemas.microsoft.com/office/drawing/2014/chart" uri="{C3380CC4-5D6E-409C-BE32-E72D297353CC}">
              <c16:uniqueId val="{00000008-350B-4248-B0AD-48D4001D91F7}"/>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1</c:v>
                </c:pt>
                <c:pt idx="3">
                  <c:v>1</c:v>
                </c:pt>
                <c:pt idx="6">
                  <c:v>1</c:v>
                </c:pt>
                <c:pt idx="9">
                  <c:v>1</c:v>
                </c:pt>
                <c:pt idx="12">
                  <c:v>1</c:v>
                </c:pt>
              </c:numCache>
            </c:numRef>
          </c:val>
          <c:extLst>
            <c:ext xmlns:c16="http://schemas.microsoft.com/office/drawing/2014/chart" uri="{C3380CC4-5D6E-409C-BE32-E72D297353CC}">
              <c16:uniqueId val="{00000009-350B-4248-B0AD-48D4001D91F7}"/>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9872</c:v>
                </c:pt>
                <c:pt idx="3">
                  <c:v>9438</c:v>
                </c:pt>
                <c:pt idx="6">
                  <c:v>9213</c:v>
                </c:pt>
                <c:pt idx="9">
                  <c:v>8908</c:v>
                </c:pt>
                <c:pt idx="12">
                  <c:v>8438</c:v>
                </c:pt>
              </c:numCache>
            </c:numRef>
          </c:val>
          <c:extLst>
            <c:ext xmlns:c16="http://schemas.microsoft.com/office/drawing/2014/chart" uri="{C3380CC4-5D6E-409C-BE32-E72D297353CC}">
              <c16:uniqueId val="{0000000A-350B-4248-B0AD-48D4001D91F7}"/>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1482</c:v>
                </c:pt>
                <c:pt idx="2">
                  <c:v>#N/A</c:v>
                </c:pt>
                <c:pt idx="3">
                  <c:v>#N/A</c:v>
                </c:pt>
                <c:pt idx="4">
                  <c:v>993</c:v>
                </c:pt>
                <c:pt idx="5">
                  <c:v>#N/A</c:v>
                </c:pt>
                <c:pt idx="6">
                  <c:v>#N/A</c:v>
                </c:pt>
                <c:pt idx="7">
                  <c:v>738</c:v>
                </c:pt>
                <c:pt idx="8">
                  <c:v>#N/A</c:v>
                </c:pt>
                <c:pt idx="9">
                  <c:v>#N/A</c:v>
                </c:pt>
                <c:pt idx="10">
                  <c:v>554</c:v>
                </c:pt>
                <c:pt idx="11">
                  <c:v>#N/A</c:v>
                </c:pt>
                <c:pt idx="12">
                  <c:v>#N/A</c:v>
                </c:pt>
                <c:pt idx="13">
                  <c:v>0</c:v>
                </c:pt>
                <c:pt idx="14">
                  <c:v>#N/A</c:v>
                </c:pt>
              </c:numCache>
            </c:numRef>
          </c:val>
          <c:smooth val="0"/>
          <c:extLst>
            <c:ext xmlns:c16="http://schemas.microsoft.com/office/drawing/2014/chart" uri="{C3380CC4-5D6E-409C-BE32-E72D297353CC}">
              <c16:uniqueId val="{0000000B-350B-4248-B0AD-48D4001D91F7}"/>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1497</c:v>
                </c:pt>
                <c:pt idx="1">
                  <c:v>1500</c:v>
                </c:pt>
                <c:pt idx="2">
                  <c:v>1500</c:v>
                </c:pt>
              </c:numCache>
            </c:numRef>
          </c:val>
          <c:extLst>
            <c:ext xmlns:c16="http://schemas.microsoft.com/office/drawing/2014/chart" uri="{C3380CC4-5D6E-409C-BE32-E72D297353CC}">
              <c16:uniqueId val="{00000000-82A1-4824-8A24-7E7824319624}"/>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169</c:v>
                </c:pt>
                <c:pt idx="1">
                  <c:v>169</c:v>
                </c:pt>
                <c:pt idx="2">
                  <c:v>169</c:v>
                </c:pt>
              </c:numCache>
            </c:numRef>
          </c:val>
          <c:extLst>
            <c:ext xmlns:c16="http://schemas.microsoft.com/office/drawing/2014/chart" uri="{C3380CC4-5D6E-409C-BE32-E72D297353CC}">
              <c16:uniqueId val="{00000001-82A1-4824-8A24-7E7824319624}"/>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391</c:v>
                </c:pt>
                <c:pt idx="1">
                  <c:v>369</c:v>
                </c:pt>
                <c:pt idx="2">
                  <c:v>553</c:v>
                </c:pt>
              </c:numCache>
            </c:numRef>
          </c:val>
          <c:extLst>
            <c:ext xmlns:c16="http://schemas.microsoft.com/office/drawing/2014/chart" uri="{C3380CC4-5D6E-409C-BE32-E72D297353CC}">
              <c16:uniqueId val="{00000002-82A1-4824-8A24-7E7824319624}"/>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{4CF522F7-46B9-4836-9EAB-7D80584EE555}</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9A60-48BC-8BAB-DB80FA5717EB}"/>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{42D8BDF6-0E43-4B33-AE6A-D0FDA8A0B8A3}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9A60-48BC-8BAB-DB80FA5717EB}"/>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{42F6BFCB-EEF4-4338-93BC-DB0AB17CCDA3}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9A60-48BC-8BAB-DB80FA5717EB}"/>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{7A8CFBB7-89D6-483A-9D13-B7FE55E38345}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9A60-48BC-8BAB-DB80FA5717EB}"/>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{530A9004-B9E8-4845-B0E4-0A246485BFBE}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9A60-48BC-8BAB-DB80FA5717EB}"/>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{1948EEDF-7A7C-4A9E-9CDD-DA5B2C021C59}</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9A60-48BC-8BAB-DB80FA5717EB}"/>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{2FC2D248-BF7D-48A7-B590-F048A8C258A4}</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9A60-48BC-8BAB-DB80FA5717EB}"/>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{A81622E2-A76D-4B1C-B62F-CDEC09356B0A}</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9A60-48BC-8BAB-DB80FA5717EB}"/>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{FF5F4188-34EB-4EF0-A73A-E2ECE60EACA1}</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9A60-48BC-8BAB-DB80FA5717EB}"/>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55.8</c:v>
                </c:pt>
                <c:pt idx="8">
                  <c:v>57.2</c:v>
                </c:pt>
                <c:pt idx="16">
                  <c:v>58.6</c:v>
                </c:pt>
                <c:pt idx="24">
                  <c:v>59.5</c:v>
                </c:pt>
                <c:pt idx="32">
                  <c:v>61.1</c:v>
                </c:pt>
              </c:numCache>
            </c:numRef>
          </c:xVal>
          <c:yVal>
            <c:numRef>
              <c:f>公会計指標分析・財政指標組合せ分析表!$BP$51:$DC$51</c:f>
              <c:numCache>
                <c:formatCode>#,##0.0;"▲ "#,##0.0</c:formatCode>
                <c:ptCount val="40"/>
                <c:pt idx="0">
                  <c:v>35.6</c:v>
                </c:pt>
                <c:pt idx="8">
                  <c:v>24.1</c:v>
                </c:pt>
                <c:pt idx="16">
                  <c:v>18.100000000000001</c:v>
                </c:pt>
                <c:pt idx="24">
                  <c:v>13.4</c:v>
                </c:pt>
              </c:numCache>
            </c:numRef>
          </c:yVal>
          <c:smooth val="0"/>
          <c:extLst>
            <c:ext xmlns:c16="http://schemas.microsoft.com/office/drawing/2014/chart" uri="{C3380CC4-5D6E-409C-BE32-E72D297353CC}">
              <c16:uniqueId val="{00000009-9A60-48BC-8BAB-DB80FA5717EB}"/>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{2DB2B080-5F4F-4E0E-8EF1-E17DE56584B9}</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9A60-48BC-8BAB-DB80FA5717EB}"/>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{393EAEAA-2C8D-4C27-B404-81A2499CC3EF}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9A60-48BC-8BAB-DB80FA5717EB}"/>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{E0182DEF-C5DA-4C10-BECB-5D1E27B5F181}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9A60-48BC-8BAB-DB80FA5717EB}"/>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{DADA9FEB-A6C3-4459-9ED5-9693D2355371}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9A60-48BC-8BAB-DB80FA5717EB}"/>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{285E56CA-8CEF-4DEE-BD81-2C0E2A952DC0}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9A60-48BC-8BAB-DB80FA5717EB}"/>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{9506F890-2582-4E27-B382-5A5166E8184F}</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9A60-48BC-8BAB-DB80FA5717EB}"/>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{2F2DEDD6-7D0E-4AD4-B558-88A6640AD664}</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9A60-48BC-8BAB-DB80FA5717EB}"/>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{94CB810B-196D-4FDB-9145-B46B5B08BCE0}</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9A60-48BC-8BAB-DB80FA5717EB}"/>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{3F569474-408D-456F-8DF3-4FDFE8196D6C}</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9A60-48BC-8BAB-DB80FA5717EB}"/>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58.8</c:v>
                </c:pt>
                <c:pt idx="8">
                  <c:v>59.2</c:v>
                </c:pt>
                <c:pt idx="16">
                  <c:v>63.4</c:v>
                </c:pt>
                <c:pt idx="24">
                  <c:v>63.3</c:v>
                </c:pt>
                <c:pt idx="32">
                  <c:v>62.8</c:v>
                </c:pt>
              </c:numCache>
            </c:numRef>
          </c:xVal>
          <c:yVal>
            <c:numRef>
              <c:f>公会計指標分析・財政指標組合せ分析表!$BP$55:$DC$55</c:f>
              <c:numCache>
                <c:formatCode>#,##0.0;"▲ "#,##0.0</c:formatCode>
                <c:ptCount val="40"/>
                <c:pt idx="0">
                  <c:v>25.4</c:v>
                </c:pt>
                <c:pt idx="8">
                  <c:v>23.4</c:v>
                </c:pt>
                <c:pt idx="16">
                  <c:v>7.7</c:v>
                </c:pt>
                <c:pt idx="24">
                  <c:v>3.2</c:v>
                </c:pt>
                <c:pt idx="32">
                  <c:v>3.4</c:v>
                </c:pt>
              </c:numCache>
            </c:numRef>
          </c:yVal>
          <c:smooth val="0"/>
          <c:extLst>
            <c:ext xmlns:c16="http://schemas.microsoft.com/office/drawing/2014/chart" uri="{C3380CC4-5D6E-409C-BE32-E72D297353CC}">
              <c16:uniqueId val="{00000013-9A60-48BC-8BAB-DB80FA5717EB}"/>
            </c:ext>
          </c:extLst>
        </c:ser>
        <c:dLbls>
          <c:showLegendKey val="0"/>
          <c:showVal val="1"/>
          <c:showCatName val="0"/>
          <c:showSerName val="0"/>
          <c:showPercent val="0"/>
          <c:showBubbleSize val="0"/>
        </c:dLbls>
        <c:axId val="46179840"/>
        <c:axId val="46181760"/>
      </c:scatterChart>
      <c:valAx>
        <c:axId val="46179840"/>
        <c:scaling>
          <c:orientation val="maxMin"/>
          <c:max val="64"/>
          <c:min val="54"/>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4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1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{5FCA0977-FF6A-479C-AF1C-6BD2E2E98FA6}</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E939-4DBE-8106-47573C2441B9}"/>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{8A72F721-064F-4E65-AB5F-B73771E023DA}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E939-4DBE-8106-47573C2441B9}"/>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{CC351D46-2F80-41FC-B320-CDC0194289BE}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E939-4DBE-8106-47573C2441B9}"/>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{6DC17895-E4BF-408F-BC9C-47ECCF1DB990}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E939-4DBE-8106-47573C2441B9}"/>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{3110C2C7-B8B8-4DA6-AC23-03DD34A63CE4}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E939-4DBE-8106-47573C2441B9}"/>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{444C38B8-735C-4361-A34D-385F714AD0A1}</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E939-4DBE-8106-47573C2441B9}"/>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{88CB4A4E-E095-4C1E-97D4-0E9E539C7700}</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E939-4DBE-8106-47573C2441B9}"/>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{DD5532AE-71A1-4395-9DFF-E224A42F0F72}</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E939-4DBE-8106-47573C2441B9}"/>
                </c:ext>
              </c:extLst>
            </c:dLbl>
            <c:dLbl>
              <c:idx val="32"/>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{BB1DE78F-2370-4554-BE89-070712C40705}</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E939-4DBE-8106-47573C2441B9}"/>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10.199999999999999</c:v>
                </c:pt>
                <c:pt idx="8">
                  <c:v>9.9</c:v>
                </c:pt>
                <c:pt idx="16">
                  <c:v>9.9</c:v>
                </c:pt>
                <c:pt idx="24">
                  <c:v>9.4</c:v>
                </c:pt>
                <c:pt idx="32">
                  <c:v>8.8000000000000007</c:v>
                </c:pt>
              </c:numCache>
            </c:numRef>
          </c:xVal>
          <c:yVal>
            <c:numRef>
              <c:f>公会計指標分析・財政指標組合せ分析表!$BP$73:$DC$73</c:f>
              <c:numCache>
                <c:formatCode>#,##0.0;"▲ "#,##0.0</c:formatCode>
                <c:ptCount val="40"/>
                <c:pt idx="0">
                  <c:v>35.6</c:v>
                </c:pt>
                <c:pt idx="8">
                  <c:v>24.1</c:v>
                </c:pt>
                <c:pt idx="16">
                  <c:v>18.100000000000001</c:v>
                </c:pt>
                <c:pt idx="24">
                  <c:v>13.4</c:v>
                </c:pt>
              </c:numCache>
            </c:numRef>
          </c:yVal>
          <c:smooth val="0"/>
          <c:extLst>
            <c:ext xmlns:c16="http://schemas.microsoft.com/office/drawing/2014/chart" uri="{C3380CC4-5D6E-409C-BE32-E72D297353CC}">
              <c16:uniqueId val="{00000009-E939-4DBE-8106-47573C2441B9}"/>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H28</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{BA8DC6D0-9DF9-405E-B3A2-F7A0EEAB82C4}</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E939-4DBE-8106-47573C2441B9}"/>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{045DA516-EE87-47C2-B190-B23D2E745590}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E939-4DBE-8106-47573C2441B9}"/>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{50A13FCB-BF94-4A79-8EAB-2ED53A412289}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E939-4DBE-8106-47573C2441B9}"/>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{DCD346C1-A63B-4FD7-AACF-49678CF450E5}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E939-4DBE-8106-47573C2441B9}"/>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{E49C6E04-BFC2-4077-83EB-D7A614C4CBC1}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E939-4DBE-8106-47573C2441B9}"/>
                </c:ext>
              </c:extLst>
            </c:dLbl>
            <c:dLbl>
              <c:idx val="8"/>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{9280C770-F685-4F11-AFB1-8D155AAAFC80}</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E939-4DBE-8106-47573C2441B9}"/>
                </c:ext>
              </c:extLst>
            </c:dLbl>
            <c:dLbl>
              <c:idx val="16"/>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{A55A05C7-5EE2-4192-90A7-C6BD5ABD22EC}</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E939-4DBE-8106-47573C2441B9}"/>
                </c:ext>
              </c:extLst>
            </c:dLbl>
            <c:dLbl>
              <c:idx val="24"/>
              <c:layout>
                <c:manualLayout>
                  <c:x val="0"/>
                  <c:y val="-1.7362407331425907E-2"/>
                </c:manualLayout>
              </c:layout>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{31E4EEF4-3804-4C53-BD54-51A0272F411C}</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E939-4DBE-8106-47573C2441B9}"/>
                </c:ext>
              </c:extLst>
            </c:dLbl>
            <c:dLbl>
              <c:idx val="32"/>
              <c:layout>
                <c:manualLayout>
                  <c:x val="0"/>
                  <c:y val="1.7362407331425866E-2"/>
                </c:manualLayout>
              </c:layout>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{01CDE392-62D9-498A-953A-FBC81FF54668}</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E939-4DBE-8106-47573C2441B9}"/>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8.6</c:v>
                </c:pt>
                <c:pt idx="8">
                  <c:v>8.5</c:v>
                </c:pt>
                <c:pt idx="16">
                  <c:v>8.6</c:v>
                </c:pt>
                <c:pt idx="24">
                  <c:v>8.8000000000000007</c:v>
                </c:pt>
                <c:pt idx="32">
                  <c:v>8.8000000000000007</c:v>
                </c:pt>
              </c:numCache>
            </c:numRef>
          </c:xVal>
          <c:yVal>
            <c:numRef>
              <c:f>公会計指標分析・財政指標組合せ分析表!$BP$77:$DC$77</c:f>
              <c:numCache>
                <c:formatCode>#,##0.0;"▲ "#,##0.0</c:formatCode>
                <c:ptCount val="40"/>
                <c:pt idx="0">
                  <c:v>25.4</c:v>
                </c:pt>
                <c:pt idx="8">
                  <c:v>23.4</c:v>
                </c:pt>
                <c:pt idx="16">
                  <c:v>7.7</c:v>
                </c:pt>
                <c:pt idx="24">
                  <c:v>3.2</c:v>
                </c:pt>
                <c:pt idx="32">
                  <c:v>3.4</c:v>
                </c:pt>
              </c:numCache>
            </c:numRef>
          </c:yVal>
          <c:smooth val="0"/>
          <c:extLst>
            <c:ext xmlns:c16="http://schemas.microsoft.com/office/drawing/2014/chart" uri="{C3380CC4-5D6E-409C-BE32-E72D297353CC}">
              <c16:uniqueId val="{00000013-E939-4DBE-8106-47573C2441B9}"/>
            </c:ext>
          </c:extLst>
        </c:ser>
        <c:dLbls>
          <c:showLegendKey val="0"/>
          <c:showVal val="1"/>
          <c:showCatName val="0"/>
          <c:showSerName val="0"/>
          <c:showPercent val="0"/>
          <c:showBubbleSize val="0"/>
        </c:dLbls>
        <c:axId val="84219776"/>
        <c:axId val="84234240"/>
      </c:scatterChart>
      <c:valAx>
        <c:axId val="84219776"/>
        <c:scaling>
          <c:orientation val="maxMin"/>
          <c:max val="11"/>
          <c:min val="8"/>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4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1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鹿児島県瀬戸内町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元利償還金は、年度ごとの償還額を上回らない、起債発行額としていることで、年々減少している</a:t>
          </a:r>
          <a:r>
            <a:rPr kumimoji="1" lang="ja-JP" altLang="ja-JP" sz="1100">
              <a:solidFill>
                <a:schemeClr val="dk1"/>
              </a:solidFill>
              <a:effectLst/>
              <a:latin typeface="+mn-lt"/>
              <a:ea typeface="+mn-ea"/>
              <a:cs typeface="+mn-cs"/>
            </a:rPr>
            <a:t>。今後も多くの施設の更新や、公共事業が予定されているが、地方債の発行と償還のバランスを考慮した財政運営に努める。</a:t>
          </a:r>
          <a:endParaRPr lang="ja-JP" altLang="ja-JP" sz="1400">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mn-ea"/>
              <a:ea typeface="+mn-ea"/>
            </a:rPr>
            <a:t>現在基金残高のうち、実質公債費比率の算定に用いる満期一括償還地方債の償還の財源として積み立てている額はない。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鹿児島県瀬戸内町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ea"/>
              <a:ea typeface="+mn-ea"/>
              <a:cs typeface="+mn-cs"/>
            </a:rPr>
            <a:t>簡易水道事業の一部が法適用事業に統合されたため、公営企業債等繰入見込み額が大きく減少し将来負担比率の分子の額は△</a:t>
          </a:r>
          <a:r>
            <a:rPr kumimoji="1" lang="en-US" altLang="ja-JP" sz="1100">
              <a:solidFill>
                <a:schemeClr val="dk1"/>
              </a:solidFill>
              <a:effectLst/>
              <a:latin typeface="+mn-ea"/>
              <a:ea typeface="+mn-ea"/>
              <a:cs typeface="+mn-cs"/>
            </a:rPr>
            <a:t>330</a:t>
          </a:r>
          <a:r>
            <a:rPr kumimoji="1" lang="ja-JP" altLang="en-US" sz="1100">
              <a:solidFill>
                <a:schemeClr val="dk1"/>
              </a:solidFill>
              <a:effectLst/>
              <a:latin typeface="+mn-ea"/>
              <a:ea typeface="+mn-ea"/>
              <a:cs typeface="+mn-cs"/>
            </a:rPr>
            <a:t>百万円となった</a:t>
          </a:r>
          <a:r>
            <a:rPr kumimoji="1" lang="ja-JP" altLang="ja-JP" sz="1100">
              <a:solidFill>
                <a:schemeClr val="dk1"/>
              </a:solidFill>
              <a:effectLst/>
              <a:latin typeface="+mn-ea"/>
              <a:ea typeface="+mn-ea"/>
              <a:cs typeface="+mn-cs"/>
            </a:rPr>
            <a:t>。</a:t>
          </a:r>
          <a:endParaRPr lang="ja-JP" altLang="ja-JP" sz="1100">
            <a:effectLst/>
            <a:latin typeface="+mn-ea"/>
            <a:ea typeface="+mn-ea"/>
          </a:endParaRPr>
        </a:p>
        <a:p>
          <a:r>
            <a:rPr kumimoji="1" lang="ja-JP" altLang="ja-JP" sz="1100">
              <a:solidFill>
                <a:schemeClr val="dk1"/>
              </a:solidFill>
              <a:effectLst/>
              <a:latin typeface="+mn-ea"/>
              <a:ea typeface="+mn-ea"/>
              <a:cs typeface="+mn-cs"/>
            </a:rPr>
            <a:t>しかし、今後予定している大型公共施設の更新事業の影響により地方債残高の増加、将来負担比率の</a:t>
          </a:r>
          <a:r>
            <a:rPr kumimoji="1" lang="ja-JP" altLang="en-US" sz="1100">
              <a:solidFill>
                <a:schemeClr val="dk1"/>
              </a:solidFill>
              <a:effectLst/>
              <a:latin typeface="+mn-ea"/>
              <a:ea typeface="+mn-ea"/>
              <a:cs typeface="+mn-cs"/>
            </a:rPr>
            <a:t>上昇</a:t>
          </a:r>
          <a:r>
            <a:rPr kumimoji="1" lang="ja-JP" altLang="ja-JP" sz="1100">
              <a:solidFill>
                <a:schemeClr val="dk1"/>
              </a:solidFill>
              <a:effectLst/>
              <a:latin typeface="+mn-ea"/>
              <a:ea typeface="+mn-ea"/>
              <a:cs typeface="+mn-cs"/>
            </a:rPr>
            <a:t>は避けれないものと予想される。</a:t>
          </a:r>
          <a:endParaRPr lang="ja-JP" altLang="ja-JP" sz="1100">
            <a:effectLst/>
            <a:latin typeface="+mn-ea"/>
            <a:ea typeface="+mn-ea"/>
          </a:endParaRPr>
        </a:p>
        <a:p>
          <a:r>
            <a:rPr kumimoji="1" lang="ja-JP" altLang="ja-JP" sz="1100">
              <a:solidFill>
                <a:schemeClr val="dk1"/>
              </a:solidFill>
              <a:effectLst/>
              <a:latin typeface="+mn-ea"/>
              <a:ea typeface="+mn-ea"/>
              <a:cs typeface="+mn-cs"/>
            </a:rPr>
            <a:t>今後は、地方債発行額の抑制や、公共事業全体の実施時期の平準化に努めるとともに、充当可能財源の更なる強化を図り、将来負担への影響を少なくするよう努める。</a:t>
          </a:r>
          <a:endParaRPr lang="ja-JP" altLang="ja-JP" sz="1100">
            <a:effectLst/>
            <a:latin typeface="+mn-ea"/>
            <a:ea typeface="+mn-ea"/>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鹿児島県瀬戸内町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ea"/>
              <a:ea typeface="+mn-ea"/>
              <a:cs typeface="+mn-cs"/>
            </a:rPr>
            <a:t>基金全体額では</a:t>
          </a:r>
          <a:r>
            <a:rPr kumimoji="1" lang="en-US" altLang="ja-JP" sz="1100">
              <a:solidFill>
                <a:schemeClr val="dk1"/>
              </a:solidFill>
              <a:effectLst/>
              <a:latin typeface="+mn-ea"/>
              <a:ea typeface="+mn-ea"/>
              <a:cs typeface="+mn-cs"/>
            </a:rPr>
            <a:t>184</a:t>
          </a:r>
          <a:r>
            <a:rPr kumimoji="1" lang="ja-JP" altLang="en-US" sz="1100">
              <a:solidFill>
                <a:schemeClr val="dk1"/>
              </a:solidFill>
              <a:effectLst/>
              <a:latin typeface="+mn-ea"/>
              <a:ea typeface="+mn-ea"/>
              <a:cs typeface="+mn-cs"/>
            </a:rPr>
            <a:t>百万円の増額</a:t>
          </a:r>
          <a:r>
            <a:rPr kumimoji="1" lang="ja-JP" altLang="ja-JP" sz="1100">
              <a:solidFill>
                <a:schemeClr val="dk1"/>
              </a:solidFill>
              <a:effectLst/>
              <a:latin typeface="+mn-ea"/>
              <a:ea typeface="+mn-ea"/>
              <a:cs typeface="+mn-cs"/>
            </a:rPr>
            <a:t>となった。財政調整基金は</a:t>
          </a:r>
          <a:r>
            <a:rPr kumimoji="1" lang="ja-JP" altLang="en-US" sz="1100">
              <a:solidFill>
                <a:schemeClr val="dk1"/>
              </a:solidFill>
              <a:effectLst/>
              <a:latin typeface="+mn-ea"/>
              <a:ea typeface="+mn-ea"/>
              <a:cs typeface="+mn-cs"/>
            </a:rPr>
            <a:t>前年度からの増減はなく</a:t>
          </a:r>
          <a:r>
            <a:rPr kumimoji="1" lang="ja-JP" altLang="ja-JP" sz="1100">
              <a:solidFill>
                <a:schemeClr val="dk1"/>
              </a:solidFill>
              <a:effectLst/>
              <a:latin typeface="+mn-ea"/>
              <a:ea typeface="+mn-ea"/>
              <a:cs typeface="+mn-cs"/>
            </a:rPr>
            <a:t>、今後の公共施設の整備に備える公共施設維持管理基金や、災害に対応する災害対策準備基金は積み立てにより増額となった。</a:t>
          </a:r>
          <a:endParaRPr lang="ja-JP" altLang="ja-JP" sz="1100">
            <a:effectLst/>
            <a:latin typeface="+mn-ea"/>
            <a:ea typeface="+mn-ea"/>
          </a:endParaRPr>
        </a:p>
        <a:p>
          <a:endParaRPr kumimoji="1" lang="en-US" altLang="ja-JP" sz="1100">
            <a:solidFill>
              <a:schemeClr val="dk1"/>
            </a:solidFill>
            <a:effectLst/>
            <a:latin typeface="+mn-ea"/>
            <a:ea typeface="+mn-ea"/>
            <a:cs typeface="+mn-cs"/>
          </a:endParaRPr>
        </a:p>
        <a:p>
          <a:endParaRPr kumimoji="1" lang="en-US" altLang="ja-JP" sz="1100">
            <a:solidFill>
              <a:schemeClr val="dk1"/>
            </a:solidFill>
            <a:effectLst/>
            <a:latin typeface="+mn-ea"/>
            <a:ea typeface="+mn-ea"/>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ea"/>
              <a:ea typeface="+mn-ea"/>
              <a:cs typeface="+mn-cs"/>
            </a:rPr>
            <a:t>これまでは、主に財政調整基金への積み立てを行ってきたが、今後は老朽化を迎えている公共施設の整備に備えるための公共施設維持管理基金への積み立てや、毎年の地方債償還額を考慮した減債基金への積み立てを行う。</a:t>
          </a:r>
          <a:endParaRPr lang="ja-JP" altLang="ja-JP" sz="1100">
            <a:effectLst/>
            <a:latin typeface="+mn-ea"/>
            <a:ea typeface="+mn-ea"/>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mn-ea"/>
              <a:ea typeface="+mn-ea"/>
              <a:cs typeface="+mn-cs"/>
            </a:rPr>
            <a:t>・公共施設維持管理基金：多くの施設が老朽化を迎えているため、施設の更新、補修を行い安全を確保する。</a:t>
          </a:r>
          <a:endParaRPr kumimoji="1" lang="en-US" altLang="ja-JP" sz="1100">
            <a:solidFill>
              <a:schemeClr val="dk1"/>
            </a:solidFill>
            <a:effectLst/>
            <a:latin typeface="+mn-ea"/>
            <a:ea typeface="+mn-ea"/>
            <a:cs typeface="+mn-cs"/>
          </a:endParaRPr>
        </a:p>
        <a:p>
          <a:endParaRPr kumimoji="1" lang="en-US" altLang="ja-JP" sz="1100">
            <a:solidFill>
              <a:schemeClr val="dk1"/>
            </a:solidFill>
            <a:effectLst/>
            <a:latin typeface="+mn-ea"/>
            <a:ea typeface="+mn-ea"/>
            <a:cs typeface="+mn-cs"/>
          </a:endParaRPr>
        </a:p>
        <a:p>
          <a:r>
            <a:rPr kumimoji="1" lang="ja-JP" altLang="en-US" sz="1100">
              <a:solidFill>
                <a:schemeClr val="dk1"/>
              </a:solidFill>
              <a:effectLst/>
              <a:latin typeface="+mn-ea"/>
              <a:ea typeface="+mn-ea"/>
              <a:cs typeface="+mn-cs"/>
            </a:rPr>
            <a:t>・災害対策準備基金：災害対策や災害復旧を迅速に行い、住民を災害から守る。</a:t>
          </a:r>
          <a:endParaRPr kumimoji="1" lang="en-US" altLang="ja-JP" sz="1100">
            <a:solidFill>
              <a:schemeClr val="dk1"/>
            </a:solidFill>
            <a:effectLst/>
            <a:latin typeface="+mn-ea"/>
            <a:ea typeface="+mn-ea"/>
            <a:cs typeface="+mn-cs"/>
          </a:endParaRPr>
        </a:p>
        <a:p>
          <a:endParaRPr kumimoji="1" lang="en-US" altLang="ja-JP" sz="1100">
            <a:solidFill>
              <a:schemeClr val="dk1"/>
            </a:solidFill>
            <a:effectLst/>
            <a:latin typeface="+mn-ea"/>
            <a:ea typeface="+mn-ea"/>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ea"/>
              <a:ea typeface="+mn-ea"/>
              <a:cs typeface="+mn-cs"/>
            </a:rPr>
            <a:t>・</a:t>
          </a:r>
          <a:r>
            <a:rPr kumimoji="1" lang="ja-JP" altLang="ja-JP" sz="1100">
              <a:solidFill>
                <a:schemeClr val="dk1"/>
              </a:solidFill>
              <a:effectLst/>
              <a:latin typeface="+mn-ea"/>
              <a:ea typeface="+mn-ea"/>
              <a:cs typeface="+mn-cs"/>
            </a:rPr>
            <a:t>公共施設維持管理基金は、</a:t>
          </a:r>
          <a:r>
            <a:rPr kumimoji="1" lang="ja-JP" altLang="en-US" sz="1100">
              <a:solidFill>
                <a:schemeClr val="dk1"/>
              </a:solidFill>
              <a:effectLst/>
              <a:latin typeface="+mn-ea"/>
              <a:ea typeface="+mn-ea"/>
              <a:cs typeface="+mn-cs"/>
            </a:rPr>
            <a:t>各道路の補修や小中学校の営繕のために取り崩しを行ったが</a:t>
          </a:r>
          <a:r>
            <a:rPr kumimoji="1" lang="ja-JP" altLang="ja-JP" sz="1100">
              <a:solidFill>
                <a:schemeClr val="dk1"/>
              </a:solidFill>
              <a:effectLst/>
              <a:latin typeface="+mn-ea"/>
              <a:ea typeface="+mn-ea"/>
              <a:cs typeface="+mn-cs"/>
            </a:rPr>
            <a:t>、今後予定している公共施設の整備に備え積み立ても行い、前年度末から</a:t>
          </a:r>
          <a:r>
            <a:rPr kumimoji="1" lang="en-US" altLang="ja-JP" sz="1100">
              <a:solidFill>
                <a:schemeClr val="dk1"/>
              </a:solidFill>
              <a:effectLst/>
              <a:latin typeface="+mn-ea"/>
              <a:ea typeface="+mn-ea"/>
              <a:cs typeface="+mn-cs"/>
            </a:rPr>
            <a:t>151</a:t>
          </a:r>
          <a:r>
            <a:rPr kumimoji="1" lang="ja-JP" altLang="ja-JP" sz="1100">
              <a:solidFill>
                <a:schemeClr val="dk1"/>
              </a:solidFill>
              <a:effectLst/>
              <a:latin typeface="+mn-ea"/>
              <a:ea typeface="+mn-ea"/>
              <a:cs typeface="+mn-cs"/>
            </a:rPr>
            <a:t>百万円の増額</a:t>
          </a:r>
          <a:r>
            <a:rPr kumimoji="1" lang="ja-JP" altLang="en-US" sz="1100">
              <a:solidFill>
                <a:schemeClr val="dk1"/>
              </a:solidFill>
              <a:effectLst/>
              <a:latin typeface="+mn-ea"/>
              <a:ea typeface="+mn-ea"/>
              <a:cs typeface="+mn-cs"/>
            </a:rPr>
            <a:t>となった。　　　　</a:t>
          </a:r>
          <a:endParaRPr lang="ja-JP" altLang="ja-JP" sz="1100">
            <a:effectLst/>
            <a:latin typeface="+mn-ea"/>
            <a:ea typeface="+mn-ea"/>
          </a:endParaRPr>
        </a:p>
        <a:p>
          <a:endParaRPr kumimoji="1" lang="en-US" altLang="ja-JP" sz="1100">
            <a:solidFill>
              <a:schemeClr val="dk1"/>
            </a:solidFill>
            <a:effectLst/>
            <a:latin typeface="+mn-ea"/>
            <a:ea typeface="+mn-ea"/>
            <a:cs typeface="+mn-cs"/>
          </a:endParaRPr>
        </a:p>
        <a:p>
          <a:r>
            <a:rPr kumimoji="1" lang="ja-JP" altLang="en-US" sz="1100">
              <a:solidFill>
                <a:schemeClr val="dk1"/>
              </a:solidFill>
              <a:effectLst/>
              <a:latin typeface="+mn-ea"/>
              <a:ea typeface="+mn-ea"/>
              <a:cs typeface="+mn-cs"/>
            </a:rPr>
            <a:t>・災害対策準備基金は、今後の災害に備え、</a:t>
          </a:r>
          <a:r>
            <a:rPr kumimoji="1" lang="en-US" altLang="ja-JP" sz="1100">
              <a:solidFill>
                <a:schemeClr val="dk1"/>
              </a:solidFill>
              <a:effectLst/>
              <a:latin typeface="+mn-ea"/>
              <a:ea typeface="+mn-ea"/>
              <a:cs typeface="+mn-cs"/>
            </a:rPr>
            <a:t>5</a:t>
          </a:r>
          <a:r>
            <a:rPr kumimoji="1" lang="ja-JP" altLang="en-US" sz="1100">
              <a:solidFill>
                <a:schemeClr val="dk1"/>
              </a:solidFill>
              <a:effectLst/>
              <a:latin typeface="+mn-ea"/>
              <a:ea typeface="+mn-ea"/>
              <a:cs typeface="+mn-cs"/>
            </a:rPr>
            <a:t>百万円の積立てを行った。</a:t>
          </a:r>
          <a:endParaRPr kumimoji="1" lang="en-US" altLang="ja-JP" sz="1100">
            <a:solidFill>
              <a:schemeClr val="dk1"/>
            </a:solidFill>
            <a:effectLst/>
            <a:latin typeface="+mn-ea"/>
            <a:ea typeface="+mn-ea"/>
            <a:cs typeface="+mn-cs"/>
          </a:endParaRPr>
        </a:p>
        <a:p>
          <a:endParaRPr kumimoji="1" lang="en-US" altLang="ja-JP" sz="1100">
            <a:solidFill>
              <a:schemeClr val="dk1"/>
            </a:solidFill>
            <a:effectLst/>
            <a:latin typeface="+mn-ea"/>
            <a:ea typeface="+mn-ea"/>
            <a:cs typeface="+mn-cs"/>
          </a:endParaRPr>
        </a:p>
        <a:p>
          <a:endParaRPr kumimoji="1" lang="en-US" altLang="ja-JP" sz="1100">
            <a:solidFill>
              <a:schemeClr val="dk1"/>
            </a:solidFill>
            <a:effectLst/>
            <a:latin typeface="+mn-ea"/>
            <a:ea typeface="+mn-ea"/>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mn-ea"/>
              <a:ea typeface="+mn-ea"/>
              <a:cs typeface="+mn-cs"/>
            </a:rPr>
            <a:t>・多くの施設が老朽化による更新の時期を迎えているため、予定している公共施設の改修や更新事業、また、急に発生する修繕等にも対応できるように、公共施設維持管理基金に１０億円を目標として積立てを行う。</a:t>
          </a:r>
          <a:endParaRPr kumimoji="1" lang="en-US" altLang="ja-JP" sz="1100">
            <a:solidFill>
              <a:schemeClr val="dk1"/>
            </a:solidFill>
            <a:effectLst/>
            <a:latin typeface="+mn-ea"/>
            <a:ea typeface="+mn-ea"/>
            <a:cs typeface="+mn-cs"/>
          </a:endParaRPr>
        </a:p>
        <a:p>
          <a:endParaRPr kumimoji="1" lang="en-US" altLang="ja-JP" sz="1100">
            <a:solidFill>
              <a:schemeClr val="dk1"/>
            </a:solidFill>
            <a:effectLst/>
            <a:latin typeface="+mn-ea"/>
            <a:ea typeface="+mn-ea"/>
            <a:cs typeface="+mn-cs"/>
          </a:endParaRPr>
        </a:p>
        <a:p>
          <a:r>
            <a:rPr kumimoji="1" lang="ja-JP" altLang="en-US" sz="1100">
              <a:solidFill>
                <a:schemeClr val="dk1"/>
              </a:solidFill>
              <a:effectLst/>
              <a:latin typeface="+mn-ea"/>
              <a:ea typeface="+mn-ea"/>
              <a:cs typeface="+mn-cs"/>
            </a:rPr>
            <a:t>・災害対策準備基金は、災害時に必要な物品等の整備時にも取り崩しを行うが、大きな災害にも対応できるように</a:t>
          </a:r>
          <a:r>
            <a:rPr kumimoji="1" lang="en-US" altLang="ja-JP" sz="1100">
              <a:solidFill>
                <a:schemeClr val="dk1"/>
              </a:solidFill>
              <a:effectLst/>
              <a:latin typeface="+mn-ea"/>
              <a:ea typeface="+mn-ea"/>
              <a:cs typeface="+mn-cs"/>
            </a:rPr>
            <a:t>5</a:t>
          </a:r>
          <a:r>
            <a:rPr kumimoji="1" lang="ja-JP" altLang="en-US" sz="1100">
              <a:solidFill>
                <a:schemeClr val="dk1"/>
              </a:solidFill>
              <a:effectLst/>
              <a:latin typeface="+mn-ea"/>
              <a:ea typeface="+mn-ea"/>
              <a:cs typeface="+mn-cs"/>
            </a:rPr>
            <a:t>百万円程度は残高を確保しておく。</a:t>
          </a:r>
          <a:endParaRPr kumimoji="1" lang="en-US" altLang="ja-JP" sz="1100">
            <a:solidFill>
              <a:schemeClr val="dk1"/>
            </a:solidFill>
            <a:effectLst/>
            <a:latin typeface="+mn-ea"/>
            <a:ea typeface="+mn-ea"/>
            <a:cs typeface="+mn-cs"/>
          </a:endParaRPr>
        </a:p>
        <a:p>
          <a:endParaRPr kumimoji="1" lang="en-US" altLang="ja-JP" sz="1100">
            <a:solidFill>
              <a:schemeClr val="dk1"/>
            </a:solidFill>
            <a:effectLst/>
            <a:latin typeface="+mn-ea"/>
            <a:ea typeface="+mn-ea"/>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ea"/>
              <a:ea typeface="+mn-ea"/>
              <a:cs typeface="+mn-cs"/>
            </a:rPr>
            <a:t>法定積立として</a:t>
          </a:r>
          <a:r>
            <a:rPr kumimoji="1" lang="en-US" altLang="ja-JP" sz="1100">
              <a:solidFill>
                <a:schemeClr val="dk1"/>
              </a:solidFill>
              <a:effectLst/>
              <a:latin typeface="+mn-ea"/>
              <a:ea typeface="+mn-ea"/>
              <a:cs typeface="+mn-cs"/>
            </a:rPr>
            <a:t>223</a:t>
          </a:r>
          <a:r>
            <a:rPr kumimoji="1" lang="ja-JP" altLang="ja-JP" sz="1100">
              <a:solidFill>
                <a:schemeClr val="dk1"/>
              </a:solidFill>
              <a:effectLst/>
              <a:latin typeface="+mn-ea"/>
              <a:ea typeface="+mn-ea"/>
              <a:cs typeface="+mn-cs"/>
            </a:rPr>
            <a:t>百万円の積み立てを行ったが、</a:t>
          </a:r>
          <a:r>
            <a:rPr kumimoji="1" lang="ja-JP" altLang="en-US" sz="1100">
              <a:solidFill>
                <a:schemeClr val="dk1"/>
              </a:solidFill>
              <a:effectLst/>
              <a:latin typeface="+mn-ea"/>
              <a:ea typeface="+mn-ea"/>
              <a:cs typeface="+mn-cs"/>
            </a:rPr>
            <a:t>同額を取り崩し、その他目的基金に積み立てを行った</a:t>
          </a:r>
          <a:r>
            <a:rPr kumimoji="1" lang="ja-JP" altLang="ja-JP" sz="1100">
              <a:solidFill>
                <a:schemeClr val="dk1"/>
              </a:solidFill>
              <a:effectLst/>
              <a:latin typeface="+mn-ea"/>
              <a:ea typeface="+mn-ea"/>
              <a:cs typeface="+mn-cs"/>
            </a:rPr>
            <a:t>。</a:t>
          </a:r>
          <a:endParaRPr lang="ja-JP" altLang="ja-JP" sz="1100">
            <a:effectLst/>
            <a:latin typeface="+mn-ea"/>
            <a:ea typeface="+mn-ea"/>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ea"/>
              <a:ea typeface="+mn-ea"/>
              <a:cs typeface="+mn-cs"/>
            </a:rPr>
            <a:t>その他目的基金の残高とのバランスをとりながら、収入の減少や災害などの思わぬ支出に備え、</a:t>
          </a:r>
          <a:r>
            <a:rPr kumimoji="1" lang="en-US" altLang="ja-JP" sz="1100">
              <a:solidFill>
                <a:schemeClr val="dk1"/>
              </a:solidFill>
              <a:effectLst/>
              <a:latin typeface="+mn-ea"/>
              <a:ea typeface="+mn-ea"/>
              <a:cs typeface="+mn-cs"/>
            </a:rPr>
            <a:t>15</a:t>
          </a:r>
          <a:r>
            <a:rPr kumimoji="1" lang="ja-JP" altLang="en-US" sz="1100">
              <a:solidFill>
                <a:schemeClr val="dk1"/>
              </a:solidFill>
              <a:effectLst/>
              <a:latin typeface="+mn-ea"/>
              <a:ea typeface="+mn-ea"/>
              <a:cs typeface="+mn-cs"/>
            </a:rPr>
            <a:t>億円程度を維持していきたい。</a:t>
          </a:r>
          <a:endParaRPr kumimoji="1" lang="en-US" altLang="ja-JP" sz="1100">
            <a:solidFill>
              <a:schemeClr val="dk1"/>
            </a:solidFill>
            <a:effectLst/>
            <a:latin typeface="+mn-ea"/>
            <a:ea typeface="+mn-ea"/>
            <a:cs typeface="+mn-cs"/>
          </a:endParaRPr>
        </a:p>
        <a:p>
          <a:endParaRPr kumimoji="1" lang="en-US" altLang="ja-JP" sz="1100">
            <a:solidFill>
              <a:schemeClr val="dk1"/>
            </a:solidFill>
            <a:effectLst/>
            <a:latin typeface="+mn-ea"/>
            <a:ea typeface="+mn-ea"/>
            <a:cs typeface="+mn-cs"/>
          </a:endParaRPr>
        </a:p>
        <a:p>
          <a:endParaRPr kumimoji="1" lang="en-US" altLang="ja-JP" sz="1100">
            <a:solidFill>
              <a:schemeClr val="dk1"/>
            </a:solidFill>
            <a:effectLst/>
            <a:latin typeface="+mn-ea"/>
            <a:ea typeface="+mn-ea"/>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ea"/>
              <a:ea typeface="+mn-ea"/>
              <a:cs typeface="+mn-cs"/>
            </a:rPr>
            <a:t>当該年度は、積立、取崩しとも行わなかった。</a:t>
          </a:r>
          <a:endParaRPr lang="ja-JP" altLang="ja-JP" sz="1100">
            <a:effectLst/>
            <a:latin typeface="+mn-ea"/>
            <a:ea typeface="+mn-ea"/>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ea"/>
              <a:ea typeface="+mn-ea"/>
              <a:cs typeface="+mn-cs"/>
            </a:rPr>
            <a:t>近年の地方債償還額が約１４億円となっているため、非常時等にも対応できるように１０億円を目標に積立を行う。</a:t>
          </a:r>
          <a:endParaRPr lang="ja-JP" altLang="ja-JP" sz="1100">
            <a:effectLst/>
            <a:latin typeface="+mn-ea"/>
            <a:ea typeface="+mn-ea"/>
          </a:endParaRPr>
        </a:p>
        <a:p>
          <a:endParaRPr kumimoji="1" lang="en-US" altLang="ja-JP" sz="1100">
            <a:solidFill>
              <a:schemeClr val="dk1"/>
            </a:solidFill>
            <a:effectLst/>
            <a:latin typeface="+mn-ea"/>
            <a:ea typeface="+mn-ea"/>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99</xdr:col>
      <xdr:colOff>0</xdr:colOff>
      <xdr:row>50</xdr:row>
      <xdr:rowOff>0</xdr:rowOff>
    </xdr:from>
    <xdr:to>
      <xdr:col>107</xdr:col>
      <xdr:colOff>0</xdr:colOff>
      <xdr:row>52</xdr:row>
      <xdr:rowOff>0</xdr:rowOff>
    </xdr:to>
    <xdr:sp macro="" textlink="">
      <xdr:nvSpPr>
        <xdr:cNvPr id="4" name="正方形/長方形 3"/>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5" name="正方形/長方形 4"/>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6" name="正方形/長方形 5"/>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7" name="正方形/長方形 6"/>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8" name="正方形/長方形 7"/>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9" name="正方形/長方形 8"/>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鹿児島県瀬戸内町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0" name="正方形/長方形 9"/>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1" name="正方形/長方形 10"/>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2" name="正方形/長方形 11"/>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3" name="正方形/長方形 12"/>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4" name="正方形/長方形 13"/>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5" name="正方形/長方形 14"/>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8,817
8,804
239.65
11,616,279
10,880,629
505,851
5,348,081
8,437,585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6" name="正方形/長方形 15"/>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7" name="正方形/長方形 16"/>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8" name="正方形/長方形 17"/>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9" name="正方形/長方形 18"/>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0" name="正方形/長方形 19"/>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1" name="正方形/長方形 20"/>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2" name="角丸四角形 21"/>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3" name="正方形/長方形 22"/>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4" name="正方形/長方形 23"/>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5" name="正方形/長方形 24"/>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6" name="直線コネクタ 25"/>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7" name="楕円 26"/>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8" name="フローチャート: 判断 27"/>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9" name="直線コネクタ 28"/>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0" name="直線コネクタ 29"/>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1" name="直線コネクタ 30"/>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2" name="直線コネクタ 31"/>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3" name="テキスト ボックス 32"/>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4" name="テキスト ボックス 33"/>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5" name="テキスト ボックス 34"/>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6" name="テキスト ボックス 35"/>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7" name="テキスト ボックス 36"/>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8" name="正方形/長方形 37"/>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9" name="正方形/長方形 38"/>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0" name="正方形/長方形 39"/>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[ 61.1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1" name="正方形/長方形 40"/>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2" name="正方形/長方形 41"/>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3" name="正方形/長方形 42"/>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4" name="正方形/長方形 43"/>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5" name="正方形/長方形 44"/>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6" name="正方形/長方形 45"/>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7" name="正方形/長方形 46"/>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8" name="正方形/長方形 47"/>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9" name="正方形/長方形 48"/>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0" name="テキスト ボックス 49"/>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有形固定資産減価償却率は類似団体平均を下回っているが、公共施設のうち多くの面積を占める、公営住宅や、学校施設の減価償却率は特に高くなっている。今後は公共施設等総合管理計画の「延床面積の</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％削減」や「既存施設より規模を縮小」などの目標に基づき改修等を行い減価償却率が急激に上昇しないように取り組む。</a:t>
          </a:r>
          <a:endParaRPr lang="ja-JP" altLang="ja-JP">
            <a:effectLst/>
          </a:endParaRPr>
        </a:p>
      </xdr:txBody>
    </xdr:sp>
    <xdr:clientData/>
  </xdr:twoCellAnchor>
  <xdr:oneCellAnchor>
    <xdr:from>
      <xdr:col>4</xdr:col>
      <xdr:colOff>174625</xdr:colOff>
      <xdr:row>23</xdr:row>
      <xdr:rowOff>47625</xdr:rowOff>
    </xdr:from>
    <xdr:ext cx="349839" cy="225703"/>
    <xdr:sp macro="" textlink="">
      <xdr:nvSpPr>
        <xdr:cNvPr id="51" name="テキスト ボックス 50"/>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2" name="直線コネクタ 51"/>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3" name="テキスト ボックス 52"/>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4" name="直線コネクタ 53"/>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5" name="テキスト ボックス 54"/>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6" name="直線コネクタ 55"/>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7" name="テキスト ボックス 56"/>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8" name="直線コネクタ 57"/>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9" name="テキスト ボックス 58"/>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0" name="直線コネクタ 59"/>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1" name="テキスト ボックス 60"/>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2" name="直線コネクタ 61"/>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3" name="テキスト ボックス 62"/>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4" name="直線コネクタ 63"/>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5" name="テキスト ボックス 64"/>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6"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162772</xdr:rowOff>
    </xdr:from>
    <xdr:to>
      <xdr:col>23</xdr:col>
      <xdr:colOff>85090</xdr:colOff>
      <xdr:row>35</xdr:row>
      <xdr:rowOff>12277</xdr:rowOff>
    </xdr:to>
    <xdr:cxnSp macro="">
      <xdr:nvCxnSpPr>
        <xdr:cNvPr id="67" name="直線コネクタ 66"/>
        <xdr:cNvCxnSpPr/>
      </xdr:nvCxnSpPr>
      <xdr:spPr>
        <a:xfrm flipV="1">
          <a:off x="4760595" y="5391997"/>
          <a:ext cx="1270" cy="13925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16104</xdr:rowOff>
    </xdr:from>
    <xdr:ext cx="405111" cy="259045"/>
    <xdr:sp macro="" textlink="">
      <xdr:nvSpPr>
        <xdr:cNvPr id="68" name="有形固定資産減価償却率最小値テキスト"/>
        <xdr:cNvSpPr txBox="1"/>
      </xdr:nvSpPr>
      <xdr:spPr>
        <a:xfrm>
          <a:off x="4813300" y="67883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12277</xdr:rowOff>
    </xdr:from>
    <xdr:to>
      <xdr:col>23</xdr:col>
      <xdr:colOff>174625</xdr:colOff>
      <xdr:row>35</xdr:row>
      <xdr:rowOff>12277</xdr:rowOff>
    </xdr:to>
    <xdr:cxnSp macro="">
      <xdr:nvCxnSpPr>
        <xdr:cNvPr id="69" name="直線コネクタ 68"/>
        <xdr:cNvCxnSpPr/>
      </xdr:nvCxnSpPr>
      <xdr:spPr>
        <a:xfrm>
          <a:off x="4673600" y="6784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109449</xdr:rowOff>
    </xdr:from>
    <xdr:ext cx="405111" cy="259045"/>
    <xdr:sp macro="" textlink="">
      <xdr:nvSpPr>
        <xdr:cNvPr id="70" name="有形固定資産減価償却率最大値テキスト"/>
        <xdr:cNvSpPr txBox="1"/>
      </xdr:nvSpPr>
      <xdr:spPr>
        <a:xfrm>
          <a:off x="4813300" y="51672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162772</xdr:rowOff>
    </xdr:from>
    <xdr:to>
      <xdr:col>23</xdr:col>
      <xdr:colOff>174625</xdr:colOff>
      <xdr:row>26</xdr:row>
      <xdr:rowOff>162772</xdr:rowOff>
    </xdr:to>
    <xdr:cxnSp macro="">
      <xdr:nvCxnSpPr>
        <xdr:cNvPr id="71" name="直線コネクタ 70"/>
        <xdr:cNvCxnSpPr/>
      </xdr:nvCxnSpPr>
      <xdr:spPr>
        <a:xfrm>
          <a:off x="4673600" y="5391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145855</xdr:rowOff>
    </xdr:from>
    <xdr:ext cx="405111" cy="259045"/>
    <xdr:sp macro="" textlink="">
      <xdr:nvSpPr>
        <xdr:cNvPr id="72" name="有形固定資産減価償却率平均値テキスト"/>
        <xdr:cNvSpPr txBox="1"/>
      </xdr:nvSpPr>
      <xdr:spPr>
        <a:xfrm>
          <a:off x="4813300" y="606088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167428</xdr:rowOff>
    </xdr:from>
    <xdr:to>
      <xdr:col>23</xdr:col>
      <xdr:colOff>136525</xdr:colOff>
      <xdr:row>31</xdr:row>
      <xdr:rowOff>97578</xdr:rowOff>
    </xdr:to>
    <xdr:sp macro="" textlink="">
      <xdr:nvSpPr>
        <xdr:cNvPr id="73" name="フローチャート: 判断 72"/>
        <xdr:cNvSpPr/>
      </xdr:nvSpPr>
      <xdr:spPr>
        <a:xfrm>
          <a:off x="4711700" y="6082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13970</xdr:rowOff>
    </xdr:from>
    <xdr:to>
      <xdr:col>19</xdr:col>
      <xdr:colOff>187325</xdr:colOff>
      <xdr:row>31</xdr:row>
      <xdr:rowOff>115570</xdr:rowOff>
    </xdr:to>
    <xdr:sp macro="" textlink="">
      <xdr:nvSpPr>
        <xdr:cNvPr id="74" name="フローチャート: 判断 73"/>
        <xdr:cNvSpPr/>
      </xdr:nvSpPr>
      <xdr:spPr>
        <a:xfrm>
          <a:off x="4000500" y="6100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17568</xdr:rowOff>
    </xdr:from>
    <xdr:to>
      <xdr:col>15</xdr:col>
      <xdr:colOff>187325</xdr:colOff>
      <xdr:row>31</xdr:row>
      <xdr:rowOff>119168</xdr:rowOff>
    </xdr:to>
    <xdr:sp macro="" textlink="">
      <xdr:nvSpPr>
        <xdr:cNvPr id="75" name="フローチャート: 判断 74"/>
        <xdr:cNvSpPr/>
      </xdr:nvSpPr>
      <xdr:spPr>
        <a:xfrm>
          <a:off x="3238500" y="6104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37888</xdr:rowOff>
    </xdr:from>
    <xdr:to>
      <xdr:col>11</xdr:col>
      <xdr:colOff>187325</xdr:colOff>
      <xdr:row>30</xdr:row>
      <xdr:rowOff>139488</xdr:rowOff>
    </xdr:to>
    <xdr:sp macro="" textlink="">
      <xdr:nvSpPr>
        <xdr:cNvPr id="76" name="フローチャート: 判断 75"/>
        <xdr:cNvSpPr/>
      </xdr:nvSpPr>
      <xdr:spPr>
        <a:xfrm>
          <a:off x="2476500" y="5952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23495</xdr:rowOff>
    </xdr:from>
    <xdr:to>
      <xdr:col>7</xdr:col>
      <xdr:colOff>187325</xdr:colOff>
      <xdr:row>30</xdr:row>
      <xdr:rowOff>125095</xdr:rowOff>
    </xdr:to>
    <xdr:sp macro="" textlink="">
      <xdr:nvSpPr>
        <xdr:cNvPr id="77" name="フローチャート: 判断 76"/>
        <xdr:cNvSpPr/>
      </xdr:nvSpPr>
      <xdr:spPr>
        <a:xfrm>
          <a:off x="1714500" y="5938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8" name="テキスト ボックス 77"/>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9" name="テキスト ボックス 78"/>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0" name="テキスト ボックス 79"/>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1" name="テキスト ボックス 80"/>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2" name="テキスト ボックス 81"/>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106257</xdr:rowOff>
    </xdr:from>
    <xdr:to>
      <xdr:col>23</xdr:col>
      <xdr:colOff>136525</xdr:colOff>
      <xdr:row>31</xdr:row>
      <xdr:rowOff>36407</xdr:rowOff>
    </xdr:to>
    <xdr:sp macro="" textlink="">
      <xdr:nvSpPr>
        <xdr:cNvPr id="83" name="楕円 82"/>
        <xdr:cNvSpPr/>
      </xdr:nvSpPr>
      <xdr:spPr>
        <a:xfrm>
          <a:off x="4711700" y="6021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129134</xdr:rowOff>
    </xdr:from>
    <xdr:ext cx="405111" cy="259045"/>
    <xdr:sp macro="" textlink="">
      <xdr:nvSpPr>
        <xdr:cNvPr id="84" name="有形固定資産減価償却率該当値テキスト"/>
        <xdr:cNvSpPr txBox="1"/>
      </xdr:nvSpPr>
      <xdr:spPr>
        <a:xfrm>
          <a:off x="4813300" y="58727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48683</xdr:rowOff>
    </xdr:from>
    <xdr:to>
      <xdr:col>19</xdr:col>
      <xdr:colOff>187325</xdr:colOff>
      <xdr:row>30</xdr:row>
      <xdr:rowOff>150283</xdr:rowOff>
    </xdr:to>
    <xdr:sp macro="" textlink="">
      <xdr:nvSpPr>
        <xdr:cNvPr id="85" name="楕円 84"/>
        <xdr:cNvSpPr/>
      </xdr:nvSpPr>
      <xdr:spPr>
        <a:xfrm>
          <a:off x="4000500" y="5963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99483</xdr:rowOff>
    </xdr:from>
    <xdr:to>
      <xdr:col>23</xdr:col>
      <xdr:colOff>85725</xdr:colOff>
      <xdr:row>30</xdr:row>
      <xdr:rowOff>157057</xdr:rowOff>
    </xdr:to>
    <xdr:cxnSp macro="">
      <xdr:nvCxnSpPr>
        <xdr:cNvPr id="86" name="直線コネクタ 85"/>
        <xdr:cNvCxnSpPr/>
      </xdr:nvCxnSpPr>
      <xdr:spPr>
        <a:xfrm>
          <a:off x="4051300" y="6014508"/>
          <a:ext cx="711200" cy="57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16298</xdr:rowOff>
    </xdr:from>
    <xdr:to>
      <xdr:col>15</xdr:col>
      <xdr:colOff>187325</xdr:colOff>
      <xdr:row>30</xdr:row>
      <xdr:rowOff>117898</xdr:rowOff>
    </xdr:to>
    <xdr:sp macro="" textlink="">
      <xdr:nvSpPr>
        <xdr:cNvPr id="87" name="楕円 86"/>
        <xdr:cNvSpPr/>
      </xdr:nvSpPr>
      <xdr:spPr>
        <a:xfrm>
          <a:off x="3238500" y="5931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67098</xdr:rowOff>
    </xdr:from>
    <xdr:to>
      <xdr:col>19</xdr:col>
      <xdr:colOff>136525</xdr:colOff>
      <xdr:row>30</xdr:row>
      <xdr:rowOff>99483</xdr:rowOff>
    </xdr:to>
    <xdr:cxnSp macro="">
      <xdr:nvCxnSpPr>
        <xdr:cNvPr id="88" name="直線コネクタ 87"/>
        <xdr:cNvCxnSpPr/>
      </xdr:nvCxnSpPr>
      <xdr:spPr>
        <a:xfrm>
          <a:off x="3289300" y="5982123"/>
          <a:ext cx="762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137372</xdr:rowOff>
    </xdr:from>
    <xdr:to>
      <xdr:col>11</xdr:col>
      <xdr:colOff>187325</xdr:colOff>
      <xdr:row>30</xdr:row>
      <xdr:rowOff>67522</xdr:rowOff>
    </xdr:to>
    <xdr:sp macro="" textlink="">
      <xdr:nvSpPr>
        <xdr:cNvPr id="89" name="楕円 88"/>
        <xdr:cNvSpPr/>
      </xdr:nvSpPr>
      <xdr:spPr>
        <a:xfrm>
          <a:off x="2476500" y="5880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16722</xdr:rowOff>
    </xdr:from>
    <xdr:to>
      <xdr:col>15</xdr:col>
      <xdr:colOff>136525</xdr:colOff>
      <xdr:row>30</xdr:row>
      <xdr:rowOff>67098</xdr:rowOff>
    </xdr:to>
    <xdr:cxnSp macro="">
      <xdr:nvCxnSpPr>
        <xdr:cNvPr id="90" name="直線コネクタ 89"/>
        <xdr:cNvCxnSpPr/>
      </xdr:nvCxnSpPr>
      <xdr:spPr>
        <a:xfrm>
          <a:off x="2527300" y="5931747"/>
          <a:ext cx="762000" cy="50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29</xdr:row>
      <xdr:rowOff>86995</xdr:rowOff>
    </xdr:from>
    <xdr:to>
      <xdr:col>7</xdr:col>
      <xdr:colOff>187325</xdr:colOff>
      <xdr:row>30</xdr:row>
      <xdr:rowOff>17145</xdr:rowOff>
    </xdr:to>
    <xdr:sp macro="" textlink="">
      <xdr:nvSpPr>
        <xdr:cNvPr id="91" name="楕円 90"/>
        <xdr:cNvSpPr/>
      </xdr:nvSpPr>
      <xdr:spPr>
        <a:xfrm>
          <a:off x="1714500" y="5830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29</xdr:row>
      <xdr:rowOff>137795</xdr:rowOff>
    </xdr:from>
    <xdr:to>
      <xdr:col>11</xdr:col>
      <xdr:colOff>136525</xdr:colOff>
      <xdr:row>30</xdr:row>
      <xdr:rowOff>16722</xdr:rowOff>
    </xdr:to>
    <xdr:cxnSp macro="">
      <xdr:nvCxnSpPr>
        <xdr:cNvPr id="92" name="直線コネクタ 91"/>
        <xdr:cNvCxnSpPr/>
      </xdr:nvCxnSpPr>
      <xdr:spPr>
        <a:xfrm>
          <a:off x="1765300" y="5881370"/>
          <a:ext cx="762000" cy="50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106697</xdr:rowOff>
    </xdr:from>
    <xdr:ext cx="405111" cy="259045"/>
    <xdr:sp macro="" textlink="">
      <xdr:nvSpPr>
        <xdr:cNvPr id="93" name="n_1aveValue有形固定資産減価償却率"/>
        <xdr:cNvSpPr txBox="1"/>
      </xdr:nvSpPr>
      <xdr:spPr>
        <a:xfrm>
          <a:off x="3836044" y="6193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110295</xdr:rowOff>
    </xdr:from>
    <xdr:ext cx="405111" cy="259045"/>
    <xdr:sp macro="" textlink="">
      <xdr:nvSpPr>
        <xdr:cNvPr id="94" name="n_2aveValue有形固定資産減価償却率"/>
        <xdr:cNvSpPr txBox="1"/>
      </xdr:nvSpPr>
      <xdr:spPr>
        <a:xfrm>
          <a:off x="3086744" y="61967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130615</xdr:rowOff>
    </xdr:from>
    <xdr:ext cx="405111" cy="259045"/>
    <xdr:sp macro="" textlink="">
      <xdr:nvSpPr>
        <xdr:cNvPr id="95" name="n_3aveValue有形固定資産減価償却率"/>
        <xdr:cNvSpPr txBox="1"/>
      </xdr:nvSpPr>
      <xdr:spPr>
        <a:xfrm>
          <a:off x="2324744" y="6045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116222</xdr:rowOff>
    </xdr:from>
    <xdr:ext cx="405111" cy="259045"/>
    <xdr:sp macro="" textlink="">
      <xdr:nvSpPr>
        <xdr:cNvPr id="96" name="n_4aveValue有形固定資産減価償却率"/>
        <xdr:cNvSpPr txBox="1"/>
      </xdr:nvSpPr>
      <xdr:spPr>
        <a:xfrm>
          <a:off x="1562744" y="6031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166810</xdr:rowOff>
    </xdr:from>
    <xdr:ext cx="405111" cy="259045"/>
    <xdr:sp macro="" textlink="">
      <xdr:nvSpPr>
        <xdr:cNvPr id="97" name="n_1mainValue有形固定資産減価償却率"/>
        <xdr:cNvSpPr txBox="1"/>
      </xdr:nvSpPr>
      <xdr:spPr>
        <a:xfrm>
          <a:off x="3836044" y="57389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134425</xdr:rowOff>
    </xdr:from>
    <xdr:ext cx="405111" cy="259045"/>
    <xdr:sp macro="" textlink="">
      <xdr:nvSpPr>
        <xdr:cNvPr id="98" name="n_2mainValue有形固定資産減価償却率"/>
        <xdr:cNvSpPr txBox="1"/>
      </xdr:nvSpPr>
      <xdr:spPr>
        <a:xfrm>
          <a:off x="3086744" y="57065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84049</xdr:rowOff>
    </xdr:from>
    <xdr:ext cx="405111" cy="259045"/>
    <xdr:sp macro="" textlink="">
      <xdr:nvSpPr>
        <xdr:cNvPr id="99" name="n_3mainValue有形固定資産減価償却率"/>
        <xdr:cNvSpPr txBox="1"/>
      </xdr:nvSpPr>
      <xdr:spPr>
        <a:xfrm>
          <a:off x="2324744" y="56561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33672</xdr:rowOff>
    </xdr:from>
    <xdr:ext cx="405111" cy="259045"/>
    <xdr:sp macro="" textlink="">
      <xdr:nvSpPr>
        <xdr:cNvPr id="100" name="n_4mainValue有形固定資産減価償却率"/>
        <xdr:cNvSpPr txBox="1"/>
      </xdr:nvSpPr>
      <xdr:spPr>
        <a:xfrm>
          <a:off x="1562744" y="5605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1" name="正方形/長方形 100"/>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2" name="正方形/長方形 101"/>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3" name="正方形/長方形 102"/>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[ 361.8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4" name="正方形/長方形 103"/>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5" name="正方形/長方形 104"/>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6" name="正方形/長方形 105"/>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7" name="正方形/長方形 106"/>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8" name="正方形/長方形 107"/>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9" name="正方形/長方形 108"/>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0" name="正方形/長方形 109"/>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1" name="正方形/長方形 110"/>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2" name="正方形/長方形 111"/>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3" name="テキスト ボックス 112"/>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債務償還比率は類似団体を下回っている。地方債償還額を上回らない起債の発行とすることにより、地方債残高は減少しているが、今後、控えている公共事業でも大きく起債に頼ることなく、基金の積立や事業の平準化等をして安定した財政運営に努める。</a:t>
          </a:r>
          <a:endParaRPr lang="ja-JP" altLang="ja-JP">
            <a:effectLst/>
          </a:endParaRPr>
        </a:p>
      </xdr:txBody>
    </xdr:sp>
    <xdr:clientData/>
  </xdr:twoCellAnchor>
  <xdr:oneCellAnchor>
    <xdr:from>
      <xdr:col>57</xdr:col>
      <xdr:colOff>111125</xdr:colOff>
      <xdr:row>23</xdr:row>
      <xdr:rowOff>47625</xdr:rowOff>
    </xdr:from>
    <xdr:ext cx="349839" cy="225703"/>
    <xdr:sp macro="" textlink="">
      <xdr:nvSpPr>
        <xdr:cNvPr id="114" name="テキスト ボックス 113"/>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5" name="直線コネクタ 114"/>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6" name="テキスト ボックス 115"/>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7" name="直線コネクタ 116"/>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8" name="テキスト ボックス 117"/>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9" name="直線コネクタ 118"/>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143417</xdr:rowOff>
    </xdr:from>
    <xdr:ext cx="482824" cy="225703"/>
    <xdr:sp macro="" textlink="">
      <xdr:nvSpPr>
        <xdr:cNvPr id="120" name="テキスト ボックス 119"/>
        <xdr:cNvSpPr txBox="1"/>
      </xdr:nvSpPr>
      <xdr:spPr>
        <a:xfrm>
          <a:off x="10756676" y="640134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1" name="直線コネクタ 120"/>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2" name="テキスト ボックス 121"/>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3" name="直線コネクタ 122"/>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4" name="テキスト ボックス 123"/>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5" name="直線コネクタ 124"/>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6" name="テキスト ボックス 125"/>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7" name="直線コネクタ 126"/>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8" name="テキスト ボックス 127"/>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9" name="直線コネクタ 128"/>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0"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27970</xdr:rowOff>
    </xdr:to>
    <xdr:cxnSp macro="">
      <xdr:nvCxnSpPr>
        <xdr:cNvPr id="131" name="直線コネクタ 130"/>
        <xdr:cNvCxnSpPr/>
      </xdr:nvCxnSpPr>
      <xdr:spPr>
        <a:xfrm flipV="1">
          <a:off x="14793595" y="5261428"/>
          <a:ext cx="1269" cy="13673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31797</xdr:rowOff>
    </xdr:from>
    <xdr:ext cx="560923" cy="259045"/>
    <xdr:sp macro="" textlink="">
      <xdr:nvSpPr>
        <xdr:cNvPr id="132" name="債務償還比率最小値テキスト"/>
        <xdr:cNvSpPr txBox="1"/>
      </xdr:nvSpPr>
      <xdr:spPr>
        <a:xfrm>
          <a:off x="14846300" y="6632622"/>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27970</xdr:rowOff>
    </xdr:from>
    <xdr:to>
      <xdr:col>76</xdr:col>
      <xdr:colOff>111125</xdr:colOff>
      <xdr:row>34</xdr:row>
      <xdr:rowOff>27970</xdr:rowOff>
    </xdr:to>
    <xdr:cxnSp macro="">
      <xdr:nvCxnSpPr>
        <xdr:cNvPr id="133" name="直線コネクタ 132"/>
        <xdr:cNvCxnSpPr/>
      </xdr:nvCxnSpPr>
      <xdr:spPr>
        <a:xfrm>
          <a:off x="14706600" y="6628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34" name="債務償還比率最大値テキスト"/>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35" name="直線コネクタ 134"/>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113706</xdr:rowOff>
    </xdr:from>
    <xdr:ext cx="469744" cy="259045"/>
    <xdr:sp macro="" textlink="">
      <xdr:nvSpPr>
        <xdr:cNvPr id="136" name="債務償還比率平均値テキスト"/>
        <xdr:cNvSpPr txBox="1"/>
      </xdr:nvSpPr>
      <xdr:spPr>
        <a:xfrm>
          <a:off x="14846300" y="56858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135279</xdr:rowOff>
    </xdr:from>
    <xdr:to>
      <xdr:col>76</xdr:col>
      <xdr:colOff>73025</xdr:colOff>
      <xdr:row>29</xdr:row>
      <xdr:rowOff>65429</xdr:rowOff>
    </xdr:to>
    <xdr:sp macro="" textlink="">
      <xdr:nvSpPr>
        <xdr:cNvPr id="137" name="フローチャート: 判断 136"/>
        <xdr:cNvSpPr/>
      </xdr:nvSpPr>
      <xdr:spPr>
        <a:xfrm>
          <a:off x="14744700" y="5707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28</xdr:row>
      <xdr:rowOff>156149</xdr:rowOff>
    </xdr:from>
    <xdr:to>
      <xdr:col>72</xdr:col>
      <xdr:colOff>123825</xdr:colOff>
      <xdr:row>29</xdr:row>
      <xdr:rowOff>86299</xdr:rowOff>
    </xdr:to>
    <xdr:sp macro="" textlink="">
      <xdr:nvSpPr>
        <xdr:cNvPr id="138" name="フローチャート: 判断 137"/>
        <xdr:cNvSpPr/>
      </xdr:nvSpPr>
      <xdr:spPr>
        <a:xfrm>
          <a:off x="14033500" y="5728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8551</xdr:rowOff>
    </xdr:from>
    <xdr:to>
      <xdr:col>68</xdr:col>
      <xdr:colOff>123825</xdr:colOff>
      <xdr:row>29</xdr:row>
      <xdr:rowOff>110151</xdr:rowOff>
    </xdr:to>
    <xdr:sp macro="" textlink="">
      <xdr:nvSpPr>
        <xdr:cNvPr id="139" name="フローチャート: 判断 138"/>
        <xdr:cNvSpPr/>
      </xdr:nvSpPr>
      <xdr:spPr>
        <a:xfrm>
          <a:off x="13271500" y="5752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50806</xdr:rowOff>
    </xdr:from>
    <xdr:to>
      <xdr:col>64</xdr:col>
      <xdr:colOff>123825</xdr:colOff>
      <xdr:row>29</xdr:row>
      <xdr:rowOff>152406</xdr:rowOff>
    </xdr:to>
    <xdr:sp macro="" textlink="">
      <xdr:nvSpPr>
        <xdr:cNvPr id="140" name="フローチャート: 判断 139"/>
        <xdr:cNvSpPr/>
      </xdr:nvSpPr>
      <xdr:spPr>
        <a:xfrm>
          <a:off x="12509500" y="5794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35796</xdr:rowOff>
    </xdr:from>
    <xdr:to>
      <xdr:col>60</xdr:col>
      <xdr:colOff>123825</xdr:colOff>
      <xdr:row>29</xdr:row>
      <xdr:rowOff>137396</xdr:rowOff>
    </xdr:to>
    <xdr:sp macro="" textlink="">
      <xdr:nvSpPr>
        <xdr:cNvPr id="141" name="フローチャート: 判断 140"/>
        <xdr:cNvSpPr/>
      </xdr:nvSpPr>
      <xdr:spPr>
        <a:xfrm>
          <a:off x="11747500" y="5779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2" name="テキスト ボックス 141"/>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3" name="テキスト ボックス 142"/>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4" name="テキスト ボックス 143"/>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5" name="テキスト ボックス 144"/>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6" name="テキスト ボックス 145"/>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10468</xdr:rowOff>
    </xdr:from>
    <xdr:to>
      <xdr:col>76</xdr:col>
      <xdr:colOff>73025</xdr:colOff>
      <xdr:row>28</xdr:row>
      <xdr:rowOff>112068</xdr:rowOff>
    </xdr:to>
    <xdr:sp macro="" textlink="">
      <xdr:nvSpPr>
        <xdr:cNvPr id="147" name="楕円 146"/>
        <xdr:cNvSpPr/>
      </xdr:nvSpPr>
      <xdr:spPr>
        <a:xfrm>
          <a:off x="14744700" y="5582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27</xdr:row>
      <xdr:rowOff>33345</xdr:rowOff>
    </xdr:from>
    <xdr:ext cx="469744" cy="259045"/>
    <xdr:sp macro="" textlink="">
      <xdr:nvSpPr>
        <xdr:cNvPr id="148" name="債務償還比率該当値テキスト"/>
        <xdr:cNvSpPr txBox="1"/>
      </xdr:nvSpPr>
      <xdr:spPr>
        <a:xfrm>
          <a:off x="14846300" y="5434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28</xdr:row>
      <xdr:rowOff>85931</xdr:rowOff>
    </xdr:from>
    <xdr:to>
      <xdr:col>72</xdr:col>
      <xdr:colOff>123825</xdr:colOff>
      <xdr:row>29</xdr:row>
      <xdr:rowOff>16081</xdr:rowOff>
    </xdr:to>
    <xdr:sp macro="" textlink="">
      <xdr:nvSpPr>
        <xdr:cNvPr id="149" name="楕円 148"/>
        <xdr:cNvSpPr/>
      </xdr:nvSpPr>
      <xdr:spPr>
        <a:xfrm>
          <a:off x="14033500" y="5658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28</xdr:row>
      <xdr:rowOff>61268</xdr:rowOff>
    </xdr:from>
    <xdr:to>
      <xdr:col>76</xdr:col>
      <xdr:colOff>22225</xdr:colOff>
      <xdr:row>28</xdr:row>
      <xdr:rowOff>136731</xdr:rowOff>
    </xdr:to>
    <xdr:cxnSp macro="">
      <xdr:nvCxnSpPr>
        <xdr:cNvPr id="150" name="直線コネクタ 149"/>
        <xdr:cNvCxnSpPr/>
      </xdr:nvCxnSpPr>
      <xdr:spPr>
        <a:xfrm flipV="1">
          <a:off x="14084300" y="5633393"/>
          <a:ext cx="711200" cy="75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28</xdr:row>
      <xdr:rowOff>106184</xdr:rowOff>
    </xdr:from>
    <xdr:to>
      <xdr:col>68</xdr:col>
      <xdr:colOff>123825</xdr:colOff>
      <xdr:row>29</xdr:row>
      <xdr:rowOff>36334</xdr:rowOff>
    </xdr:to>
    <xdr:sp macro="" textlink="">
      <xdr:nvSpPr>
        <xdr:cNvPr id="151" name="楕円 150"/>
        <xdr:cNvSpPr/>
      </xdr:nvSpPr>
      <xdr:spPr>
        <a:xfrm>
          <a:off x="13271500" y="5678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28</xdr:row>
      <xdr:rowOff>136731</xdr:rowOff>
    </xdr:from>
    <xdr:to>
      <xdr:col>72</xdr:col>
      <xdr:colOff>73025</xdr:colOff>
      <xdr:row>28</xdr:row>
      <xdr:rowOff>156984</xdr:rowOff>
    </xdr:to>
    <xdr:cxnSp macro="">
      <xdr:nvCxnSpPr>
        <xdr:cNvPr id="152" name="直線コネクタ 151"/>
        <xdr:cNvCxnSpPr/>
      </xdr:nvCxnSpPr>
      <xdr:spPr>
        <a:xfrm flipV="1">
          <a:off x="13322300" y="5708856"/>
          <a:ext cx="762000" cy="20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28</xdr:row>
      <xdr:rowOff>96725</xdr:rowOff>
    </xdr:from>
    <xdr:to>
      <xdr:col>64</xdr:col>
      <xdr:colOff>123825</xdr:colOff>
      <xdr:row>29</xdr:row>
      <xdr:rowOff>26875</xdr:rowOff>
    </xdr:to>
    <xdr:sp macro="" textlink="">
      <xdr:nvSpPr>
        <xdr:cNvPr id="153" name="楕円 152"/>
        <xdr:cNvSpPr/>
      </xdr:nvSpPr>
      <xdr:spPr>
        <a:xfrm>
          <a:off x="12509500" y="5668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28</xdr:row>
      <xdr:rowOff>147525</xdr:rowOff>
    </xdr:from>
    <xdr:to>
      <xdr:col>68</xdr:col>
      <xdr:colOff>73025</xdr:colOff>
      <xdr:row>28</xdr:row>
      <xdr:rowOff>156984</xdr:rowOff>
    </xdr:to>
    <xdr:cxnSp macro="">
      <xdr:nvCxnSpPr>
        <xdr:cNvPr id="154" name="直線コネクタ 153"/>
        <xdr:cNvCxnSpPr/>
      </xdr:nvCxnSpPr>
      <xdr:spPr>
        <a:xfrm>
          <a:off x="12560300" y="5719650"/>
          <a:ext cx="762000" cy="9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28</xdr:row>
      <xdr:rowOff>163244</xdr:rowOff>
    </xdr:from>
    <xdr:to>
      <xdr:col>60</xdr:col>
      <xdr:colOff>123825</xdr:colOff>
      <xdr:row>29</xdr:row>
      <xdr:rowOff>93394</xdr:rowOff>
    </xdr:to>
    <xdr:sp macro="" textlink="">
      <xdr:nvSpPr>
        <xdr:cNvPr id="155" name="楕円 154"/>
        <xdr:cNvSpPr/>
      </xdr:nvSpPr>
      <xdr:spPr>
        <a:xfrm>
          <a:off x="11747500" y="5735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28</xdr:row>
      <xdr:rowOff>147525</xdr:rowOff>
    </xdr:from>
    <xdr:to>
      <xdr:col>64</xdr:col>
      <xdr:colOff>73025</xdr:colOff>
      <xdr:row>29</xdr:row>
      <xdr:rowOff>42594</xdr:rowOff>
    </xdr:to>
    <xdr:cxnSp macro="">
      <xdr:nvCxnSpPr>
        <xdr:cNvPr id="156" name="直線コネクタ 155"/>
        <xdr:cNvCxnSpPr/>
      </xdr:nvCxnSpPr>
      <xdr:spPr>
        <a:xfrm flipV="1">
          <a:off x="11798300" y="5719650"/>
          <a:ext cx="762000" cy="66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77426</xdr:rowOff>
    </xdr:from>
    <xdr:ext cx="469744" cy="259045"/>
    <xdr:sp macro="" textlink="">
      <xdr:nvSpPr>
        <xdr:cNvPr id="157" name="n_1aveValue債務償還比率"/>
        <xdr:cNvSpPr txBox="1"/>
      </xdr:nvSpPr>
      <xdr:spPr>
        <a:xfrm>
          <a:off x="13836727" y="5821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101278</xdr:rowOff>
    </xdr:from>
    <xdr:ext cx="469744" cy="259045"/>
    <xdr:sp macro="" textlink="">
      <xdr:nvSpPr>
        <xdr:cNvPr id="158" name="n_2aveValue債務償還比率"/>
        <xdr:cNvSpPr txBox="1"/>
      </xdr:nvSpPr>
      <xdr:spPr>
        <a:xfrm>
          <a:off x="13087427" y="5844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143533</xdr:rowOff>
    </xdr:from>
    <xdr:ext cx="469744" cy="259045"/>
    <xdr:sp macro="" textlink="">
      <xdr:nvSpPr>
        <xdr:cNvPr id="159" name="n_3aveValue債務償還比率"/>
        <xdr:cNvSpPr txBox="1"/>
      </xdr:nvSpPr>
      <xdr:spPr>
        <a:xfrm>
          <a:off x="12325427" y="5887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128523</xdr:rowOff>
    </xdr:from>
    <xdr:ext cx="469744" cy="259045"/>
    <xdr:sp macro="" textlink="">
      <xdr:nvSpPr>
        <xdr:cNvPr id="160" name="n_4aveValue債務償還比率"/>
        <xdr:cNvSpPr txBox="1"/>
      </xdr:nvSpPr>
      <xdr:spPr>
        <a:xfrm>
          <a:off x="11563427" y="5872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27</xdr:row>
      <xdr:rowOff>32608</xdr:rowOff>
    </xdr:from>
    <xdr:ext cx="469744" cy="259045"/>
    <xdr:sp macro="" textlink="">
      <xdr:nvSpPr>
        <xdr:cNvPr id="161" name="n_1mainValue債務償還比率"/>
        <xdr:cNvSpPr txBox="1"/>
      </xdr:nvSpPr>
      <xdr:spPr>
        <a:xfrm>
          <a:off x="13836727" y="5433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52861</xdr:rowOff>
    </xdr:from>
    <xdr:ext cx="469744" cy="259045"/>
    <xdr:sp macro="" textlink="">
      <xdr:nvSpPr>
        <xdr:cNvPr id="162" name="n_2mainValue債務償還比率"/>
        <xdr:cNvSpPr txBox="1"/>
      </xdr:nvSpPr>
      <xdr:spPr>
        <a:xfrm>
          <a:off x="13087427" y="5453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43402</xdr:rowOff>
    </xdr:from>
    <xdr:ext cx="469744" cy="259045"/>
    <xdr:sp macro="" textlink="">
      <xdr:nvSpPr>
        <xdr:cNvPr id="163" name="n_3mainValue債務償還比率"/>
        <xdr:cNvSpPr txBox="1"/>
      </xdr:nvSpPr>
      <xdr:spPr>
        <a:xfrm>
          <a:off x="12325427" y="5444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109921</xdr:rowOff>
    </xdr:from>
    <xdr:ext cx="469744" cy="259045"/>
    <xdr:sp macro="" textlink="">
      <xdr:nvSpPr>
        <xdr:cNvPr id="164" name="n_4mainValue債務償還比率"/>
        <xdr:cNvSpPr txBox="1"/>
      </xdr:nvSpPr>
      <xdr:spPr>
        <a:xfrm>
          <a:off x="11563427" y="5510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5" name="正方形/長方形 164"/>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6" name="正方形/長方形 165"/>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7" name="テキスト ボックス 166"/>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8" name="テキスト ボックス 167"/>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9" name="テキスト ボックス 168"/>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0" name="テキスト ボックス 169"/>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鹿児島県瀬戸内町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8,817
8,804
239.65
11,616,279
10,880,629
505,851
5,348,081
8,437,585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32</xdr:row>
      <xdr:rowOff>133350</xdr:rowOff>
    </xdr:from>
    <xdr:to>
      <xdr:col>24</xdr:col>
      <xdr:colOff>62865</xdr:colOff>
      <xdr:row>41</xdr:row>
      <xdr:rowOff>169545</xdr:rowOff>
    </xdr:to>
    <xdr:cxnSp macro="">
      <xdr:nvCxnSpPr>
        <xdr:cNvPr id="57" name="直線コネクタ 56"/>
        <xdr:cNvCxnSpPr/>
      </xdr:nvCxnSpPr>
      <xdr:spPr>
        <a:xfrm flipV="1">
          <a:off x="4634865" y="5619750"/>
          <a:ext cx="0" cy="15792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1922</xdr:rowOff>
    </xdr:from>
    <xdr:ext cx="405111" cy="259045"/>
    <xdr:sp macro="" textlink="">
      <xdr:nvSpPr>
        <xdr:cNvPr id="58" name="【道路】&#10;有形固定資産減価償却率最小値テキスト"/>
        <xdr:cNvSpPr txBox="1"/>
      </xdr:nvSpPr>
      <xdr:spPr>
        <a:xfrm>
          <a:off x="4673600" y="7202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169545</xdr:rowOff>
    </xdr:from>
    <xdr:to>
      <xdr:col>24</xdr:col>
      <xdr:colOff>152400</xdr:colOff>
      <xdr:row>41</xdr:row>
      <xdr:rowOff>169545</xdr:rowOff>
    </xdr:to>
    <xdr:cxnSp macro="">
      <xdr:nvCxnSpPr>
        <xdr:cNvPr id="59" name="直線コネクタ 58"/>
        <xdr:cNvCxnSpPr/>
      </xdr:nvCxnSpPr>
      <xdr:spPr>
        <a:xfrm>
          <a:off x="4546600" y="7198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80027</xdr:rowOff>
    </xdr:from>
    <xdr:ext cx="405111" cy="259045"/>
    <xdr:sp macro="" textlink="">
      <xdr:nvSpPr>
        <xdr:cNvPr id="60" name="【道路】&#10;有形固定資産減価償却率最大値テキスト"/>
        <xdr:cNvSpPr txBox="1"/>
      </xdr:nvSpPr>
      <xdr:spPr>
        <a:xfrm>
          <a:off x="4673600" y="5394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32</xdr:row>
      <xdr:rowOff>133350</xdr:rowOff>
    </xdr:from>
    <xdr:to>
      <xdr:col>24</xdr:col>
      <xdr:colOff>152400</xdr:colOff>
      <xdr:row>32</xdr:row>
      <xdr:rowOff>133350</xdr:rowOff>
    </xdr:to>
    <xdr:cxnSp macro="">
      <xdr:nvCxnSpPr>
        <xdr:cNvPr id="61" name="直線コネクタ 60"/>
        <xdr:cNvCxnSpPr/>
      </xdr:nvCxnSpPr>
      <xdr:spPr>
        <a:xfrm>
          <a:off x="4546600" y="5619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160037</xdr:rowOff>
    </xdr:from>
    <xdr:ext cx="405111" cy="259045"/>
    <xdr:sp macro="" textlink="">
      <xdr:nvSpPr>
        <xdr:cNvPr id="62" name="【道路】&#10;有形固定資産減価償却率平均値テキスト"/>
        <xdr:cNvSpPr txBox="1"/>
      </xdr:nvSpPr>
      <xdr:spPr>
        <a:xfrm>
          <a:off x="4673600" y="65036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10160</xdr:rowOff>
    </xdr:from>
    <xdr:to>
      <xdr:col>24</xdr:col>
      <xdr:colOff>114300</xdr:colOff>
      <xdr:row>38</xdr:row>
      <xdr:rowOff>111760</xdr:rowOff>
    </xdr:to>
    <xdr:sp macro="" textlink="">
      <xdr:nvSpPr>
        <xdr:cNvPr id="63" name="フローチャート: 判断 62"/>
        <xdr:cNvSpPr/>
      </xdr:nvSpPr>
      <xdr:spPr>
        <a:xfrm>
          <a:off x="4584700" y="652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2540</xdr:rowOff>
    </xdr:from>
    <xdr:to>
      <xdr:col>20</xdr:col>
      <xdr:colOff>38100</xdr:colOff>
      <xdr:row>38</xdr:row>
      <xdr:rowOff>104140</xdr:rowOff>
    </xdr:to>
    <xdr:sp macro="" textlink="">
      <xdr:nvSpPr>
        <xdr:cNvPr id="64" name="フローチャート: 判断 63"/>
        <xdr:cNvSpPr/>
      </xdr:nvSpPr>
      <xdr:spPr>
        <a:xfrm>
          <a:off x="37465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13970</xdr:rowOff>
    </xdr:from>
    <xdr:to>
      <xdr:col>15</xdr:col>
      <xdr:colOff>101600</xdr:colOff>
      <xdr:row>38</xdr:row>
      <xdr:rowOff>115570</xdr:rowOff>
    </xdr:to>
    <xdr:sp macro="" textlink="">
      <xdr:nvSpPr>
        <xdr:cNvPr id="65" name="フローチャート: 判断 64"/>
        <xdr:cNvSpPr/>
      </xdr:nvSpPr>
      <xdr:spPr>
        <a:xfrm>
          <a:off x="2857500" y="652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133985</xdr:rowOff>
    </xdr:from>
    <xdr:to>
      <xdr:col>10</xdr:col>
      <xdr:colOff>165100</xdr:colOff>
      <xdr:row>38</xdr:row>
      <xdr:rowOff>64135</xdr:rowOff>
    </xdr:to>
    <xdr:sp macro="" textlink="">
      <xdr:nvSpPr>
        <xdr:cNvPr id="66" name="フローチャート: 判断 65"/>
        <xdr:cNvSpPr/>
      </xdr:nvSpPr>
      <xdr:spPr>
        <a:xfrm>
          <a:off x="1968500" y="647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90170</xdr:rowOff>
    </xdr:from>
    <xdr:to>
      <xdr:col>6</xdr:col>
      <xdr:colOff>38100</xdr:colOff>
      <xdr:row>38</xdr:row>
      <xdr:rowOff>20320</xdr:rowOff>
    </xdr:to>
    <xdr:sp macro="" textlink="">
      <xdr:nvSpPr>
        <xdr:cNvPr id="67" name="フローチャート: 判断 66"/>
        <xdr:cNvSpPr/>
      </xdr:nvSpPr>
      <xdr:spPr>
        <a:xfrm>
          <a:off x="1079500" y="643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8255</xdr:rowOff>
    </xdr:from>
    <xdr:to>
      <xdr:col>24</xdr:col>
      <xdr:colOff>114300</xdr:colOff>
      <xdr:row>37</xdr:row>
      <xdr:rowOff>109855</xdr:rowOff>
    </xdr:to>
    <xdr:sp macro="" textlink="">
      <xdr:nvSpPr>
        <xdr:cNvPr id="73" name="楕円 72"/>
        <xdr:cNvSpPr/>
      </xdr:nvSpPr>
      <xdr:spPr>
        <a:xfrm>
          <a:off x="4584700" y="6351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31132</xdr:rowOff>
    </xdr:from>
    <xdr:ext cx="405111" cy="259045"/>
    <xdr:sp macro="" textlink="">
      <xdr:nvSpPr>
        <xdr:cNvPr id="74" name="【道路】&#10;有形固定資産減価償却率該当値テキスト"/>
        <xdr:cNvSpPr txBox="1"/>
      </xdr:nvSpPr>
      <xdr:spPr>
        <a:xfrm>
          <a:off x="4673600" y="620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141605</xdr:rowOff>
    </xdr:from>
    <xdr:to>
      <xdr:col>20</xdr:col>
      <xdr:colOff>38100</xdr:colOff>
      <xdr:row>37</xdr:row>
      <xdr:rowOff>71755</xdr:rowOff>
    </xdr:to>
    <xdr:sp macro="" textlink="">
      <xdr:nvSpPr>
        <xdr:cNvPr id="75" name="楕円 74"/>
        <xdr:cNvSpPr/>
      </xdr:nvSpPr>
      <xdr:spPr>
        <a:xfrm>
          <a:off x="3746500" y="6313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20955</xdr:rowOff>
    </xdr:from>
    <xdr:to>
      <xdr:col>24</xdr:col>
      <xdr:colOff>63500</xdr:colOff>
      <xdr:row>37</xdr:row>
      <xdr:rowOff>59055</xdr:rowOff>
    </xdr:to>
    <xdr:cxnSp macro="">
      <xdr:nvCxnSpPr>
        <xdr:cNvPr id="76" name="直線コネクタ 75"/>
        <xdr:cNvCxnSpPr/>
      </xdr:nvCxnSpPr>
      <xdr:spPr>
        <a:xfrm>
          <a:off x="3797300" y="6364605"/>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103505</xdr:rowOff>
    </xdr:from>
    <xdr:to>
      <xdr:col>15</xdr:col>
      <xdr:colOff>101600</xdr:colOff>
      <xdr:row>37</xdr:row>
      <xdr:rowOff>33655</xdr:rowOff>
    </xdr:to>
    <xdr:sp macro="" textlink="">
      <xdr:nvSpPr>
        <xdr:cNvPr id="77" name="楕円 76"/>
        <xdr:cNvSpPr/>
      </xdr:nvSpPr>
      <xdr:spPr>
        <a:xfrm>
          <a:off x="2857500" y="6275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154305</xdr:rowOff>
    </xdr:from>
    <xdr:to>
      <xdr:col>19</xdr:col>
      <xdr:colOff>177800</xdr:colOff>
      <xdr:row>37</xdr:row>
      <xdr:rowOff>20955</xdr:rowOff>
    </xdr:to>
    <xdr:cxnSp macro="">
      <xdr:nvCxnSpPr>
        <xdr:cNvPr id="78" name="直線コネクタ 77"/>
        <xdr:cNvCxnSpPr/>
      </xdr:nvCxnSpPr>
      <xdr:spPr>
        <a:xfrm>
          <a:off x="2908300" y="632650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61595</xdr:rowOff>
    </xdr:from>
    <xdr:to>
      <xdr:col>10</xdr:col>
      <xdr:colOff>165100</xdr:colOff>
      <xdr:row>36</xdr:row>
      <xdr:rowOff>163195</xdr:rowOff>
    </xdr:to>
    <xdr:sp macro="" textlink="">
      <xdr:nvSpPr>
        <xdr:cNvPr id="79" name="楕円 78"/>
        <xdr:cNvSpPr/>
      </xdr:nvSpPr>
      <xdr:spPr>
        <a:xfrm>
          <a:off x="1968500" y="6233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112395</xdr:rowOff>
    </xdr:from>
    <xdr:to>
      <xdr:col>15</xdr:col>
      <xdr:colOff>50800</xdr:colOff>
      <xdr:row>36</xdr:row>
      <xdr:rowOff>154305</xdr:rowOff>
    </xdr:to>
    <xdr:cxnSp macro="">
      <xdr:nvCxnSpPr>
        <xdr:cNvPr id="80" name="直線コネクタ 79"/>
        <xdr:cNvCxnSpPr/>
      </xdr:nvCxnSpPr>
      <xdr:spPr>
        <a:xfrm>
          <a:off x="2019300" y="628459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33020</xdr:rowOff>
    </xdr:from>
    <xdr:to>
      <xdr:col>6</xdr:col>
      <xdr:colOff>38100</xdr:colOff>
      <xdr:row>36</xdr:row>
      <xdr:rowOff>134620</xdr:rowOff>
    </xdr:to>
    <xdr:sp macro="" textlink="">
      <xdr:nvSpPr>
        <xdr:cNvPr id="81" name="楕円 80"/>
        <xdr:cNvSpPr/>
      </xdr:nvSpPr>
      <xdr:spPr>
        <a:xfrm>
          <a:off x="1079500" y="6205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83820</xdr:rowOff>
    </xdr:from>
    <xdr:to>
      <xdr:col>10</xdr:col>
      <xdr:colOff>114300</xdr:colOff>
      <xdr:row>36</xdr:row>
      <xdr:rowOff>112395</xdr:rowOff>
    </xdr:to>
    <xdr:cxnSp macro="">
      <xdr:nvCxnSpPr>
        <xdr:cNvPr id="82" name="直線コネクタ 81"/>
        <xdr:cNvCxnSpPr/>
      </xdr:nvCxnSpPr>
      <xdr:spPr>
        <a:xfrm>
          <a:off x="1130300" y="625602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95267</xdr:rowOff>
    </xdr:from>
    <xdr:ext cx="405111" cy="259045"/>
    <xdr:sp macro="" textlink="">
      <xdr:nvSpPr>
        <xdr:cNvPr id="83" name="n_1aveValue【道路】&#10;有形固定資産減価償却率"/>
        <xdr:cNvSpPr txBox="1"/>
      </xdr:nvSpPr>
      <xdr:spPr>
        <a:xfrm>
          <a:off x="3582044" y="6610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106697</xdr:rowOff>
    </xdr:from>
    <xdr:ext cx="405111" cy="259045"/>
    <xdr:sp macro="" textlink="">
      <xdr:nvSpPr>
        <xdr:cNvPr id="84" name="n_2aveValue【道路】&#10;有形固定資産減価償却率"/>
        <xdr:cNvSpPr txBox="1"/>
      </xdr:nvSpPr>
      <xdr:spPr>
        <a:xfrm>
          <a:off x="2705744" y="662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55262</xdr:rowOff>
    </xdr:from>
    <xdr:ext cx="405111" cy="259045"/>
    <xdr:sp macro="" textlink="">
      <xdr:nvSpPr>
        <xdr:cNvPr id="85" name="n_3aveValue【道路】&#10;有形固定資産減価償却率"/>
        <xdr:cNvSpPr txBox="1"/>
      </xdr:nvSpPr>
      <xdr:spPr>
        <a:xfrm>
          <a:off x="1816744" y="6570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11447</xdr:rowOff>
    </xdr:from>
    <xdr:ext cx="405111" cy="259045"/>
    <xdr:sp macro="" textlink="">
      <xdr:nvSpPr>
        <xdr:cNvPr id="86" name="n_4aveValue【道路】&#10;有形固定資産減価償却率"/>
        <xdr:cNvSpPr txBox="1"/>
      </xdr:nvSpPr>
      <xdr:spPr>
        <a:xfrm>
          <a:off x="927744" y="6526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88282</xdr:rowOff>
    </xdr:from>
    <xdr:ext cx="405111" cy="259045"/>
    <xdr:sp macro="" textlink="">
      <xdr:nvSpPr>
        <xdr:cNvPr id="87" name="n_1mainValue【道路】&#10;有形固定資産減価償却率"/>
        <xdr:cNvSpPr txBox="1"/>
      </xdr:nvSpPr>
      <xdr:spPr>
        <a:xfrm>
          <a:off x="3582044" y="6089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50182</xdr:rowOff>
    </xdr:from>
    <xdr:ext cx="405111" cy="259045"/>
    <xdr:sp macro="" textlink="">
      <xdr:nvSpPr>
        <xdr:cNvPr id="88" name="n_2mainValue【道路】&#10;有形固定資産減価償却率"/>
        <xdr:cNvSpPr txBox="1"/>
      </xdr:nvSpPr>
      <xdr:spPr>
        <a:xfrm>
          <a:off x="2705744" y="6050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8272</xdr:rowOff>
    </xdr:from>
    <xdr:ext cx="405111" cy="259045"/>
    <xdr:sp macro="" textlink="">
      <xdr:nvSpPr>
        <xdr:cNvPr id="89" name="n_3mainValue【道路】&#10;有形固定資産減価償却率"/>
        <xdr:cNvSpPr txBox="1"/>
      </xdr:nvSpPr>
      <xdr:spPr>
        <a:xfrm>
          <a:off x="1816744" y="6009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151147</xdr:rowOff>
    </xdr:from>
    <xdr:ext cx="405111" cy="259045"/>
    <xdr:sp macro="" textlink="">
      <xdr:nvSpPr>
        <xdr:cNvPr id="90" name="n_4mainValue【道路】&#10;有形固定資産減価償却率"/>
        <xdr:cNvSpPr txBox="1"/>
      </xdr:nvSpPr>
      <xdr:spPr>
        <a:xfrm>
          <a:off x="927744" y="5980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1" name="直線コネクタ 100"/>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2" name="テキスト ボックス 101"/>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3" name="直線コネクタ 102"/>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104" name="テキスト ボックス 103"/>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5" name="直線コネクタ 104"/>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105427</xdr:rowOff>
    </xdr:from>
    <xdr:ext cx="595419" cy="259045"/>
    <xdr:sp macro="" textlink="">
      <xdr:nvSpPr>
        <xdr:cNvPr id="106" name="テキスト ボックス 105"/>
        <xdr:cNvSpPr txBox="1"/>
      </xdr:nvSpPr>
      <xdr:spPr>
        <a:xfrm>
          <a:off x="6008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7" name="直線コネクタ 106"/>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162577</xdr:rowOff>
    </xdr:from>
    <xdr:ext cx="595419" cy="259045"/>
    <xdr:sp macro="" textlink="">
      <xdr:nvSpPr>
        <xdr:cNvPr id="108" name="テキスト ボックス 107"/>
        <xdr:cNvSpPr txBox="1"/>
      </xdr:nvSpPr>
      <xdr:spPr>
        <a:xfrm>
          <a:off x="6008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0" name="テキスト ボックス 109"/>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47012</xdr:rowOff>
    </xdr:from>
    <xdr:to>
      <xdr:col>54</xdr:col>
      <xdr:colOff>189865</xdr:colOff>
      <xdr:row>41</xdr:row>
      <xdr:rowOff>98612</xdr:rowOff>
    </xdr:to>
    <xdr:cxnSp macro="">
      <xdr:nvCxnSpPr>
        <xdr:cNvPr id="112" name="直線コネクタ 111"/>
        <xdr:cNvCxnSpPr/>
      </xdr:nvCxnSpPr>
      <xdr:spPr>
        <a:xfrm flipV="1">
          <a:off x="10476865" y="5704862"/>
          <a:ext cx="0" cy="1423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102439</xdr:rowOff>
    </xdr:from>
    <xdr:ext cx="469744" cy="259045"/>
    <xdr:sp macro="" textlink="">
      <xdr:nvSpPr>
        <xdr:cNvPr id="113" name="【道路】&#10;一人当たり延長最小値テキスト"/>
        <xdr:cNvSpPr txBox="1"/>
      </xdr:nvSpPr>
      <xdr:spPr>
        <a:xfrm>
          <a:off x="10515600" y="7131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98612</xdr:rowOff>
    </xdr:from>
    <xdr:to>
      <xdr:col>55</xdr:col>
      <xdr:colOff>88900</xdr:colOff>
      <xdr:row>41</xdr:row>
      <xdr:rowOff>98612</xdr:rowOff>
    </xdr:to>
    <xdr:cxnSp macro="">
      <xdr:nvCxnSpPr>
        <xdr:cNvPr id="114" name="直線コネクタ 113"/>
        <xdr:cNvCxnSpPr/>
      </xdr:nvCxnSpPr>
      <xdr:spPr>
        <a:xfrm>
          <a:off x="10388600" y="7128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165139</xdr:rowOff>
    </xdr:from>
    <xdr:ext cx="599010" cy="259045"/>
    <xdr:sp macro="" textlink="">
      <xdr:nvSpPr>
        <xdr:cNvPr id="115" name="【道路】&#10;一人当たり延長最大値テキスト"/>
        <xdr:cNvSpPr txBox="1"/>
      </xdr:nvSpPr>
      <xdr:spPr>
        <a:xfrm>
          <a:off x="10515600" y="54800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159.442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47012</xdr:rowOff>
    </xdr:from>
    <xdr:to>
      <xdr:col>55</xdr:col>
      <xdr:colOff>88900</xdr:colOff>
      <xdr:row>33</xdr:row>
      <xdr:rowOff>47012</xdr:rowOff>
    </xdr:to>
    <xdr:cxnSp macro="">
      <xdr:nvCxnSpPr>
        <xdr:cNvPr id="116" name="直線コネクタ 115"/>
        <xdr:cNvCxnSpPr/>
      </xdr:nvCxnSpPr>
      <xdr:spPr>
        <a:xfrm>
          <a:off x="10388600" y="5704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99620</xdr:rowOff>
    </xdr:from>
    <xdr:ext cx="534377" cy="259045"/>
    <xdr:sp macro="" textlink="">
      <xdr:nvSpPr>
        <xdr:cNvPr id="117" name="【道路】&#10;一人当たり延長平均値テキスト"/>
        <xdr:cNvSpPr txBox="1"/>
      </xdr:nvSpPr>
      <xdr:spPr>
        <a:xfrm>
          <a:off x="10515600" y="67861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121193</xdr:rowOff>
    </xdr:from>
    <xdr:to>
      <xdr:col>55</xdr:col>
      <xdr:colOff>50800</xdr:colOff>
      <xdr:row>40</xdr:row>
      <xdr:rowOff>51343</xdr:rowOff>
    </xdr:to>
    <xdr:sp macro="" textlink="">
      <xdr:nvSpPr>
        <xdr:cNvPr id="118" name="フローチャート: 判断 117"/>
        <xdr:cNvSpPr/>
      </xdr:nvSpPr>
      <xdr:spPr>
        <a:xfrm>
          <a:off x="10426700" y="6807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111500</xdr:rowOff>
    </xdr:from>
    <xdr:to>
      <xdr:col>50</xdr:col>
      <xdr:colOff>165100</xdr:colOff>
      <xdr:row>40</xdr:row>
      <xdr:rowOff>41650</xdr:rowOff>
    </xdr:to>
    <xdr:sp macro="" textlink="">
      <xdr:nvSpPr>
        <xdr:cNvPr id="119" name="フローチャート: 判断 118"/>
        <xdr:cNvSpPr/>
      </xdr:nvSpPr>
      <xdr:spPr>
        <a:xfrm>
          <a:off x="9588500" y="6798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109516</xdr:rowOff>
    </xdr:from>
    <xdr:to>
      <xdr:col>46</xdr:col>
      <xdr:colOff>38100</xdr:colOff>
      <xdr:row>40</xdr:row>
      <xdr:rowOff>39666</xdr:rowOff>
    </xdr:to>
    <xdr:sp macro="" textlink="">
      <xdr:nvSpPr>
        <xdr:cNvPr id="120" name="フローチャート: 判断 119"/>
        <xdr:cNvSpPr/>
      </xdr:nvSpPr>
      <xdr:spPr>
        <a:xfrm>
          <a:off x="8699500" y="6796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125618</xdr:rowOff>
    </xdr:from>
    <xdr:to>
      <xdr:col>41</xdr:col>
      <xdr:colOff>101600</xdr:colOff>
      <xdr:row>40</xdr:row>
      <xdr:rowOff>55768</xdr:rowOff>
    </xdr:to>
    <xdr:sp macro="" textlink="">
      <xdr:nvSpPr>
        <xdr:cNvPr id="121" name="フローチャート: 判断 120"/>
        <xdr:cNvSpPr/>
      </xdr:nvSpPr>
      <xdr:spPr>
        <a:xfrm>
          <a:off x="7810500" y="6812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92636</xdr:rowOff>
    </xdr:from>
    <xdr:to>
      <xdr:col>36</xdr:col>
      <xdr:colOff>165100</xdr:colOff>
      <xdr:row>40</xdr:row>
      <xdr:rowOff>22786</xdr:rowOff>
    </xdr:to>
    <xdr:sp macro="" textlink="">
      <xdr:nvSpPr>
        <xdr:cNvPr id="122" name="フローチャート: 判断 121"/>
        <xdr:cNvSpPr/>
      </xdr:nvSpPr>
      <xdr:spPr>
        <a:xfrm>
          <a:off x="6921500" y="6779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170973</xdr:rowOff>
    </xdr:from>
    <xdr:to>
      <xdr:col>55</xdr:col>
      <xdr:colOff>50800</xdr:colOff>
      <xdr:row>39</xdr:row>
      <xdr:rowOff>101123</xdr:rowOff>
    </xdr:to>
    <xdr:sp macro="" textlink="">
      <xdr:nvSpPr>
        <xdr:cNvPr id="128" name="楕円 127"/>
        <xdr:cNvSpPr/>
      </xdr:nvSpPr>
      <xdr:spPr>
        <a:xfrm>
          <a:off x="10426700" y="6686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22400</xdr:rowOff>
    </xdr:from>
    <xdr:ext cx="534377" cy="259045"/>
    <xdr:sp macro="" textlink="">
      <xdr:nvSpPr>
        <xdr:cNvPr id="129" name="【道路】&#10;一人当たり延長該当値テキスト"/>
        <xdr:cNvSpPr txBox="1"/>
      </xdr:nvSpPr>
      <xdr:spPr>
        <a:xfrm>
          <a:off x="10515600" y="6537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4296</xdr:rowOff>
    </xdr:from>
    <xdr:to>
      <xdr:col>50</xdr:col>
      <xdr:colOff>165100</xdr:colOff>
      <xdr:row>39</xdr:row>
      <xdr:rowOff>105896</xdr:rowOff>
    </xdr:to>
    <xdr:sp macro="" textlink="">
      <xdr:nvSpPr>
        <xdr:cNvPr id="130" name="楕円 129"/>
        <xdr:cNvSpPr/>
      </xdr:nvSpPr>
      <xdr:spPr>
        <a:xfrm>
          <a:off x="9588500" y="6690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50323</xdr:rowOff>
    </xdr:from>
    <xdr:to>
      <xdr:col>55</xdr:col>
      <xdr:colOff>0</xdr:colOff>
      <xdr:row>39</xdr:row>
      <xdr:rowOff>55096</xdr:rowOff>
    </xdr:to>
    <xdr:cxnSp macro="">
      <xdr:nvCxnSpPr>
        <xdr:cNvPr id="131" name="直線コネクタ 130"/>
        <xdr:cNvCxnSpPr/>
      </xdr:nvCxnSpPr>
      <xdr:spPr>
        <a:xfrm flipV="1">
          <a:off x="9639300" y="6736873"/>
          <a:ext cx="838200" cy="4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1498</xdr:rowOff>
    </xdr:from>
    <xdr:to>
      <xdr:col>46</xdr:col>
      <xdr:colOff>38100</xdr:colOff>
      <xdr:row>39</xdr:row>
      <xdr:rowOff>103098</xdr:rowOff>
    </xdr:to>
    <xdr:sp macro="" textlink="">
      <xdr:nvSpPr>
        <xdr:cNvPr id="132" name="楕円 131"/>
        <xdr:cNvSpPr/>
      </xdr:nvSpPr>
      <xdr:spPr>
        <a:xfrm>
          <a:off x="8699500" y="6688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52298</xdr:rowOff>
    </xdr:from>
    <xdr:to>
      <xdr:col>50</xdr:col>
      <xdr:colOff>114300</xdr:colOff>
      <xdr:row>39</xdr:row>
      <xdr:rowOff>55096</xdr:rowOff>
    </xdr:to>
    <xdr:cxnSp macro="">
      <xdr:nvCxnSpPr>
        <xdr:cNvPr id="133" name="直線コネクタ 132"/>
        <xdr:cNvCxnSpPr/>
      </xdr:nvCxnSpPr>
      <xdr:spPr>
        <a:xfrm>
          <a:off x="8750300" y="6738848"/>
          <a:ext cx="889000" cy="2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98918</xdr:rowOff>
    </xdr:from>
    <xdr:to>
      <xdr:col>41</xdr:col>
      <xdr:colOff>101600</xdr:colOff>
      <xdr:row>39</xdr:row>
      <xdr:rowOff>29068</xdr:rowOff>
    </xdr:to>
    <xdr:sp macro="" textlink="">
      <xdr:nvSpPr>
        <xdr:cNvPr id="134" name="楕円 133"/>
        <xdr:cNvSpPr/>
      </xdr:nvSpPr>
      <xdr:spPr>
        <a:xfrm>
          <a:off x="7810500" y="6614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149718</xdr:rowOff>
    </xdr:from>
    <xdr:to>
      <xdr:col>45</xdr:col>
      <xdr:colOff>177800</xdr:colOff>
      <xdr:row>39</xdr:row>
      <xdr:rowOff>52298</xdr:rowOff>
    </xdr:to>
    <xdr:cxnSp macro="">
      <xdr:nvCxnSpPr>
        <xdr:cNvPr id="135" name="直線コネクタ 134"/>
        <xdr:cNvCxnSpPr/>
      </xdr:nvCxnSpPr>
      <xdr:spPr>
        <a:xfrm>
          <a:off x="7861300" y="6664818"/>
          <a:ext cx="889000" cy="74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24696</xdr:rowOff>
    </xdr:from>
    <xdr:to>
      <xdr:col>36</xdr:col>
      <xdr:colOff>165100</xdr:colOff>
      <xdr:row>39</xdr:row>
      <xdr:rowOff>126296</xdr:rowOff>
    </xdr:to>
    <xdr:sp macro="" textlink="">
      <xdr:nvSpPr>
        <xdr:cNvPr id="136" name="楕円 135"/>
        <xdr:cNvSpPr/>
      </xdr:nvSpPr>
      <xdr:spPr>
        <a:xfrm>
          <a:off x="6921500" y="6711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38</xdr:row>
      <xdr:rowOff>149718</xdr:rowOff>
    </xdr:from>
    <xdr:to>
      <xdr:col>41</xdr:col>
      <xdr:colOff>50800</xdr:colOff>
      <xdr:row>39</xdr:row>
      <xdr:rowOff>75496</xdr:rowOff>
    </xdr:to>
    <xdr:cxnSp macro="">
      <xdr:nvCxnSpPr>
        <xdr:cNvPr id="137" name="直線コネクタ 136"/>
        <xdr:cNvCxnSpPr/>
      </xdr:nvCxnSpPr>
      <xdr:spPr>
        <a:xfrm flipV="1">
          <a:off x="6972300" y="6664818"/>
          <a:ext cx="889000" cy="97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40</xdr:row>
      <xdr:rowOff>32777</xdr:rowOff>
    </xdr:from>
    <xdr:ext cx="534377" cy="259045"/>
    <xdr:sp macro="" textlink="">
      <xdr:nvSpPr>
        <xdr:cNvPr id="138" name="n_1aveValue【道路】&#10;一人当たり延長"/>
        <xdr:cNvSpPr txBox="1"/>
      </xdr:nvSpPr>
      <xdr:spPr>
        <a:xfrm>
          <a:off x="9359411" y="6890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30793</xdr:rowOff>
    </xdr:from>
    <xdr:ext cx="534377" cy="259045"/>
    <xdr:sp macro="" textlink="">
      <xdr:nvSpPr>
        <xdr:cNvPr id="139" name="n_2aveValue【道路】&#10;一人当たり延長"/>
        <xdr:cNvSpPr txBox="1"/>
      </xdr:nvSpPr>
      <xdr:spPr>
        <a:xfrm>
          <a:off x="8483111" y="6888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46895</xdr:rowOff>
    </xdr:from>
    <xdr:ext cx="534377" cy="259045"/>
    <xdr:sp macro="" textlink="">
      <xdr:nvSpPr>
        <xdr:cNvPr id="140" name="n_3aveValue【道路】&#10;一人当たり延長"/>
        <xdr:cNvSpPr txBox="1"/>
      </xdr:nvSpPr>
      <xdr:spPr>
        <a:xfrm>
          <a:off x="7594111" y="6904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13913</xdr:rowOff>
    </xdr:from>
    <xdr:ext cx="534377" cy="259045"/>
    <xdr:sp macro="" textlink="">
      <xdr:nvSpPr>
        <xdr:cNvPr id="141" name="n_4aveValue【道路】&#10;一人当たり延長"/>
        <xdr:cNvSpPr txBox="1"/>
      </xdr:nvSpPr>
      <xdr:spPr>
        <a:xfrm>
          <a:off x="6705111" y="6871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37</xdr:row>
      <xdr:rowOff>122422</xdr:rowOff>
    </xdr:from>
    <xdr:ext cx="534377" cy="259045"/>
    <xdr:sp macro="" textlink="">
      <xdr:nvSpPr>
        <xdr:cNvPr id="142" name="n_1mainValue【道路】&#10;一人当たり延長"/>
        <xdr:cNvSpPr txBox="1"/>
      </xdr:nvSpPr>
      <xdr:spPr>
        <a:xfrm>
          <a:off x="9359411" y="6466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119625</xdr:rowOff>
    </xdr:from>
    <xdr:ext cx="534377" cy="259045"/>
    <xdr:sp macro="" textlink="">
      <xdr:nvSpPr>
        <xdr:cNvPr id="143" name="n_2mainValue【道路】&#10;一人当たり延長"/>
        <xdr:cNvSpPr txBox="1"/>
      </xdr:nvSpPr>
      <xdr:spPr>
        <a:xfrm>
          <a:off x="8483111" y="6463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37</xdr:row>
      <xdr:rowOff>45595</xdr:rowOff>
    </xdr:from>
    <xdr:ext cx="534377" cy="259045"/>
    <xdr:sp macro="" textlink="">
      <xdr:nvSpPr>
        <xdr:cNvPr id="144" name="n_3mainValue【道路】&#10;一人当たり延長"/>
        <xdr:cNvSpPr txBox="1"/>
      </xdr:nvSpPr>
      <xdr:spPr>
        <a:xfrm>
          <a:off x="7594111" y="6389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37</xdr:row>
      <xdr:rowOff>142823</xdr:rowOff>
    </xdr:from>
    <xdr:ext cx="534377" cy="259045"/>
    <xdr:sp macro="" textlink="">
      <xdr:nvSpPr>
        <xdr:cNvPr id="145" name="n_4mainValue【道路】&#10;一人当たり延長"/>
        <xdr:cNvSpPr txBox="1"/>
      </xdr:nvSpPr>
      <xdr:spPr>
        <a:xfrm>
          <a:off x="6705111" y="6486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7" name="直線コネクタ 156"/>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8" name="テキスト ボックス 157"/>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9" name="直線コネクタ 158"/>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0" name="テキスト ボックス 159"/>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1" name="直線コネクタ 160"/>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2" name="テキスト ボックス 161"/>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3" name="直線コネクタ 162"/>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4" name="テキスト ボックス 163"/>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5" name="直線コネクタ 164"/>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6" name="テキスト ボックス 165"/>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7" name="直線コネクタ 166"/>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8" name="テキスト ボックス 167"/>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0"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75112</xdr:rowOff>
    </xdr:from>
    <xdr:to>
      <xdr:col>24</xdr:col>
      <xdr:colOff>62865</xdr:colOff>
      <xdr:row>63</xdr:row>
      <xdr:rowOff>135527</xdr:rowOff>
    </xdr:to>
    <xdr:cxnSp macro="">
      <xdr:nvCxnSpPr>
        <xdr:cNvPr id="171" name="直線コネクタ 170"/>
        <xdr:cNvCxnSpPr/>
      </xdr:nvCxnSpPr>
      <xdr:spPr>
        <a:xfrm flipV="1">
          <a:off x="4634865" y="9504862"/>
          <a:ext cx="0" cy="1432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139354</xdr:rowOff>
    </xdr:from>
    <xdr:ext cx="405111" cy="259045"/>
    <xdr:sp macro="" textlink="">
      <xdr:nvSpPr>
        <xdr:cNvPr id="172" name="【橋りょう・トンネル】&#10;有形固定資産減価償却率最小値テキスト"/>
        <xdr:cNvSpPr txBox="1"/>
      </xdr:nvSpPr>
      <xdr:spPr>
        <a:xfrm>
          <a:off x="4673600" y="109407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135527</xdr:rowOff>
    </xdr:from>
    <xdr:to>
      <xdr:col>24</xdr:col>
      <xdr:colOff>152400</xdr:colOff>
      <xdr:row>63</xdr:row>
      <xdr:rowOff>135527</xdr:rowOff>
    </xdr:to>
    <xdr:cxnSp macro="">
      <xdr:nvCxnSpPr>
        <xdr:cNvPr id="173" name="直線コネクタ 172"/>
        <xdr:cNvCxnSpPr/>
      </xdr:nvCxnSpPr>
      <xdr:spPr>
        <a:xfrm>
          <a:off x="4546600" y="10936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21789</xdr:rowOff>
    </xdr:from>
    <xdr:ext cx="340478" cy="259045"/>
    <xdr:sp macro="" textlink="">
      <xdr:nvSpPr>
        <xdr:cNvPr id="174" name="【橋りょう・トンネル】&#10;有形固定資産減価償却率最大値テキスト"/>
        <xdr:cNvSpPr txBox="1"/>
      </xdr:nvSpPr>
      <xdr:spPr>
        <a:xfrm>
          <a:off x="4673600" y="928008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75112</xdr:rowOff>
    </xdr:from>
    <xdr:to>
      <xdr:col>24</xdr:col>
      <xdr:colOff>152400</xdr:colOff>
      <xdr:row>55</xdr:row>
      <xdr:rowOff>75112</xdr:rowOff>
    </xdr:to>
    <xdr:cxnSp macro="">
      <xdr:nvCxnSpPr>
        <xdr:cNvPr id="175" name="直線コネクタ 174"/>
        <xdr:cNvCxnSpPr/>
      </xdr:nvCxnSpPr>
      <xdr:spPr>
        <a:xfrm>
          <a:off x="4546600" y="9504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30497</xdr:rowOff>
    </xdr:from>
    <xdr:ext cx="405111" cy="259045"/>
    <xdr:sp macro="" textlink="">
      <xdr:nvSpPr>
        <xdr:cNvPr id="176" name="【橋りょう・トンネル】&#10;有形固定資産減価償却率平均値テキスト"/>
        <xdr:cNvSpPr txBox="1"/>
      </xdr:nvSpPr>
      <xdr:spPr>
        <a:xfrm>
          <a:off x="4673600" y="104889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52070</xdr:rowOff>
    </xdr:from>
    <xdr:to>
      <xdr:col>24</xdr:col>
      <xdr:colOff>114300</xdr:colOff>
      <xdr:row>61</xdr:row>
      <xdr:rowOff>153670</xdr:rowOff>
    </xdr:to>
    <xdr:sp macro="" textlink="">
      <xdr:nvSpPr>
        <xdr:cNvPr id="177" name="フローチャート: 判断 176"/>
        <xdr:cNvSpPr/>
      </xdr:nvSpPr>
      <xdr:spPr>
        <a:xfrm>
          <a:off x="4584700" y="1051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39007</xdr:rowOff>
    </xdr:from>
    <xdr:to>
      <xdr:col>20</xdr:col>
      <xdr:colOff>38100</xdr:colOff>
      <xdr:row>61</xdr:row>
      <xdr:rowOff>140607</xdr:rowOff>
    </xdr:to>
    <xdr:sp macro="" textlink="">
      <xdr:nvSpPr>
        <xdr:cNvPr id="178" name="フローチャート: 判断 177"/>
        <xdr:cNvSpPr/>
      </xdr:nvSpPr>
      <xdr:spPr>
        <a:xfrm>
          <a:off x="3746500" y="1049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35741</xdr:rowOff>
    </xdr:from>
    <xdr:to>
      <xdr:col>15</xdr:col>
      <xdr:colOff>101600</xdr:colOff>
      <xdr:row>61</xdr:row>
      <xdr:rowOff>137341</xdr:rowOff>
    </xdr:to>
    <xdr:sp macro="" textlink="">
      <xdr:nvSpPr>
        <xdr:cNvPr id="179" name="フローチャート: 判断 178"/>
        <xdr:cNvSpPr/>
      </xdr:nvSpPr>
      <xdr:spPr>
        <a:xfrm>
          <a:off x="2857500" y="10494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171269</xdr:rowOff>
    </xdr:from>
    <xdr:to>
      <xdr:col>10</xdr:col>
      <xdr:colOff>165100</xdr:colOff>
      <xdr:row>61</xdr:row>
      <xdr:rowOff>101419</xdr:rowOff>
    </xdr:to>
    <xdr:sp macro="" textlink="">
      <xdr:nvSpPr>
        <xdr:cNvPr id="180" name="フローチャート: 判断 179"/>
        <xdr:cNvSpPr/>
      </xdr:nvSpPr>
      <xdr:spPr>
        <a:xfrm>
          <a:off x="1968500" y="1045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130447</xdr:rowOff>
    </xdr:from>
    <xdr:to>
      <xdr:col>6</xdr:col>
      <xdr:colOff>38100</xdr:colOff>
      <xdr:row>61</xdr:row>
      <xdr:rowOff>60597</xdr:rowOff>
    </xdr:to>
    <xdr:sp macro="" textlink="">
      <xdr:nvSpPr>
        <xdr:cNvPr id="181" name="フローチャート: 判断 180"/>
        <xdr:cNvSpPr/>
      </xdr:nvSpPr>
      <xdr:spPr>
        <a:xfrm>
          <a:off x="1079500" y="10417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24312</xdr:rowOff>
    </xdr:from>
    <xdr:to>
      <xdr:col>24</xdr:col>
      <xdr:colOff>114300</xdr:colOff>
      <xdr:row>57</xdr:row>
      <xdr:rowOff>125912</xdr:rowOff>
    </xdr:to>
    <xdr:sp macro="" textlink="">
      <xdr:nvSpPr>
        <xdr:cNvPr id="187" name="楕円 186"/>
        <xdr:cNvSpPr/>
      </xdr:nvSpPr>
      <xdr:spPr>
        <a:xfrm>
          <a:off x="4584700" y="9796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47189</xdr:rowOff>
    </xdr:from>
    <xdr:ext cx="405111" cy="259045"/>
    <xdr:sp macro="" textlink="">
      <xdr:nvSpPr>
        <xdr:cNvPr id="188" name="【橋りょう・トンネル】&#10;有形固定資産減価償却率該当値テキスト"/>
        <xdr:cNvSpPr txBox="1"/>
      </xdr:nvSpPr>
      <xdr:spPr>
        <a:xfrm>
          <a:off x="4673600" y="96483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168003</xdr:rowOff>
    </xdr:from>
    <xdr:to>
      <xdr:col>20</xdr:col>
      <xdr:colOff>38100</xdr:colOff>
      <xdr:row>57</xdr:row>
      <xdr:rowOff>98153</xdr:rowOff>
    </xdr:to>
    <xdr:sp macro="" textlink="">
      <xdr:nvSpPr>
        <xdr:cNvPr id="189" name="楕円 188"/>
        <xdr:cNvSpPr/>
      </xdr:nvSpPr>
      <xdr:spPr>
        <a:xfrm>
          <a:off x="3746500" y="9769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47353</xdr:rowOff>
    </xdr:from>
    <xdr:to>
      <xdr:col>24</xdr:col>
      <xdr:colOff>63500</xdr:colOff>
      <xdr:row>57</xdr:row>
      <xdr:rowOff>75112</xdr:rowOff>
    </xdr:to>
    <xdr:cxnSp macro="">
      <xdr:nvCxnSpPr>
        <xdr:cNvPr id="190" name="直線コネクタ 189"/>
        <xdr:cNvCxnSpPr/>
      </xdr:nvCxnSpPr>
      <xdr:spPr>
        <a:xfrm>
          <a:off x="3797300" y="9820003"/>
          <a:ext cx="8382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140244</xdr:rowOff>
    </xdr:from>
    <xdr:to>
      <xdr:col>15</xdr:col>
      <xdr:colOff>101600</xdr:colOff>
      <xdr:row>57</xdr:row>
      <xdr:rowOff>70394</xdr:rowOff>
    </xdr:to>
    <xdr:sp macro="" textlink="">
      <xdr:nvSpPr>
        <xdr:cNvPr id="191" name="楕円 190"/>
        <xdr:cNvSpPr/>
      </xdr:nvSpPr>
      <xdr:spPr>
        <a:xfrm>
          <a:off x="2857500" y="9741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19594</xdr:rowOff>
    </xdr:from>
    <xdr:to>
      <xdr:col>19</xdr:col>
      <xdr:colOff>177800</xdr:colOff>
      <xdr:row>57</xdr:row>
      <xdr:rowOff>47353</xdr:rowOff>
    </xdr:to>
    <xdr:cxnSp macro="">
      <xdr:nvCxnSpPr>
        <xdr:cNvPr id="192" name="直線コネクタ 191"/>
        <xdr:cNvCxnSpPr/>
      </xdr:nvCxnSpPr>
      <xdr:spPr>
        <a:xfrm>
          <a:off x="2908300" y="9792244"/>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112485</xdr:rowOff>
    </xdr:from>
    <xdr:to>
      <xdr:col>10</xdr:col>
      <xdr:colOff>165100</xdr:colOff>
      <xdr:row>57</xdr:row>
      <xdr:rowOff>42635</xdr:rowOff>
    </xdr:to>
    <xdr:sp macro="" textlink="">
      <xdr:nvSpPr>
        <xdr:cNvPr id="193" name="楕円 192"/>
        <xdr:cNvSpPr/>
      </xdr:nvSpPr>
      <xdr:spPr>
        <a:xfrm>
          <a:off x="1968500" y="9713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56</xdr:row>
      <xdr:rowOff>163285</xdr:rowOff>
    </xdr:from>
    <xdr:to>
      <xdr:col>15</xdr:col>
      <xdr:colOff>50800</xdr:colOff>
      <xdr:row>57</xdr:row>
      <xdr:rowOff>19594</xdr:rowOff>
    </xdr:to>
    <xdr:cxnSp macro="">
      <xdr:nvCxnSpPr>
        <xdr:cNvPr id="194" name="直線コネクタ 193"/>
        <xdr:cNvCxnSpPr/>
      </xdr:nvCxnSpPr>
      <xdr:spPr>
        <a:xfrm>
          <a:off x="2019300" y="9764485"/>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56</xdr:row>
      <xdr:rowOff>84727</xdr:rowOff>
    </xdr:from>
    <xdr:to>
      <xdr:col>6</xdr:col>
      <xdr:colOff>38100</xdr:colOff>
      <xdr:row>57</xdr:row>
      <xdr:rowOff>14877</xdr:rowOff>
    </xdr:to>
    <xdr:sp macro="" textlink="">
      <xdr:nvSpPr>
        <xdr:cNvPr id="195" name="楕円 194"/>
        <xdr:cNvSpPr/>
      </xdr:nvSpPr>
      <xdr:spPr>
        <a:xfrm>
          <a:off x="1079500" y="9685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56</xdr:row>
      <xdr:rowOff>135527</xdr:rowOff>
    </xdr:from>
    <xdr:to>
      <xdr:col>10</xdr:col>
      <xdr:colOff>114300</xdr:colOff>
      <xdr:row>56</xdr:row>
      <xdr:rowOff>163285</xdr:rowOff>
    </xdr:to>
    <xdr:cxnSp macro="">
      <xdr:nvCxnSpPr>
        <xdr:cNvPr id="196" name="直線コネクタ 195"/>
        <xdr:cNvCxnSpPr/>
      </xdr:nvCxnSpPr>
      <xdr:spPr>
        <a:xfrm>
          <a:off x="1130300" y="9736727"/>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131734</xdr:rowOff>
    </xdr:from>
    <xdr:ext cx="405111" cy="259045"/>
    <xdr:sp macro="" textlink="">
      <xdr:nvSpPr>
        <xdr:cNvPr id="197" name="n_1aveValue【橋りょう・トンネル】&#10;有形固定資産減価償却率"/>
        <xdr:cNvSpPr txBox="1"/>
      </xdr:nvSpPr>
      <xdr:spPr>
        <a:xfrm>
          <a:off x="3582044" y="105901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128468</xdr:rowOff>
    </xdr:from>
    <xdr:ext cx="405111" cy="259045"/>
    <xdr:sp macro="" textlink="">
      <xdr:nvSpPr>
        <xdr:cNvPr id="198" name="n_2aveValue【橋りょう・トンネル】&#10;有形固定資産減価償却率"/>
        <xdr:cNvSpPr txBox="1"/>
      </xdr:nvSpPr>
      <xdr:spPr>
        <a:xfrm>
          <a:off x="2705744" y="105869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92546</xdr:rowOff>
    </xdr:from>
    <xdr:ext cx="405111" cy="259045"/>
    <xdr:sp macro="" textlink="">
      <xdr:nvSpPr>
        <xdr:cNvPr id="199" name="n_3aveValue【橋りょう・トンネル】&#10;有形固定資産減価償却率"/>
        <xdr:cNvSpPr txBox="1"/>
      </xdr:nvSpPr>
      <xdr:spPr>
        <a:xfrm>
          <a:off x="1816744" y="105509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51724</xdr:rowOff>
    </xdr:from>
    <xdr:ext cx="405111" cy="259045"/>
    <xdr:sp macro="" textlink="">
      <xdr:nvSpPr>
        <xdr:cNvPr id="200" name="n_4aveValue【橋りょう・トンネル】&#10;有形固定資産減価償却率"/>
        <xdr:cNvSpPr txBox="1"/>
      </xdr:nvSpPr>
      <xdr:spPr>
        <a:xfrm>
          <a:off x="927744" y="105101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55</xdr:row>
      <xdr:rowOff>114680</xdr:rowOff>
    </xdr:from>
    <xdr:ext cx="405111" cy="259045"/>
    <xdr:sp macro="" textlink="">
      <xdr:nvSpPr>
        <xdr:cNvPr id="201" name="n_1mainValue【橋りょう・トンネル】&#10;有形固定資産減価償却率"/>
        <xdr:cNvSpPr txBox="1"/>
      </xdr:nvSpPr>
      <xdr:spPr>
        <a:xfrm>
          <a:off x="3582044" y="95444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55</xdr:row>
      <xdr:rowOff>86921</xdr:rowOff>
    </xdr:from>
    <xdr:ext cx="405111" cy="259045"/>
    <xdr:sp macro="" textlink="">
      <xdr:nvSpPr>
        <xdr:cNvPr id="202" name="n_2mainValue【橋りょう・トンネル】&#10;有形固定資産減価償却率"/>
        <xdr:cNvSpPr txBox="1"/>
      </xdr:nvSpPr>
      <xdr:spPr>
        <a:xfrm>
          <a:off x="2705744" y="95166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55</xdr:row>
      <xdr:rowOff>59162</xdr:rowOff>
    </xdr:from>
    <xdr:ext cx="405111" cy="259045"/>
    <xdr:sp macro="" textlink="">
      <xdr:nvSpPr>
        <xdr:cNvPr id="203" name="n_3mainValue【橋りょう・トンネル】&#10;有形固定資産減価償却率"/>
        <xdr:cNvSpPr txBox="1"/>
      </xdr:nvSpPr>
      <xdr:spPr>
        <a:xfrm>
          <a:off x="1816744" y="9488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55</xdr:row>
      <xdr:rowOff>31404</xdr:rowOff>
    </xdr:from>
    <xdr:ext cx="405111" cy="259045"/>
    <xdr:sp macro="" textlink="">
      <xdr:nvSpPr>
        <xdr:cNvPr id="204" name="n_4mainValue【橋りょう・トンネル】&#10;有形固定資産減価償却率"/>
        <xdr:cNvSpPr txBox="1"/>
      </xdr:nvSpPr>
      <xdr:spPr>
        <a:xfrm>
          <a:off x="927744" y="94611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5" name="直線コネクタ 214"/>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6" name="テキスト ボックス 215"/>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7" name="直線コネクタ 216"/>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218" name="テキスト ボックス 217"/>
        <xdr:cNvSpPr txBox="1"/>
      </xdr:nvSpPr>
      <xdr:spPr>
        <a:xfrm>
          <a:off x="5918428"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9" name="直線コネクタ 218"/>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20" name="テキスト ボックス 219"/>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1" name="直線コネクタ 220"/>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22" name="テキスト ボックス 221"/>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3" name="直線コネクタ 222"/>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4" name="テキスト ボックス 223"/>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6" name="テキスト ボックス 225"/>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9741</xdr:rowOff>
    </xdr:from>
    <xdr:to>
      <xdr:col>54</xdr:col>
      <xdr:colOff>189865</xdr:colOff>
      <xdr:row>64</xdr:row>
      <xdr:rowOff>75347</xdr:rowOff>
    </xdr:to>
    <xdr:cxnSp macro="">
      <xdr:nvCxnSpPr>
        <xdr:cNvPr id="228" name="直線コネクタ 227"/>
        <xdr:cNvCxnSpPr/>
      </xdr:nvCxnSpPr>
      <xdr:spPr>
        <a:xfrm flipV="1">
          <a:off x="10476865" y="9610941"/>
          <a:ext cx="0" cy="14372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79174</xdr:rowOff>
    </xdr:from>
    <xdr:ext cx="469744" cy="259045"/>
    <xdr:sp macro="" textlink="">
      <xdr:nvSpPr>
        <xdr:cNvPr id="229" name="【橋りょう・トンネル】&#10;一人当たり有形固定資産（償却資産）額最小値テキスト"/>
        <xdr:cNvSpPr txBox="1"/>
      </xdr:nvSpPr>
      <xdr:spPr>
        <a:xfrm>
          <a:off x="10515600" y="11051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75347</xdr:rowOff>
    </xdr:from>
    <xdr:to>
      <xdr:col>55</xdr:col>
      <xdr:colOff>88900</xdr:colOff>
      <xdr:row>64</xdr:row>
      <xdr:rowOff>75347</xdr:rowOff>
    </xdr:to>
    <xdr:cxnSp macro="">
      <xdr:nvCxnSpPr>
        <xdr:cNvPr id="230" name="直線コネクタ 229"/>
        <xdr:cNvCxnSpPr/>
      </xdr:nvCxnSpPr>
      <xdr:spPr>
        <a:xfrm>
          <a:off x="10388600" y="11048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127868</xdr:rowOff>
    </xdr:from>
    <xdr:ext cx="690189" cy="259045"/>
    <xdr:sp macro="" textlink="">
      <xdr:nvSpPr>
        <xdr:cNvPr id="231" name="【橋りょう・トンネル】&#10;一人当たり有形固定資産（償却資産）額最大値テキスト"/>
        <xdr:cNvSpPr txBox="1"/>
      </xdr:nvSpPr>
      <xdr:spPr>
        <a:xfrm>
          <a:off x="10515600" y="938616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3,774,432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9741</xdr:rowOff>
    </xdr:from>
    <xdr:to>
      <xdr:col>55</xdr:col>
      <xdr:colOff>88900</xdr:colOff>
      <xdr:row>56</xdr:row>
      <xdr:rowOff>9741</xdr:rowOff>
    </xdr:to>
    <xdr:cxnSp macro="">
      <xdr:nvCxnSpPr>
        <xdr:cNvPr id="232" name="直線コネクタ 231"/>
        <xdr:cNvCxnSpPr/>
      </xdr:nvCxnSpPr>
      <xdr:spPr>
        <a:xfrm>
          <a:off x="10388600" y="9610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35033</xdr:rowOff>
    </xdr:from>
    <xdr:ext cx="599010" cy="259045"/>
    <xdr:sp macro="" textlink="">
      <xdr:nvSpPr>
        <xdr:cNvPr id="233" name="【橋りょう・トンネル】&#10;一人当たり有形固定資産（償却資産）額平均値テキスト"/>
        <xdr:cNvSpPr txBox="1"/>
      </xdr:nvSpPr>
      <xdr:spPr>
        <a:xfrm>
          <a:off x="10515600" y="1066493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484,761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12156</xdr:rowOff>
    </xdr:from>
    <xdr:to>
      <xdr:col>55</xdr:col>
      <xdr:colOff>50800</xdr:colOff>
      <xdr:row>63</xdr:row>
      <xdr:rowOff>113756</xdr:rowOff>
    </xdr:to>
    <xdr:sp macro="" textlink="">
      <xdr:nvSpPr>
        <xdr:cNvPr id="234" name="フローチャート: 判断 233"/>
        <xdr:cNvSpPr/>
      </xdr:nvSpPr>
      <xdr:spPr>
        <a:xfrm>
          <a:off x="10426700" y="10813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31252</xdr:rowOff>
    </xdr:from>
    <xdr:to>
      <xdr:col>50</xdr:col>
      <xdr:colOff>165100</xdr:colOff>
      <xdr:row>63</xdr:row>
      <xdr:rowOff>132852</xdr:rowOff>
    </xdr:to>
    <xdr:sp macro="" textlink="">
      <xdr:nvSpPr>
        <xdr:cNvPr id="235" name="フローチャート: 判断 234"/>
        <xdr:cNvSpPr/>
      </xdr:nvSpPr>
      <xdr:spPr>
        <a:xfrm>
          <a:off x="9588500" y="10832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20751</xdr:rowOff>
    </xdr:from>
    <xdr:to>
      <xdr:col>46</xdr:col>
      <xdr:colOff>38100</xdr:colOff>
      <xdr:row>63</xdr:row>
      <xdr:rowOff>122351</xdr:rowOff>
    </xdr:to>
    <xdr:sp macro="" textlink="">
      <xdr:nvSpPr>
        <xdr:cNvPr id="236" name="フローチャート: 判断 235"/>
        <xdr:cNvSpPr/>
      </xdr:nvSpPr>
      <xdr:spPr>
        <a:xfrm>
          <a:off x="8699500" y="10822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3337</xdr:rowOff>
    </xdr:from>
    <xdr:to>
      <xdr:col>41</xdr:col>
      <xdr:colOff>101600</xdr:colOff>
      <xdr:row>63</xdr:row>
      <xdr:rowOff>104937</xdr:rowOff>
    </xdr:to>
    <xdr:sp macro="" textlink="">
      <xdr:nvSpPr>
        <xdr:cNvPr id="237" name="フローチャート: 判断 236"/>
        <xdr:cNvSpPr/>
      </xdr:nvSpPr>
      <xdr:spPr>
        <a:xfrm>
          <a:off x="7810500" y="10804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167370</xdr:rowOff>
    </xdr:from>
    <xdr:to>
      <xdr:col>36</xdr:col>
      <xdr:colOff>165100</xdr:colOff>
      <xdr:row>63</xdr:row>
      <xdr:rowOff>97520</xdr:rowOff>
    </xdr:to>
    <xdr:sp macro="" textlink="">
      <xdr:nvSpPr>
        <xdr:cNvPr id="238" name="フローチャート: 判断 237"/>
        <xdr:cNvSpPr/>
      </xdr:nvSpPr>
      <xdr:spPr>
        <a:xfrm>
          <a:off x="6921500" y="10797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7497</xdr:rowOff>
    </xdr:from>
    <xdr:to>
      <xdr:col>55</xdr:col>
      <xdr:colOff>50800</xdr:colOff>
      <xdr:row>64</xdr:row>
      <xdr:rowOff>109097</xdr:rowOff>
    </xdr:to>
    <xdr:sp macro="" textlink="">
      <xdr:nvSpPr>
        <xdr:cNvPr id="244" name="楕円 243"/>
        <xdr:cNvSpPr/>
      </xdr:nvSpPr>
      <xdr:spPr>
        <a:xfrm>
          <a:off x="10426700" y="10980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93874</xdr:rowOff>
    </xdr:from>
    <xdr:ext cx="534377" cy="259045"/>
    <xdr:sp macro="" textlink="">
      <xdr:nvSpPr>
        <xdr:cNvPr id="245" name="【橋りょう・トンネル】&#10;一人当たり有形固定資産（償却資産）額該当値テキスト"/>
        <xdr:cNvSpPr txBox="1"/>
      </xdr:nvSpPr>
      <xdr:spPr>
        <a:xfrm>
          <a:off x="10515600" y="10895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7698</xdr:rowOff>
    </xdr:from>
    <xdr:to>
      <xdr:col>50</xdr:col>
      <xdr:colOff>165100</xdr:colOff>
      <xdr:row>64</xdr:row>
      <xdr:rowOff>109298</xdr:rowOff>
    </xdr:to>
    <xdr:sp macro="" textlink="">
      <xdr:nvSpPr>
        <xdr:cNvPr id="246" name="楕円 245"/>
        <xdr:cNvSpPr/>
      </xdr:nvSpPr>
      <xdr:spPr>
        <a:xfrm>
          <a:off x="9588500" y="10980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58297</xdr:rowOff>
    </xdr:from>
    <xdr:to>
      <xdr:col>55</xdr:col>
      <xdr:colOff>0</xdr:colOff>
      <xdr:row>64</xdr:row>
      <xdr:rowOff>58498</xdr:rowOff>
    </xdr:to>
    <xdr:cxnSp macro="">
      <xdr:nvCxnSpPr>
        <xdr:cNvPr id="247" name="直線コネクタ 246"/>
        <xdr:cNvCxnSpPr/>
      </xdr:nvCxnSpPr>
      <xdr:spPr>
        <a:xfrm flipV="1">
          <a:off x="9639300" y="11031097"/>
          <a:ext cx="838200" cy="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64</xdr:row>
      <xdr:rowOff>7534</xdr:rowOff>
    </xdr:from>
    <xdr:to>
      <xdr:col>46</xdr:col>
      <xdr:colOff>38100</xdr:colOff>
      <xdr:row>64</xdr:row>
      <xdr:rowOff>109134</xdr:rowOff>
    </xdr:to>
    <xdr:sp macro="" textlink="">
      <xdr:nvSpPr>
        <xdr:cNvPr id="248" name="楕円 247"/>
        <xdr:cNvSpPr/>
      </xdr:nvSpPr>
      <xdr:spPr>
        <a:xfrm>
          <a:off x="8699500" y="10980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58334</xdr:rowOff>
    </xdr:from>
    <xdr:to>
      <xdr:col>50</xdr:col>
      <xdr:colOff>114300</xdr:colOff>
      <xdr:row>64</xdr:row>
      <xdr:rowOff>58498</xdr:rowOff>
    </xdr:to>
    <xdr:cxnSp macro="">
      <xdr:nvCxnSpPr>
        <xdr:cNvPr id="249" name="直線コネクタ 248"/>
        <xdr:cNvCxnSpPr/>
      </xdr:nvCxnSpPr>
      <xdr:spPr>
        <a:xfrm>
          <a:off x="8750300" y="11031134"/>
          <a:ext cx="889000" cy="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64</xdr:row>
      <xdr:rowOff>7879</xdr:rowOff>
    </xdr:from>
    <xdr:to>
      <xdr:col>41</xdr:col>
      <xdr:colOff>101600</xdr:colOff>
      <xdr:row>64</xdr:row>
      <xdr:rowOff>109479</xdr:rowOff>
    </xdr:to>
    <xdr:sp macro="" textlink="">
      <xdr:nvSpPr>
        <xdr:cNvPr id="250" name="楕円 249"/>
        <xdr:cNvSpPr/>
      </xdr:nvSpPr>
      <xdr:spPr>
        <a:xfrm>
          <a:off x="7810500" y="10980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58334</xdr:rowOff>
    </xdr:from>
    <xdr:to>
      <xdr:col>45</xdr:col>
      <xdr:colOff>177800</xdr:colOff>
      <xdr:row>64</xdr:row>
      <xdr:rowOff>58679</xdr:rowOff>
    </xdr:to>
    <xdr:cxnSp macro="">
      <xdr:nvCxnSpPr>
        <xdr:cNvPr id="251" name="直線コネクタ 250"/>
        <xdr:cNvCxnSpPr/>
      </xdr:nvCxnSpPr>
      <xdr:spPr>
        <a:xfrm flipV="1">
          <a:off x="7861300" y="11031134"/>
          <a:ext cx="889000" cy="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64</xdr:row>
      <xdr:rowOff>8117</xdr:rowOff>
    </xdr:from>
    <xdr:to>
      <xdr:col>36</xdr:col>
      <xdr:colOff>165100</xdr:colOff>
      <xdr:row>64</xdr:row>
      <xdr:rowOff>109717</xdr:rowOff>
    </xdr:to>
    <xdr:sp macro="" textlink="">
      <xdr:nvSpPr>
        <xdr:cNvPr id="252" name="楕円 251"/>
        <xdr:cNvSpPr/>
      </xdr:nvSpPr>
      <xdr:spPr>
        <a:xfrm>
          <a:off x="6921500" y="10980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58679</xdr:rowOff>
    </xdr:from>
    <xdr:to>
      <xdr:col>41</xdr:col>
      <xdr:colOff>50800</xdr:colOff>
      <xdr:row>64</xdr:row>
      <xdr:rowOff>58917</xdr:rowOff>
    </xdr:to>
    <xdr:cxnSp macro="">
      <xdr:nvCxnSpPr>
        <xdr:cNvPr id="253" name="直線コネクタ 252"/>
        <xdr:cNvCxnSpPr/>
      </xdr:nvCxnSpPr>
      <xdr:spPr>
        <a:xfrm flipV="1">
          <a:off x="6972300" y="11031479"/>
          <a:ext cx="889000" cy="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149379</xdr:rowOff>
    </xdr:from>
    <xdr:ext cx="599010" cy="259045"/>
    <xdr:sp macro="" textlink="">
      <xdr:nvSpPr>
        <xdr:cNvPr id="254" name="n_1aveValue【橋りょう・トンネル】&#10;一人当たり有形固定資産（償却資産）額"/>
        <xdr:cNvSpPr txBox="1"/>
      </xdr:nvSpPr>
      <xdr:spPr>
        <a:xfrm>
          <a:off x="9327095" y="10607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138878</xdr:rowOff>
    </xdr:from>
    <xdr:ext cx="599010" cy="259045"/>
    <xdr:sp macro="" textlink="">
      <xdr:nvSpPr>
        <xdr:cNvPr id="255" name="n_2aveValue【橋りょう・トンネル】&#10;一人当たり有形固定資産（償却資産）額"/>
        <xdr:cNvSpPr txBox="1"/>
      </xdr:nvSpPr>
      <xdr:spPr>
        <a:xfrm>
          <a:off x="8450795" y="10597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121464</xdr:rowOff>
    </xdr:from>
    <xdr:ext cx="599010" cy="259045"/>
    <xdr:sp macro="" textlink="">
      <xdr:nvSpPr>
        <xdr:cNvPr id="256" name="n_3aveValue【橋りょう・トンネル】&#10;一人当たり有形固定資産（償却資産）額"/>
        <xdr:cNvSpPr txBox="1"/>
      </xdr:nvSpPr>
      <xdr:spPr>
        <a:xfrm>
          <a:off x="7561795" y="105799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114047</xdr:rowOff>
    </xdr:from>
    <xdr:ext cx="599010" cy="259045"/>
    <xdr:sp macro="" textlink="">
      <xdr:nvSpPr>
        <xdr:cNvPr id="257" name="n_4aveValue【橋りょう・トンネル】&#10;一人当たり有形固定資産（償却資産）額"/>
        <xdr:cNvSpPr txBox="1"/>
      </xdr:nvSpPr>
      <xdr:spPr>
        <a:xfrm>
          <a:off x="6672795" y="10572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100425</xdr:rowOff>
    </xdr:from>
    <xdr:ext cx="534377" cy="259045"/>
    <xdr:sp macro="" textlink="">
      <xdr:nvSpPr>
        <xdr:cNvPr id="258" name="n_1mainValue【橋りょう・トンネル】&#10;一人当たり有形固定資産（償却資産）額"/>
        <xdr:cNvSpPr txBox="1"/>
      </xdr:nvSpPr>
      <xdr:spPr>
        <a:xfrm>
          <a:off x="9359411" y="11073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100261</xdr:rowOff>
    </xdr:from>
    <xdr:ext cx="534377" cy="259045"/>
    <xdr:sp macro="" textlink="">
      <xdr:nvSpPr>
        <xdr:cNvPr id="259" name="n_2mainValue【橋りょう・トンネル】&#10;一人当たり有形固定資産（償却資産）額"/>
        <xdr:cNvSpPr txBox="1"/>
      </xdr:nvSpPr>
      <xdr:spPr>
        <a:xfrm>
          <a:off x="8483111" y="11073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64</xdr:row>
      <xdr:rowOff>100606</xdr:rowOff>
    </xdr:from>
    <xdr:ext cx="534377" cy="259045"/>
    <xdr:sp macro="" textlink="">
      <xdr:nvSpPr>
        <xdr:cNvPr id="260" name="n_3mainValue【橋りょう・トンネル】&#10;一人当たり有形固定資産（償却資産）額"/>
        <xdr:cNvSpPr txBox="1"/>
      </xdr:nvSpPr>
      <xdr:spPr>
        <a:xfrm>
          <a:off x="7594111" y="11073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64</xdr:row>
      <xdr:rowOff>100844</xdr:rowOff>
    </xdr:from>
    <xdr:ext cx="534377" cy="259045"/>
    <xdr:sp macro="" textlink="">
      <xdr:nvSpPr>
        <xdr:cNvPr id="261" name="n_4mainValue【橋りょう・トンネル】&#10;一人当たり有形固定資産（償却資産）額"/>
        <xdr:cNvSpPr txBox="1"/>
      </xdr:nvSpPr>
      <xdr:spPr>
        <a:xfrm>
          <a:off x="6705111" y="11073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2" name="テキスト ボックス 271"/>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3" name="直線コネクタ 272"/>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4" name="テキスト ボックス 273"/>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5" name="直線コネクタ 274"/>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6" name="テキスト ボックス 275"/>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7" name="直線コネクタ 276"/>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8" name="テキスト ボックス 277"/>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79" name="直線コネクタ 278"/>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0" name="テキスト ボックス 279"/>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1" name="直線コネクタ 280"/>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2" name="テキスト ボックス 281"/>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3" name="直線コネクタ 282"/>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4" name="テキスト ボックス 283"/>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5" name="直線コネクタ 284"/>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6"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39732</xdr:rowOff>
    </xdr:from>
    <xdr:to>
      <xdr:col>24</xdr:col>
      <xdr:colOff>62865</xdr:colOff>
      <xdr:row>86</xdr:row>
      <xdr:rowOff>168729</xdr:rowOff>
    </xdr:to>
    <xdr:cxnSp macro="">
      <xdr:nvCxnSpPr>
        <xdr:cNvPr id="287" name="直線コネクタ 286"/>
        <xdr:cNvCxnSpPr/>
      </xdr:nvCxnSpPr>
      <xdr:spPr>
        <a:xfrm flipV="1">
          <a:off x="4634865" y="13412832"/>
          <a:ext cx="0" cy="15005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88" name="【公営住宅】&#10;有形固定資産減価償却率最小値テキスト"/>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89" name="直線コネクタ 288"/>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157859</xdr:rowOff>
    </xdr:from>
    <xdr:ext cx="340478" cy="259045"/>
    <xdr:sp macro="" textlink="">
      <xdr:nvSpPr>
        <xdr:cNvPr id="290" name="【公営住宅】&#10;有形固定資産減価償却率最大値テキスト"/>
        <xdr:cNvSpPr txBox="1"/>
      </xdr:nvSpPr>
      <xdr:spPr>
        <a:xfrm>
          <a:off x="4673600" y="1318805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39732</xdr:rowOff>
    </xdr:from>
    <xdr:to>
      <xdr:col>24</xdr:col>
      <xdr:colOff>152400</xdr:colOff>
      <xdr:row>78</xdr:row>
      <xdr:rowOff>39732</xdr:rowOff>
    </xdr:to>
    <xdr:cxnSp macro="">
      <xdr:nvCxnSpPr>
        <xdr:cNvPr id="291" name="直線コネクタ 290"/>
        <xdr:cNvCxnSpPr/>
      </xdr:nvCxnSpPr>
      <xdr:spPr>
        <a:xfrm>
          <a:off x="4546600" y="13412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70593</xdr:rowOff>
    </xdr:from>
    <xdr:ext cx="405111" cy="259045"/>
    <xdr:sp macro="" textlink="">
      <xdr:nvSpPr>
        <xdr:cNvPr id="292" name="【公営住宅】&#10;有形固定資産減価償却率平均値テキスト"/>
        <xdr:cNvSpPr txBox="1"/>
      </xdr:nvSpPr>
      <xdr:spPr>
        <a:xfrm>
          <a:off x="4673600" y="141294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47716</xdr:rowOff>
    </xdr:from>
    <xdr:to>
      <xdr:col>24</xdr:col>
      <xdr:colOff>114300</xdr:colOff>
      <xdr:row>83</xdr:row>
      <xdr:rowOff>149316</xdr:rowOff>
    </xdr:to>
    <xdr:sp macro="" textlink="">
      <xdr:nvSpPr>
        <xdr:cNvPr id="293" name="フローチャート: 判断 292"/>
        <xdr:cNvSpPr/>
      </xdr:nvSpPr>
      <xdr:spPr>
        <a:xfrm>
          <a:off x="4584700" y="1427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46082</xdr:rowOff>
    </xdr:from>
    <xdr:to>
      <xdr:col>20</xdr:col>
      <xdr:colOff>38100</xdr:colOff>
      <xdr:row>83</xdr:row>
      <xdr:rowOff>147682</xdr:rowOff>
    </xdr:to>
    <xdr:sp macro="" textlink="">
      <xdr:nvSpPr>
        <xdr:cNvPr id="294" name="フローチャート: 判断 293"/>
        <xdr:cNvSpPr/>
      </xdr:nvSpPr>
      <xdr:spPr>
        <a:xfrm>
          <a:off x="3746500" y="14276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34652</xdr:rowOff>
    </xdr:from>
    <xdr:to>
      <xdr:col>15</xdr:col>
      <xdr:colOff>101600</xdr:colOff>
      <xdr:row>83</xdr:row>
      <xdr:rowOff>136252</xdr:rowOff>
    </xdr:to>
    <xdr:sp macro="" textlink="">
      <xdr:nvSpPr>
        <xdr:cNvPr id="295" name="フローチャート: 判断 294"/>
        <xdr:cNvSpPr/>
      </xdr:nvSpPr>
      <xdr:spPr>
        <a:xfrm>
          <a:off x="2857500" y="14265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6894</xdr:rowOff>
    </xdr:from>
    <xdr:to>
      <xdr:col>10</xdr:col>
      <xdr:colOff>165100</xdr:colOff>
      <xdr:row>83</xdr:row>
      <xdr:rowOff>108494</xdr:rowOff>
    </xdr:to>
    <xdr:sp macro="" textlink="">
      <xdr:nvSpPr>
        <xdr:cNvPr id="296" name="フローチャート: 判断 295"/>
        <xdr:cNvSpPr/>
      </xdr:nvSpPr>
      <xdr:spPr>
        <a:xfrm>
          <a:off x="1968500" y="1423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170180</xdr:rowOff>
    </xdr:from>
    <xdr:to>
      <xdr:col>6</xdr:col>
      <xdr:colOff>38100</xdr:colOff>
      <xdr:row>83</xdr:row>
      <xdr:rowOff>100330</xdr:rowOff>
    </xdr:to>
    <xdr:sp macro="" textlink="">
      <xdr:nvSpPr>
        <xdr:cNvPr id="297" name="フローチャート: 判断 296"/>
        <xdr:cNvSpPr/>
      </xdr:nvSpPr>
      <xdr:spPr>
        <a:xfrm>
          <a:off x="1079500" y="1422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8" name="テキスト ボックス 297"/>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9" name="テキスト ボックス 298"/>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0" name="テキスト ボックス 299"/>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1" name="テキスト ボックス 300"/>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2" name="テキスト ボックス 301"/>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130992</xdr:rowOff>
    </xdr:from>
    <xdr:to>
      <xdr:col>24</xdr:col>
      <xdr:colOff>114300</xdr:colOff>
      <xdr:row>85</xdr:row>
      <xdr:rowOff>61142</xdr:rowOff>
    </xdr:to>
    <xdr:sp macro="" textlink="">
      <xdr:nvSpPr>
        <xdr:cNvPr id="303" name="楕円 302"/>
        <xdr:cNvSpPr/>
      </xdr:nvSpPr>
      <xdr:spPr>
        <a:xfrm>
          <a:off x="4584700" y="14532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109419</xdr:rowOff>
    </xdr:from>
    <xdr:ext cx="405111" cy="259045"/>
    <xdr:sp macro="" textlink="">
      <xdr:nvSpPr>
        <xdr:cNvPr id="304" name="【公営住宅】&#10;有形固定資産減価償却率該当値テキスト"/>
        <xdr:cNvSpPr txBox="1"/>
      </xdr:nvSpPr>
      <xdr:spPr>
        <a:xfrm>
          <a:off x="4673600" y="145112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101600</xdr:rowOff>
    </xdr:from>
    <xdr:to>
      <xdr:col>20</xdr:col>
      <xdr:colOff>38100</xdr:colOff>
      <xdr:row>85</xdr:row>
      <xdr:rowOff>31750</xdr:rowOff>
    </xdr:to>
    <xdr:sp macro="" textlink="">
      <xdr:nvSpPr>
        <xdr:cNvPr id="305" name="楕円 304"/>
        <xdr:cNvSpPr/>
      </xdr:nvSpPr>
      <xdr:spPr>
        <a:xfrm>
          <a:off x="3746500" y="1450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152400</xdr:rowOff>
    </xdr:from>
    <xdr:to>
      <xdr:col>24</xdr:col>
      <xdr:colOff>63500</xdr:colOff>
      <xdr:row>85</xdr:row>
      <xdr:rowOff>10342</xdr:rowOff>
    </xdr:to>
    <xdr:cxnSp macro="">
      <xdr:nvCxnSpPr>
        <xdr:cNvPr id="306" name="直線コネクタ 305"/>
        <xdr:cNvCxnSpPr/>
      </xdr:nvCxnSpPr>
      <xdr:spPr>
        <a:xfrm>
          <a:off x="3797300" y="14554200"/>
          <a:ext cx="8382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85271</xdr:rowOff>
    </xdr:from>
    <xdr:to>
      <xdr:col>15</xdr:col>
      <xdr:colOff>101600</xdr:colOff>
      <xdr:row>85</xdr:row>
      <xdr:rowOff>15421</xdr:rowOff>
    </xdr:to>
    <xdr:sp macro="" textlink="">
      <xdr:nvSpPr>
        <xdr:cNvPr id="307" name="楕円 306"/>
        <xdr:cNvSpPr/>
      </xdr:nvSpPr>
      <xdr:spPr>
        <a:xfrm>
          <a:off x="2857500" y="14487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136071</xdr:rowOff>
    </xdr:from>
    <xdr:to>
      <xdr:col>19</xdr:col>
      <xdr:colOff>177800</xdr:colOff>
      <xdr:row>84</xdr:row>
      <xdr:rowOff>152400</xdr:rowOff>
    </xdr:to>
    <xdr:cxnSp macro="">
      <xdr:nvCxnSpPr>
        <xdr:cNvPr id="308" name="直線コネクタ 307"/>
        <xdr:cNvCxnSpPr/>
      </xdr:nvCxnSpPr>
      <xdr:spPr>
        <a:xfrm>
          <a:off x="2908300" y="14537871"/>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84</xdr:row>
      <xdr:rowOff>24856</xdr:rowOff>
    </xdr:from>
    <xdr:to>
      <xdr:col>10</xdr:col>
      <xdr:colOff>165100</xdr:colOff>
      <xdr:row>84</xdr:row>
      <xdr:rowOff>126456</xdr:rowOff>
    </xdr:to>
    <xdr:sp macro="" textlink="">
      <xdr:nvSpPr>
        <xdr:cNvPr id="309" name="楕円 308"/>
        <xdr:cNvSpPr/>
      </xdr:nvSpPr>
      <xdr:spPr>
        <a:xfrm>
          <a:off x="1968500" y="14426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75656</xdr:rowOff>
    </xdr:from>
    <xdr:to>
      <xdr:col>15</xdr:col>
      <xdr:colOff>50800</xdr:colOff>
      <xdr:row>84</xdr:row>
      <xdr:rowOff>136071</xdr:rowOff>
    </xdr:to>
    <xdr:cxnSp macro="">
      <xdr:nvCxnSpPr>
        <xdr:cNvPr id="310" name="直線コネクタ 309"/>
        <xdr:cNvCxnSpPr/>
      </xdr:nvCxnSpPr>
      <xdr:spPr>
        <a:xfrm>
          <a:off x="2019300" y="14477456"/>
          <a:ext cx="889000" cy="60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162016</xdr:rowOff>
    </xdr:from>
    <xdr:to>
      <xdr:col>6</xdr:col>
      <xdr:colOff>38100</xdr:colOff>
      <xdr:row>84</xdr:row>
      <xdr:rowOff>92166</xdr:rowOff>
    </xdr:to>
    <xdr:sp macro="" textlink="">
      <xdr:nvSpPr>
        <xdr:cNvPr id="311" name="楕円 310"/>
        <xdr:cNvSpPr/>
      </xdr:nvSpPr>
      <xdr:spPr>
        <a:xfrm>
          <a:off x="1079500" y="14392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84</xdr:row>
      <xdr:rowOff>41366</xdr:rowOff>
    </xdr:from>
    <xdr:to>
      <xdr:col>10</xdr:col>
      <xdr:colOff>114300</xdr:colOff>
      <xdr:row>84</xdr:row>
      <xdr:rowOff>75656</xdr:rowOff>
    </xdr:to>
    <xdr:cxnSp macro="">
      <xdr:nvCxnSpPr>
        <xdr:cNvPr id="312" name="直線コネクタ 311"/>
        <xdr:cNvCxnSpPr/>
      </xdr:nvCxnSpPr>
      <xdr:spPr>
        <a:xfrm>
          <a:off x="1130300" y="14443166"/>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164209</xdr:rowOff>
    </xdr:from>
    <xdr:ext cx="405111" cy="259045"/>
    <xdr:sp macro="" textlink="">
      <xdr:nvSpPr>
        <xdr:cNvPr id="313" name="n_1aveValue【公営住宅】&#10;有形固定資産減価償却率"/>
        <xdr:cNvSpPr txBox="1"/>
      </xdr:nvSpPr>
      <xdr:spPr>
        <a:xfrm>
          <a:off x="3582044" y="140516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152779</xdr:rowOff>
    </xdr:from>
    <xdr:ext cx="405111" cy="259045"/>
    <xdr:sp macro="" textlink="">
      <xdr:nvSpPr>
        <xdr:cNvPr id="314" name="n_2aveValue【公営住宅】&#10;有形固定資産減価償却率"/>
        <xdr:cNvSpPr txBox="1"/>
      </xdr:nvSpPr>
      <xdr:spPr>
        <a:xfrm>
          <a:off x="2705744" y="140402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125021</xdr:rowOff>
    </xdr:from>
    <xdr:ext cx="405111" cy="259045"/>
    <xdr:sp macro="" textlink="">
      <xdr:nvSpPr>
        <xdr:cNvPr id="315" name="n_3aveValue【公営住宅】&#10;有形固定資産減価償却率"/>
        <xdr:cNvSpPr txBox="1"/>
      </xdr:nvSpPr>
      <xdr:spPr>
        <a:xfrm>
          <a:off x="1816744" y="140124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116857</xdr:rowOff>
    </xdr:from>
    <xdr:ext cx="405111" cy="259045"/>
    <xdr:sp macro="" textlink="">
      <xdr:nvSpPr>
        <xdr:cNvPr id="316" name="n_4aveValue【公営住宅】&#10;有形固定資産減価償却率"/>
        <xdr:cNvSpPr txBox="1"/>
      </xdr:nvSpPr>
      <xdr:spPr>
        <a:xfrm>
          <a:off x="927744" y="14004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22877</xdr:rowOff>
    </xdr:from>
    <xdr:ext cx="405111" cy="259045"/>
    <xdr:sp macro="" textlink="">
      <xdr:nvSpPr>
        <xdr:cNvPr id="317" name="n_1mainValue【公営住宅】&#10;有形固定資産減価償却率"/>
        <xdr:cNvSpPr txBox="1"/>
      </xdr:nvSpPr>
      <xdr:spPr>
        <a:xfrm>
          <a:off x="3582044" y="1459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6548</xdr:rowOff>
    </xdr:from>
    <xdr:ext cx="405111" cy="259045"/>
    <xdr:sp macro="" textlink="">
      <xdr:nvSpPr>
        <xdr:cNvPr id="318" name="n_2mainValue【公営住宅】&#10;有形固定資産減価償却率"/>
        <xdr:cNvSpPr txBox="1"/>
      </xdr:nvSpPr>
      <xdr:spPr>
        <a:xfrm>
          <a:off x="2705744" y="145797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117583</xdr:rowOff>
    </xdr:from>
    <xdr:ext cx="405111" cy="259045"/>
    <xdr:sp macro="" textlink="">
      <xdr:nvSpPr>
        <xdr:cNvPr id="319" name="n_3mainValue【公営住宅】&#10;有形固定資産減価償却率"/>
        <xdr:cNvSpPr txBox="1"/>
      </xdr:nvSpPr>
      <xdr:spPr>
        <a:xfrm>
          <a:off x="1816744" y="145193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84</xdr:row>
      <xdr:rowOff>83293</xdr:rowOff>
    </xdr:from>
    <xdr:ext cx="405111" cy="259045"/>
    <xdr:sp macro="" textlink="">
      <xdr:nvSpPr>
        <xdr:cNvPr id="320" name="n_4mainValue【公営住宅】&#10;有形固定資産減価償却率"/>
        <xdr:cNvSpPr txBox="1"/>
      </xdr:nvSpPr>
      <xdr:spPr>
        <a:xfrm>
          <a:off x="927744" y="144850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1" name="正方形/長方形 320"/>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2" name="正方形/長方形 321"/>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3" name="正方形/長方形 322"/>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4" name="正方形/長方形 323"/>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5" name="正方形/長方形 324"/>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6" name="正方形/長方形 325"/>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7" name="正方形/長方形 326"/>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8" name="正方形/長方形 327"/>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9" name="テキスト ボックス 328"/>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0" name="直線コネクタ 329"/>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1" name="直線コネクタ 330"/>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2" name="テキスト ボックス 331"/>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3" name="直線コネクタ 332"/>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4" name="テキスト ボックス 333"/>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5" name="直線コネクタ 334"/>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6" name="テキスト ボックス 335"/>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7" name="直線コネクタ 336"/>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8" name="テキスト ボックス 337"/>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39" name="直線コネクタ 338"/>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0" name="テキスト ボックス 339"/>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1" name="直線コネクタ 340"/>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2" name="テキスト ボックス 341"/>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3"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108014</xdr:rowOff>
    </xdr:from>
    <xdr:to>
      <xdr:col>54</xdr:col>
      <xdr:colOff>189865</xdr:colOff>
      <xdr:row>86</xdr:row>
      <xdr:rowOff>111252</xdr:rowOff>
    </xdr:to>
    <xdr:cxnSp macro="">
      <xdr:nvCxnSpPr>
        <xdr:cNvPr id="344" name="直線コネクタ 343"/>
        <xdr:cNvCxnSpPr/>
      </xdr:nvCxnSpPr>
      <xdr:spPr>
        <a:xfrm flipV="1">
          <a:off x="10476865" y="13309664"/>
          <a:ext cx="0" cy="15462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115079</xdr:rowOff>
    </xdr:from>
    <xdr:ext cx="469744" cy="259045"/>
    <xdr:sp macro="" textlink="">
      <xdr:nvSpPr>
        <xdr:cNvPr id="345" name="【公営住宅】&#10;一人当たり面積最小値テキスト"/>
        <xdr:cNvSpPr txBox="1"/>
      </xdr:nvSpPr>
      <xdr:spPr>
        <a:xfrm>
          <a:off x="10515600" y="14859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111252</xdr:rowOff>
    </xdr:from>
    <xdr:to>
      <xdr:col>55</xdr:col>
      <xdr:colOff>88900</xdr:colOff>
      <xdr:row>86</xdr:row>
      <xdr:rowOff>111252</xdr:rowOff>
    </xdr:to>
    <xdr:cxnSp macro="">
      <xdr:nvCxnSpPr>
        <xdr:cNvPr id="346" name="直線コネクタ 345"/>
        <xdr:cNvCxnSpPr/>
      </xdr:nvCxnSpPr>
      <xdr:spPr>
        <a:xfrm>
          <a:off x="10388600" y="14855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54691</xdr:rowOff>
    </xdr:from>
    <xdr:ext cx="469744" cy="259045"/>
    <xdr:sp macro="" textlink="">
      <xdr:nvSpPr>
        <xdr:cNvPr id="347" name="【公営住宅】&#10;一人当たり面積最大値テキスト"/>
        <xdr:cNvSpPr txBox="1"/>
      </xdr:nvSpPr>
      <xdr:spPr>
        <a:xfrm>
          <a:off x="10515600" y="13084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108014</xdr:rowOff>
    </xdr:from>
    <xdr:to>
      <xdr:col>55</xdr:col>
      <xdr:colOff>88900</xdr:colOff>
      <xdr:row>77</xdr:row>
      <xdr:rowOff>108014</xdr:rowOff>
    </xdr:to>
    <xdr:cxnSp macro="">
      <xdr:nvCxnSpPr>
        <xdr:cNvPr id="348" name="直線コネクタ 347"/>
        <xdr:cNvCxnSpPr/>
      </xdr:nvCxnSpPr>
      <xdr:spPr>
        <a:xfrm>
          <a:off x="10388600" y="13309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47262</xdr:rowOff>
    </xdr:from>
    <xdr:ext cx="469744" cy="259045"/>
    <xdr:sp macro="" textlink="">
      <xdr:nvSpPr>
        <xdr:cNvPr id="349" name="【公営住宅】&#10;一人当たり面積平均値テキスト"/>
        <xdr:cNvSpPr txBox="1"/>
      </xdr:nvSpPr>
      <xdr:spPr>
        <a:xfrm>
          <a:off x="10515600" y="144490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68835</xdr:rowOff>
    </xdr:from>
    <xdr:to>
      <xdr:col>55</xdr:col>
      <xdr:colOff>50800</xdr:colOff>
      <xdr:row>84</xdr:row>
      <xdr:rowOff>170435</xdr:rowOff>
    </xdr:to>
    <xdr:sp macro="" textlink="">
      <xdr:nvSpPr>
        <xdr:cNvPr id="350" name="フローチャート: 判断 349"/>
        <xdr:cNvSpPr/>
      </xdr:nvSpPr>
      <xdr:spPr>
        <a:xfrm>
          <a:off x="10426700" y="14470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55880</xdr:rowOff>
    </xdr:from>
    <xdr:to>
      <xdr:col>50</xdr:col>
      <xdr:colOff>165100</xdr:colOff>
      <xdr:row>84</xdr:row>
      <xdr:rowOff>157480</xdr:rowOff>
    </xdr:to>
    <xdr:sp macro="" textlink="">
      <xdr:nvSpPr>
        <xdr:cNvPr id="351" name="フローチャート: 判断 350"/>
        <xdr:cNvSpPr/>
      </xdr:nvSpPr>
      <xdr:spPr>
        <a:xfrm>
          <a:off x="9588500" y="1445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42163</xdr:rowOff>
    </xdr:from>
    <xdr:to>
      <xdr:col>46</xdr:col>
      <xdr:colOff>38100</xdr:colOff>
      <xdr:row>84</xdr:row>
      <xdr:rowOff>143763</xdr:rowOff>
    </xdr:to>
    <xdr:sp macro="" textlink="">
      <xdr:nvSpPr>
        <xdr:cNvPr id="352" name="フローチャート: 判断 351"/>
        <xdr:cNvSpPr/>
      </xdr:nvSpPr>
      <xdr:spPr>
        <a:xfrm>
          <a:off x="8699500" y="14443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74358</xdr:rowOff>
    </xdr:from>
    <xdr:to>
      <xdr:col>41</xdr:col>
      <xdr:colOff>101600</xdr:colOff>
      <xdr:row>85</xdr:row>
      <xdr:rowOff>4508</xdr:rowOff>
    </xdr:to>
    <xdr:sp macro="" textlink="">
      <xdr:nvSpPr>
        <xdr:cNvPr id="353" name="フローチャート: 判断 352"/>
        <xdr:cNvSpPr/>
      </xdr:nvSpPr>
      <xdr:spPr>
        <a:xfrm>
          <a:off x="7810500" y="14476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103315</xdr:rowOff>
    </xdr:from>
    <xdr:to>
      <xdr:col>36</xdr:col>
      <xdr:colOff>165100</xdr:colOff>
      <xdr:row>85</xdr:row>
      <xdr:rowOff>33465</xdr:rowOff>
    </xdr:to>
    <xdr:sp macro="" textlink="">
      <xdr:nvSpPr>
        <xdr:cNvPr id="354" name="フローチャート: 判断 353"/>
        <xdr:cNvSpPr/>
      </xdr:nvSpPr>
      <xdr:spPr>
        <a:xfrm>
          <a:off x="6921500" y="14505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5" name="テキスト ボックス 354"/>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6" name="テキスト ボックス 355"/>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7" name="テキスト ボックス 356"/>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8" name="テキスト ボックス 357"/>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9" name="テキスト ボックス 358"/>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81</xdr:row>
      <xdr:rowOff>86361</xdr:rowOff>
    </xdr:from>
    <xdr:to>
      <xdr:col>55</xdr:col>
      <xdr:colOff>50800</xdr:colOff>
      <xdr:row>82</xdr:row>
      <xdr:rowOff>16511</xdr:rowOff>
    </xdr:to>
    <xdr:sp macro="" textlink="">
      <xdr:nvSpPr>
        <xdr:cNvPr id="360" name="楕円 359"/>
        <xdr:cNvSpPr/>
      </xdr:nvSpPr>
      <xdr:spPr>
        <a:xfrm>
          <a:off x="10426700" y="13973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80</xdr:row>
      <xdr:rowOff>109238</xdr:rowOff>
    </xdr:from>
    <xdr:ext cx="469744" cy="259045"/>
    <xdr:sp macro="" textlink="">
      <xdr:nvSpPr>
        <xdr:cNvPr id="361" name="【公営住宅】&#10;一人当たり面積該当値テキスト"/>
        <xdr:cNvSpPr txBox="1"/>
      </xdr:nvSpPr>
      <xdr:spPr>
        <a:xfrm>
          <a:off x="10515600" y="13825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81</xdr:row>
      <xdr:rowOff>95695</xdr:rowOff>
    </xdr:from>
    <xdr:to>
      <xdr:col>50</xdr:col>
      <xdr:colOff>165100</xdr:colOff>
      <xdr:row>82</xdr:row>
      <xdr:rowOff>25845</xdr:rowOff>
    </xdr:to>
    <xdr:sp macro="" textlink="">
      <xdr:nvSpPr>
        <xdr:cNvPr id="362" name="楕円 361"/>
        <xdr:cNvSpPr/>
      </xdr:nvSpPr>
      <xdr:spPr>
        <a:xfrm>
          <a:off x="9588500" y="13983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81</xdr:row>
      <xdr:rowOff>137161</xdr:rowOff>
    </xdr:from>
    <xdr:to>
      <xdr:col>55</xdr:col>
      <xdr:colOff>0</xdr:colOff>
      <xdr:row>81</xdr:row>
      <xdr:rowOff>146495</xdr:rowOff>
    </xdr:to>
    <xdr:cxnSp macro="">
      <xdr:nvCxnSpPr>
        <xdr:cNvPr id="363" name="直線コネクタ 362"/>
        <xdr:cNvCxnSpPr/>
      </xdr:nvCxnSpPr>
      <xdr:spPr>
        <a:xfrm flipV="1">
          <a:off x="9639300" y="14024611"/>
          <a:ext cx="838200" cy="9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81</xdr:row>
      <xdr:rowOff>95123</xdr:rowOff>
    </xdr:from>
    <xdr:to>
      <xdr:col>46</xdr:col>
      <xdr:colOff>38100</xdr:colOff>
      <xdr:row>82</xdr:row>
      <xdr:rowOff>25273</xdr:rowOff>
    </xdr:to>
    <xdr:sp macro="" textlink="">
      <xdr:nvSpPr>
        <xdr:cNvPr id="364" name="楕円 363"/>
        <xdr:cNvSpPr/>
      </xdr:nvSpPr>
      <xdr:spPr>
        <a:xfrm>
          <a:off x="8699500" y="13982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81</xdr:row>
      <xdr:rowOff>145923</xdr:rowOff>
    </xdr:from>
    <xdr:to>
      <xdr:col>50</xdr:col>
      <xdr:colOff>114300</xdr:colOff>
      <xdr:row>81</xdr:row>
      <xdr:rowOff>146495</xdr:rowOff>
    </xdr:to>
    <xdr:cxnSp macro="">
      <xdr:nvCxnSpPr>
        <xdr:cNvPr id="365" name="直線コネクタ 364"/>
        <xdr:cNvCxnSpPr/>
      </xdr:nvCxnSpPr>
      <xdr:spPr>
        <a:xfrm>
          <a:off x="8750300" y="14033373"/>
          <a:ext cx="889000" cy="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80</xdr:row>
      <xdr:rowOff>113792</xdr:rowOff>
    </xdr:from>
    <xdr:to>
      <xdr:col>41</xdr:col>
      <xdr:colOff>101600</xdr:colOff>
      <xdr:row>81</xdr:row>
      <xdr:rowOff>43942</xdr:rowOff>
    </xdr:to>
    <xdr:sp macro="" textlink="">
      <xdr:nvSpPr>
        <xdr:cNvPr id="366" name="楕円 365"/>
        <xdr:cNvSpPr/>
      </xdr:nvSpPr>
      <xdr:spPr>
        <a:xfrm>
          <a:off x="7810500" y="13829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80</xdr:row>
      <xdr:rowOff>164592</xdr:rowOff>
    </xdr:from>
    <xdr:to>
      <xdr:col>45</xdr:col>
      <xdr:colOff>177800</xdr:colOff>
      <xdr:row>81</xdr:row>
      <xdr:rowOff>145923</xdr:rowOff>
    </xdr:to>
    <xdr:cxnSp macro="">
      <xdr:nvCxnSpPr>
        <xdr:cNvPr id="367" name="直線コネクタ 366"/>
        <xdr:cNvCxnSpPr/>
      </xdr:nvCxnSpPr>
      <xdr:spPr>
        <a:xfrm>
          <a:off x="7861300" y="13880592"/>
          <a:ext cx="889000" cy="152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80</xdr:row>
      <xdr:rowOff>121413</xdr:rowOff>
    </xdr:from>
    <xdr:to>
      <xdr:col>36</xdr:col>
      <xdr:colOff>165100</xdr:colOff>
      <xdr:row>81</xdr:row>
      <xdr:rowOff>51563</xdr:rowOff>
    </xdr:to>
    <xdr:sp macro="" textlink="">
      <xdr:nvSpPr>
        <xdr:cNvPr id="368" name="楕円 367"/>
        <xdr:cNvSpPr/>
      </xdr:nvSpPr>
      <xdr:spPr>
        <a:xfrm>
          <a:off x="6921500" y="13837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80</xdr:row>
      <xdr:rowOff>164592</xdr:rowOff>
    </xdr:from>
    <xdr:to>
      <xdr:col>41</xdr:col>
      <xdr:colOff>50800</xdr:colOff>
      <xdr:row>81</xdr:row>
      <xdr:rowOff>763</xdr:rowOff>
    </xdr:to>
    <xdr:cxnSp macro="">
      <xdr:nvCxnSpPr>
        <xdr:cNvPr id="369" name="直線コネクタ 368"/>
        <xdr:cNvCxnSpPr/>
      </xdr:nvCxnSpPr>
      <xdr:spPr>
        <a:xfrm flipV="1">
          <a:off x="6972300" y="13880592"/>
          <a:ext cx="889000" cy="7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148607</xdr:rowOff>
    </xdr:from>
    <xdr:ext cx="469744" cy="259045"/>
    <xdr:sp macro="" textlink="">
      <xdr:nvSpPr>
        <xdr:cNvPr id="370" name="n_1aveValue【公営住宅】&#10;一人当たり面積"/>
        <xdr:cNvSpPr txBox="1"/>
      </xdr:nvSpPr>
      <xdr:spPr>
        <a:xfrm>
          <a:off x="9391727" y="1455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134890</xdr:rowOff>
    </xdr:from>
    <xdr:ext cx="469744" cy="259045"/>
    <xdr:sp macro="" textlink="">
      <xdr:nvSpPr>
        <xdr:cNvPr id="371" name="n_2aveValue【公営住宅】&#10;一人当たり面積"/>
        <xdr:cNvSpPr txBox="1"/>
      </xdr:nvSpPr>
      <xdr:spPr>
        <a:xfrm>
          <a:off x="8515427" y="14536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167085</xdr:rowOff>
    </xdr:from>
    <xdr:ext cx="469744" cy="259045"/>
    <xdr:sp macro="" textlink="">
      <xdr:nvSpPr>
        <xdr:cNvPr id="372" name="n_3aveValue【公営住宅】&#10;一人当たり面積"/>
        <xdr:cNvSpPr txBox="1"/>
      </xdr:nvSpPr>
      <xdr:spPr>
        <a:xfrm>
          <a:off x="7626427" y="14568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24592</xdr:rowOff>
    </xdr:from>
    <xdr:ext cx="469744" cy="259045"/>
    <xdr:sp macro="" textlink="">
      <xdr:nvSpPr>
        <xdr:cNvPr id="373" name="n_4aveValue【公営住宅】&#10;一人当たり面積"/>
        <xdr:cNvSpPr txBox="1"/>
      </xdr:nvSpPr>
      <xdr:spPr>
        <a:xfrm>
          <a:off x="6737427" y="14597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80</xdr:row>
      <xdr:rowOff>42372</xdr:rowOff>
    </xdr:from>
    <xdr:ext cx="469744" cy="259045"/>
    <xdr:sp macro="" textlink="">
      <xdr:nvSpPr>
        <xdr:cNvPr id="374" name="n_1mainValue【公営住宅】&#10;一人当たり面積"/>
        <xdr:cNvSpPr txBox="1"/>
      </xdr:nvSpPr>
      <xdr:spPr>
        <a:xfrm>
          <a:off x="9391727" y="13758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80</xdr:row>
      <xdr:rowOff>41800</xdr:rowOff>
    </xdr:from>
    <xdr:ext cx="469744" cy="259045"/>
    <xdr:sp macro="" textlink="">
      <xdr:nvSpPr>
        <xdr:cNvPr id="375" name="n_2mainValue【公営住宅】&#10;一人当たり面積"/>
        <xdr:cNvSpPr txBox="1"/>
      </xdr:nvSpPr>
      <xdr:spPr>
        <a:xfrm>
          <a:off x="8515427" y="13757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79</xdr:row>
      <xdr:rowOff>60469</xdr:rowOff>
    </xdr:from>
    <xdr:ext cx="469744" cy="259045"/>
    <xdr:sp macro="" textlink="">
      <xdr:nvSpPr>
        <xdr:cNvPr id="376" name="n_3mainValue【公営住宅】&#10;一人当たり面積"/>
        <xdr:cNvSpPr txBox="1"/>
      </xdr:nvSpPr>
      <xdr:spPr>
        <a:xfrm>
          <a:off x="7626427" y="13605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79</xdr:row>
      <xdr:rowOff>68090</xdr:rowOff>
    </xdr:from>
    <xdr:ext cx="469744" cy="259045"/>
    <xdr:sp macro="" textlink="">
      <xdr:nvSpPr>
        <xdr:cNvPr id="377" name="n_4mainValue【公営住宅】&#10;一人当たり面積"/>
        <xdr:cNvSpPr txBox="1"/>
      </xdr:nvSpPr>
      <xdr:spPr>
        <a:xfrm>
          <a:off x="6737427" y="13612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8" name="正方形/長方形 37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9" name="正方形/長方形 37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0" name="正方形/長方形 37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1" name="正方形/長方形 38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2" name="正方形/長方形 38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3" name="正方形/長方形 38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4" name="正方形/長方形 38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5" name="正方形/長方形 384"/>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6" name="テキスト ボックス 385"/>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7" name="直線コネクタ 386"/>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8" name="テキスト ボックス 387"/>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89" name="直線コネクタ 388"/>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90" name="テキスト ボックス 389"/>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1" name="直線コネクタ 390"/>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2" name="テキスト ボックス 391"/>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3" name="直線コネクタ 392"/>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4" name="テキスト ボックス 393"/>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5" name="直線コネクタ 394"/>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6" name="テキスト ボックス 395"/>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7" name="直線コネクタ 396"/>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8" name="テキスト ボックス 397"/>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99" name="直線コネクタ 398"/>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400" name="テキスト ボックス 399"/>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1" name="直線コネクタ 400"/>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2"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32113</xdr:rowOff>
    </xdr:from>
    <xdr:to>
      <xdr:col>24</xdr:col>
      <xdr:colOff>62865</xdr:colOff>
      <xdr:row>108</xdr:row>
      <xdr:rowOff>72934</xdr:rowOff>
    </xdr:to>
    <xdr:cxnSp macro="">
      <xdr:nvCxnSpPr>
        <xdr:cNvPr id="403" name="直線コネクタ 402"/>
        <xdr:cNvCxnSpPr/>
      </xdr:nvCxnSpPr>
      <xdr:spPr>
        <a:xfrm flipV="1">
          <a:off x="4634865" y="17177113"/>
          <a:ext cx="0" cy="14124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76761</xdr:rowOff>
    </xdr:from>
    <xdr:ext cx="405111" cy="259045"/>
    <xdr:sp macro="" textlink="">
      <xdr:nvSpPr>
        <xdr:cNvPr id="404" name="【港湾・漁港】&#10;有形固定資産減価償却率最小値テキスト"/>
        <xdr:cNvSpPr txBox="1"/>
      </xdr:nvSpPr>
      <xdr:spPr>
        <a:xfrm>
          <a:off x="4673600" y="185933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72934</xdr:rowOff>
    </xdr:from>
    <xdr:to>
      <xdr:col>24</xdr:col>
      <xdr:colOff>152400</xdr:colOff>
      <xdr:row>108</xdr:row>
      <xdr:rowOff>72934</xdr:rowOff>
    </xdr:to>
    <xdr:cxnSp macro="">
      <xdr:nvCxnSpPr>
        <xdr:cNvPr id="405" name="直線コネクタ 404"/>
        <xdr:cNvCxnSpPr/>
      </xdr:nvCxnSpPr>
      <xdr:spPr>
        <a:xfrm>
          <a:off x="4546600" y="18589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150240</xdr:rowOff>
    </xdr:from>
    <xdr:ext cx="340478" cy="259045"/>
    <xdr:sp macro="" textlink="">
      <xdr:nvSpPr>
        <xdr:cNvPr id="406" name="【港湾・漁港】&#10;有形固定資産減価償却率最大値テキスト"/>
        <xdr:cNvSpPr txBox="1"/>
      </xdr:nvSpPr>
      <xdr:spPr>
        <a:xfrm>
          <a:off x="4673600" y="1695234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32113</xdr:rowOff>
    </xdr:from>
    <xdr:to>
      <xdr:col>24</xdr:col>
      <xdr:colOff>152400</xdr:colOff>
      <xdr:row>100</xdr:row>
      <xdr:rowOff>32113</xdr:rowOff>
    </xdr:to>
    <xdr:cxnSp macro="">
      <xdr:nvCxnSpPr>
        <xdr:cNvPr id="407" name="直線コネクタ 406"/>
        <xdr:cNvCxnSpPr/>
      </xdr:nvCxnSpPr>
      <xdr:spPr>
        <a:xfrm>
          <a:off x="4546600" y="17177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170378</xdr:rowOff>
    </xdr:from>
    <xdr:ext cx="405111" cy="259045"/>
    <xdr:sp macro="" textlink="">
      <xdr:nvSpPr>
        <xdr:cNvPr id="408" name="【港湾・漁港】&#10;有形固定資産減価償却率平均値テキスト"/>
        <xdr:cNvSpPr txBox="1"/>
      </xdr:nvSpPr>
      <xdr:spPr>
        <a:xfrm>
          <a:off x="4673600" y="1782972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20501</xdr:rowOff>
    </xdr:from>
    <xdr:to>
      <xdr:col>24</xdr:col>
      <xdr:colOff>114300</xdr:colOff>
      <xdr:row>104</xdr:row>
      <xdr:rowOff>122101</xdr:rowOff>
    </xdr:to>
    <xdr:sp macro="" textlink="">
      <xdr:nvSpPr>
        <xdr:cNvPr id="409" name="フローチャート: 判断 408"/>
        <xdr:cNvSpPr/>
      </xdr:nvSpPr>
      <xdr:spPr>
        <a:xfrm>
          <a:off x="4584700" y="17851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165826</xdr:rowOff>
    </xdr:from>
    <xdr:to>
      <xdr:col>20</xdr:col>
      <xdr:colOff>38100</xdr:colOff>
      <xdr:row>104</xdr:row>
      <xdr:rowOff>95976</xdr:rowOff>
    </xdr:to>
    <xdr:sp macro="" textlink="">
      <xdr:nvSpPr>
        <xdr:cNvPr id="410" name="フローチャート: 判断 409"/>
        <xdr:cNvSpPr/>
      </xdr:nvSpPr>
      <xdr:spPr>
        <a:xfrm>
          <a:off x="3746500" y="17825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97245</xdr:rowOff>
    </xdr:from>
    <xdr:to>
      <xdr:col>15</xdr:col>
      <xdr:colOff>101600</xdr:colOff>
      <xdr:row>105</xdr:row>
      <xdr:rowOff>27395</xdr:rowOff>
    </xdr:to>
    <xdr:sp macro="" textlink="">
      <xdr:nvSpPr>
        <xdr:cNvPr id="411" name="フローチャート: 判断 410"/>
        <xdr:cNvSpPr/>
      </xdr:nvSpPr>
      <xdr:spPr>
        <a:xfrm>
          <a:off x="2857500" y="17928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84182</xdr:rowOff>
    </xdr:from>
    <xdr:to>
      <xdr:col>10</xdr:col>
      <xdr:colOff>165100</xdr:colOff>
      <xdr:row>105</xdr:row>
      <xdr:rowOff>14332</xdr:rowOff>
    </xdr:to>
    <xdr:sp macro="" textlink="">
      <xdr:nvSpPr>
        <xdr:cNvPr id="412" name="フローチャート: 判断 411"/>
        <xdr:cNvSpPr/>
      </xdr:nvSpPr>
      <xdr:spPr>
        <a:xfrm>
          <a:off x="1968500" y="17914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100512</xdr:rowOff>
    </xdr:from>
    <xdr:to>
      <xdr:col>6</xdr:col>
      <xdr:colOff>38100</xdr:colOff>
      <xdr:row>104</xdr:row>
      <xdr:rowOff>30662</xdr:rowOff>
    </xdr:to>
    <xdr:sp macro="" textlink="">
      <xdr:nvSpPr>
        <xdr:cNvPr id="413" name="フローチャート: 判断 412"/>
        <xdr:cNvSpPr/>
      </xdr:nvSpPr>
      <xdr:spPr>
        <a:xfrm>
          <a:off x="1079500" y="17759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4" name="テキスト ボックス 413"/>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5" name="テキスト ボックス 414"/>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6" name="テキスト ボックス 415"/>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7" name="テキスト ボックス 416"/>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8" name="テキスト ボックス 417"/>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7438</xdr:rowOff>
    </xdr:from>
    <xdr:to>
      <xdr:col>24</xdr:col>
      <xdr:colOff>114300</xdr:colOff>
      <xdr:row>104</xdr:row>
      <xdr:rowOff>109038</xdr:rowOff>
    </xdr:to>
    <xdr:sp macro="" textlink="">
      <xdr:nvSpPr>
        <xdr:cNvPr id="419" name="楕円 418"/>
        <xdr:cNvSpPr/>
      </xdr:nvSpPr>
      <xdr:spPr>
        <a:xfrm>
          <a:off x="4584700" y="17838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103</xdr:row>
      <xdr:rowOff>30315</xdr:rowOff>
    </xdr:from>
    <xdr:ext cx="405111" cy="259045"/>
    <xdr:sp macro="" textlink="">
      <xdr:nvSpPr>
        <xdr:cNvPr id="420" name="【港湾・漁港】&#10;有形固定資産減価償却率該当値テキスト"/>
        <xdr:cNvSpPr txBox="1"/>
      </xdr:nvSpPr>
      <xdr:spPr>
        <a:xfrm>
          <a:off x="4673600" y="176896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146231</xdr:rowOff>
    </xdr:from>
    <xdr:to>
      <xdr:col>20</xdr:col>
      <xdr:colOff>38100</xdr:colOff>
      <xdr:row>104</xdr:row>
      <xdr:rowOff>76381</xdr:rowOff>
    </xdr:to>
    <xdr:sp macro="" textlink="">
      <xdr:nvSpPr>
        <xdr:cNvPr id="421" name="楕円 420"/>
        <xdr:cNvSpPr/>
      </xdr:nvSpPr>
      <xdr:spPr>
        <a:xfrm>
          <a:off x="3746500" y="17805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25581</xdr:rowOff>
    </xdr:from>
    <xdr:to>
      <xdr:col>24</xdr:col>
      <xdr:colOff>63500</xdr:colOff>
      <xdr:row>104</xdr:row>
      <xdr:rowOff>58238</xdr:rowOff>
    </xdr:to>
    <xdr:cxnSp macro="">
      <xdr:nvCxnSpPr>
        <xdr:cNvPr id="422" name="直線コネクタ 421"/>
        <xdr:cNvCxnSpPr/>
      </xdr:nvCxnSpPr>
      <xdr:spPr>
        <a:xfrm>
          <a:off x="3797300" y="17856381"/>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113574</xdr:rowOff>
    </xdr:from>
    <xdr:to>
      <xdr:col>15</xdr:col>
      <xdr:colOff>101600</xdr:colOff>
      <xdr:row>104</xdr:row>
      <xdr:rowOff>43724</xdr:rowOff>
    </xdr:to>
    <xdr:sp macro="" textlink="">
      <xdr:nvSpPr>
        <xdr:cNvPr id="423" name="楕円 422"/>
        <xdr:cNvSpPr/>
      </xdr:nvSpPr>
      <xdr:spPr>
        <a:xfrm>
          <a:off x="2857500" y="17772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164374</xdr:rowOff>
    </xdr:from>
    <xdr:to>
      <xdr:col>19</xdr:col>
      <xdr:colOff>177800</xdr:colOff>
      <xdr:row>104</xdr:row>
      <xdr:rowOff>25581</xdr:rowOff>
    </xdr:to>
    <xdr:cxnSp macro="">
      <xdr:nvCxnSpPr>
        <xdr:cNvPr id="424" name="直線コネクタ 423"/>
        <xdr:cNvCxnSpPr/>
      </xdr:nvCxnSpPr>
      <xdr:spPr>
        <a:xfrm>
          <a:off x="2908300" y="17823724"/>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80918</xdr:rowOff>
    </xdr:from>
    <xdr:to>
      <xdr:col>10</xdr:col>
      <xdr:colOff>165100</xdr:colOff>
      <xdr:row>104</xdr:row>
      <xdr:rowOff>11068</xdr:rowOff>
    </xdr:to>
    <xdr:sp macro="" textlink="">
      <xdr:nvSpPr>
        <xdr:cNvPr id="425" name="楕円 424"/>
        <xdr:cNvSpPr/>
      </xdr:nvSpPr>
      <xdr:spPr>
        <a:xfrm>
          <a:off x="1968500" y="17740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103</xdr:row>
      <xdr:rowOff>131718</xdr:rowOff>
    </xdr:from>
    <xdr:to>
      <xdr:col>15</xdr:col>
      <xdr:colOff>50800</xdr:colOff>
      <xdr:row>103</xdr:row>
      <xdr:rowOff>164374</xdr:rowOff>
    </xdr:to>
    <xdr:cxnSp macro="">
      <xdr:nvCxnSpPr>
        <xdr:cNvPr id="426" name="直線コネクタ 425"/>
        <xdr:cNvCxnSpPr/>
      </xdr:nvCxnSpPr>
      <xdr:spPr>
        <a:xfrm>
          <a:off x="2019300" y="17791068"/>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103</xdr:row>
      <xdr:rowOff>56424</xdr:rowOff>
    </xdr:from>
    <xdr:to>
      <xdr:col>6</xdr:col>
      <xdr:colOff>38100</xdr:colOff>
      <xdr:row>103</xdr:row>
      <xdr:rowOff>158024</xdr:rowOff>
    </xdr:to>
    <xdr:sp macro="" textlink="">
      <xdr:nvSpPr>
        <xdr:cNvPr id="427" name="楕円 426"/>
        <xdr:cNvSpPr/>
      </xdr:nvSpPr>
      <xdr:spPr>
        <a:xfrm>
          <a:off x="1079500" y="17715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103</xdr:row>
      <xdr:rowOff>107224</xdr:rowOff>
    </xdr:from>
    <xdr:to>
      <xdr:col>10</xdr:col>
      <xdr:colOff>114300</xdr:colOff>
      <xdr:row>103</xdr:row>
      <xdr:rowOff>131718</xdr:rowOff>
    </xdr:to>
    <xdr:cxnSp macro="">
      <xdr:nvCxnSpPr>
        <xdr:cNvPr id="428" name="直線コネクタ 427"/>
        <xdr:cNvCxnSpPr/>
      </xdr:nvCxnSpPr>
      <xdr:spPr>
        <a:xfrm>
          <a:off x="1130300" y="17766574"/>
          <a:ext cx="889000" cy="24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87103</xdr:rowOff>
    </xdr:from>
    <xdr:ext cx="405111" cy="259045"/>
    <xdr:sp macro="" textlink="">
      <xdr:nvSpPr>
        <xdr:cNvPr id="429" name="n_1aveValue【港湾・漁港】&#10;有形固定資産減価償却率"/>
        <xdr:cNvSpPr txBox="1"/>
      </xdr:nvSpPr>
      <xdr:spPr>
        <a:xfrm>
          <a:off x="3582044" y="179179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18522</xdr:rowOff>
    </xdr:from>
    <xdr:ext cx="405111" cy="259045"/>
    <xdr:sp macro="" textlink="">
      <xdr:nvSpPr>
        <xdr:cNvPr id="430" name="n_2aveValue【港湾・漁港】&#10;有形固定資産減価償却率"/>
        <xdr:cNvSpPr txBox="1"/>
      </xdr:nvSpPr>
      <xdr:spPr>
        <a:xfrm>
          <a:off x="2705744" y="18020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5459</xdr:rowOff>
    </xdr:from>
    <xdr:ext cx="405111" cy="259045"/>
    <xdr:sp macro="" textlink="">
      <xdr:nvSpPr>
        <xdr:cNvPr id="431" name="n_3aveValue【港湾・漁港】&#10;有形固定資産減価償却率"/>
        <xdr:cNvSpPr txBox="1"/>
      </xdr:nvSpPr>
      <xdr:spPr>
        <a:xfrm>
          <a:off x="1816744" y="180077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21789</xdr:rowOff>
    </xdr:from>
    <xdr:ext cx="405111" cy="259045"/>
    <xdr:sp macro="" textlink="">
      <xdr:nvSpPr>
        <xdr:cNvPr id="432" name="n_4aveValue【港湾・漁港】&#10;有形固定資産減価償却率"/>
        <xdr:cNvSpPr txBox="1"/>
      </xdr:nvSpPr>
      <xdr:spPr>
        <a:xfrm>
          <a:off x="927744" y="178525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102</xdr:row>
      <xdr:rowOff>92908</xdr:rowOff>
    </xdr:from>
    <xdr:ext cx="405111" cy="259045"/>
    <xdr:sp macro="" textlink="">
      <xdr:nvSpPr>
        <xdr:cNvPr id="433" name="n_1mainValue【港湾・漁港】&#10;有形固定資産減価償却率"/>
        <xdr:cNvSpPr txBox="1"/>
      </xdr:nvSpPr>
      <xdr:spPr>
        <a:xfrm>
          <a:off x="3582044" y="175808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60251</xdr:rowOff>
    </xdr:from>
    <xdr:ext cx="405111" cy="259045"/>
    <xdr:sp macro="" textlink="">
      <xdr:nvSpPr>
        <xdr:cNvPr id="434" name="n_2mainValue【港湾・漁港】&#10;有形固定資産減価償却率"/>
        <xdr:cNvSpPr txBox="1"/>
      </xdr:nvSpPr>
      <xdr:spPr>
        <a:xfrm>
          <a:off x="2705744" y="175481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27595</xdr:rowOff>
    </xdr:from>
    <xdr:ext cx="405111" cy="259045"/>
    <xdr:sp macro="" textlink="">
      <xdr:nvSpPr>
        <xdr:cNvPr id="435" name="n_3mainValue【港湾・漁港】&#10;有形固定資産減価償却率"/>
        <xdr:cNvSpPr txBox="1"/>
      </xdr:nvSpPr>
      <xdr:spPr>
        <a:xfrm>
          <a:off x="1816744" y="175154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3101</xdr:rowOff>
    </xdr:from>
    <xdr:ext cx="405111" cy="259045"/>
    <xdr:sp macro="" textlink="">
      <xdr:nvSpPr>
        <xdr:cNvPr id="436" name="n_4mainValue【港湾・漁港】&#10;有形固定資産減価償却率"/>
        <xdr:cNvSpPr txBox="1"/>
      </xdr:nvSpPr>
      <xdr:spPr>
        <a:xfrm>
          <a:off x="927744" y="17491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7" name="正方形/長方形 43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8" name="正方形/長方形 437"/>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9" name="正方形/長方形 438"/>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0" name="正方形/長方形 439"/>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1" name="正方形/長方形 440"/>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2" name="正方形/長方形 441"/>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3" name="正方形/長方形 442"/>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267,234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4" name="正方形/長方形 443"/>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5" name="テキスト ボックス 444"/>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6" name="直線コネクタ 445"/>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47" name="直線コネクタ 446"/>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107</xdr:row>
      <xdr:rowOff>105427</xdr:rowOff>
    </xdr:from>
    <xdr:ext cx="248786" cy="259045"/>
    <xdr:sp macro="" textlink="">
      <xdr:nvSpPr>
        <xdr:cNvPr id="448" name="テキスト ボックス 447"/>
        <xdr:cNvSpPr txBox="1"/>
      </xdr:nvSpPr>
      <xdr:spPr>
        <a:xfrm>
          <a:off x="6355214" y="1845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49" name="直線コネクタ 448"/>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104</xdr:row>
      <xdr:rowOff>162577</xdr:rowOff>
    </xdr:from>
    <xdr:ext cx="685572" cy="259045"/>
    <xdr:sp macro="" textlink="">
      <xdr:nvSpPr>
        <xdr:cNvPr id="450" name="テキスト ボックス 449"/>
        <xdr:cNvSpPr txBox="1"/>
      </xdr:nvSpPr>
      <xdr:spPr>
        <a:xfrm>
          <a:off x="5918428" y="1799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51" name="直線コネクタ 450"/>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102</xdr:row>
      <xdr:rowOff>48277</xdr:rowOff>
    </xdr:from>
    <xdr:ext cx="685572" cy="259045"/>
    <xdr:sp macro="" textlink="">
      <xdr:nvSpPr>
        <xdr:cNvPr id="452" name="テキスト ボックス 451"/>
        <xdr:cNvSpPr txBox="1"/>
      </xdr:nvSpPr>
      <xdr:spPr>
        <a:xfrm>
          <a:off x="5918428" y="1753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53" name="直線コネクタ 452"/>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99</xdr:row>
      <xdr:rowOff>105427</xdr:rowOff>
    </xdr:from>
    <xdr:ext cx="685572" cy="259045"/>
    <xdr:sp macro="" textlink="">
      <xdr:nvSpPr>
        <xdr:cNvPr id="454" name="テキスト ボックス 453"/>
        <xdr:cNvSpPr txBox="1"/>
      </xdr:nvSpPr>
      <xdr:spPr>
        <a:xfrm>
          <a:off x="5918428" y="1707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5" name="直線コネクタ 454"/>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456" name="テキスト ボックス 455"/>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7"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153896</xdr:rowOff>
    </xdr:from>
    <xdr:to>
      <xdr:col>54</xdr:col>
      <xdr:colOff>189865</xdr:colOff>
      <xdr:row>108</xdr:row>
      <xdr:rowOff>75904</xdr:rowOff>
    </xdr:to>
    <xdr:cxnSp macro="">
      <xdr:nvCxnSpPr>
        <xdr:cNvPr id="458" name="直線コネクタ 457"/>
        <xdr:cNvCxnSpPr/>
      </xdr:nvCxnSpPr>
      <xdr:spPr>
        <a:xfrm flipV="1">
          <a:off x="10476865" y="17127446"/>
          <a:ext cx="0" cy="14650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79731</xdr:rowOff>
    </xdr:from>
    <xdr:ext cx="378565" cy="259045"/>
    <xdr:sp macro="" textlink="">
      <xdr:nvSpPr>
        <xdr:cNvPr id="459" name="【港湾・漁港】&#10;一人当たり有形固定資産（償却資産）額最小値テキスト"/>
        <xdr:cNvSpPr txBox="1"/>
      </xdr:nvSpPr>
      <xdr:spPr>
        <a:xfrm>
          <a:off x="10515600" y="185963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75904</xdr:rowOff>
    </xdr:from>
    <xdr:to>
      <xdr:col>55</xdr:col>
      <xdr:colOff>88900</xdr:colOff>
      <xdr:row>108</xdr:row>
      <xdr:rowOff>75904</xdr:rowOff>
    </xdr:to>
    <xdr:cxnSp macro="">
      <xdr:nvCxnSpPr>
        <xdr:cNvPr id="460" name="直線コネクタ 459"/>
        <xdr:cNvCxnSpPr/>
      </xdr:nvCxnSpPr>
      <xdr:spPr>
        <a:xfrm>
          <a:off x="10388600" y="18592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100573</xdr:rowOff>
    </xdr:from>
    <xdr:ext cx="690189" cy="259045"/>
    <xdr:sp macro="" textlink="">
      <xdr:nvSpPr>
        <xdr:cNvPr id="461" name="【港湾・漁港】&#10;一人当たり有形固定資産（償却資産）額最大値テキスト"/>
        <xdr:cNvSpPr txBox="1"/>
      </xdr:nvSpPr>
      <xdr:spPr>
        <a:xfrm>
          <a:off x="10515600" y="1690267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3,205,062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153896</xdr:rowOff>
    </xdr:from>
    <xdr:to>
      <xdr:col>55</xdr:col>
      <xdr:colOff>88900</xdr:colOff>
      <xdr:row>99</xdr:row>
      <xdr:rowOff>153896</xdr:rowOff>
    </xdr:to>
    <xdr:cxnSp macro="">
      <xdr:nvCxnSpPr>
        <xdr:cNvPr id="462" name="直線コネクタ 461"/>
        <xdr:cNvCxnSpPr/>
      </xdr:nvCxnSpPr>
      <xdr:spPr>
        <a:xfrm>
          <a:off x="10388600" y="17127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31742</xdr:rowOff>
    </xdr:from>
    <xdr:ext cx="599010" cy="259045"/>
    <xdr:sp macro="" textlink="">
      <xdr:nvSpPr>
        <xdr:cNvPr id="463" name="【港湾・漁港】&#10;一人当たり有形固定資産（償却資産）額平均値テキスト"/>
        <xdr:cNvSpPr txBox="1"/>
      </xdr:nvSpPr>
      <xdr:spPr>
        <a:xfrm>
          <a:off x="10515600" y="1820544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688,946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53315</xdr:rowOff>
    </xdr:from>
    <xdr:to>
      <xdr:col>55</xdr:col>
      <xdr:colOff>50800</xdr:colOff>
      <xdr:row>106</xdr:row>
      <xdr:rowOff>154915</xdr:rowOff>
    </xdr:to>
    <xdr:sp macro="" textlink="">
      <xdr:nvSpPr>
        <xdr:cNvPr id="464" name="フローチャート: 判断 463"/>
        <xdr:cNvSpPr/>
      </xdr:nvSpPr>
      <xdr:spPr>
        <a:xfrm>
          <a:off x="10426700" y="1822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40106</xdr:rowOff>
    </xdr:from>
    <xdr:to>
      <xdr:col>50</xdr:col>
      <xdr:colOff>165100</xdr:colOff>
      <xdr:row>106</xdr:row>
      <xdr:rowOff>141706</xdr:rowOff>
    </xdr:to>
    <xdr:sp macro="" textlink="">
      <xdr:nvSpPr>
        <xdr:cNvPr id="465" name="フローチャート: 判断 464"/>
        <xdr:cNvSpPr/>
      </xdr:nvSpPr>
      <xdr:spPr>
        <a:xfrm>
          <a:off x="9588500" y="1821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159658</xdr:rowOff>
    </xdr:from>
    <xdr:to>
      <xdr:col>46</xdr:col>
      <xdr:colOff>38100</xdr:colOff>
      <xdr:row>106</xdr:row>
      <xdr:rowOff>89808</xdr:rowOff>
    </xdr:to>
    <xdr:sp macro="" textlink="">
      <xdr:nvSpPr>
        <xdr:cNvPr id="466" name="フローチャート: 判断 465"/>
        <xdr:cNvSpPr/>
      </xdr:nvSpPr>
      <xdr:spPr>
        <a:xfrm>
          <a:off x="8699500" y="18161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20171</xdr:rowOff>
    </xdr:from>
    <xdr:to>
      <xdr:col>41</xdr:col>
      <xdr:colOff>101600</xdr:colOff>
      <xdr:row>106</xdr:row>
      <xdr:rowOff>121771</xdr:rowOff>
    </xdr:to>
    <xdr:sp macro="" textlink="">
      <xdr:nvSpPr>
        <xdr:cNvPr id="467" name="フローチャート: 判断 466"/>
        <xdr:cNvSpPr/>
      </xdr:nvSpPr>
      <xdr:spPr>
        <a:xfrm>
          <a:off x="7810500" y="18193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66368</xdr:rowOff>
    </xdr:from>
    <xdr:to>
      <xdr:col>36</xdr:col>
      <xdr:colOff>165100</xdr:colOff>
      <xdr:row>106</xdr:row>
      <xdr:rowOff>167968</xdr:rowOff>
    </xdr:to>
    <xdr:sp macro="" textlink="">
      <xdr:nvSpPr>
        <xdr:cNvPr id="468" name="フローチャート: 判断 467"/>
        <xdr:cNvSpPr/>
      </xdr:nvSpPr>
      <xdr:spPr>
        <a:xfrm>
          <a:off x="6921500" y="18240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9" name="テキスト ボックス 468"/>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0" name="テキスト ボックス 469"/>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1" name="テキスト ボックス 470"/>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2" name="テキスト ボックス 471"/>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3" name="テキスト ボックス 472"/>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99</xdr:row>
      <xdr:rowOff>103096</xdr:rowOff>
    </xdr:from>
    <xdr:to>
      <xdr:col>55</xdr:col>
      <xdr:colOff>50800</xdr:colOff>
      <xdr:row>100</xdr:row>
      <xdr:rowOff>33246</xdr:rowOff>
    </xdr:to>
    <xdr:sp macro="" textlink="">
      <xdr:nvSpPr>
        <xdr:cNvPr id="474" name="楕円 473"/>
        <xdr:cNvSpPr/>
      </xdr:nvSpPr>
      <xdr:spPr>
        <a:xfrm>
          <a:off x="10426700" y="17076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99</xdr:row>
      <xdr:rowOff>56123</xdr:rowOff>
    </xdr:from>
    <xdr:ext cx="690189" cy="259045"/>
    <xdr:sp macro="" textlink="">
      <xdr:nvSpPr>
        <xdr:cNvPr id="475" name="【港湾・漁港】&#10;一人当たり有形固定資産（償却資産）額該当値テキスト"/>
        <xdr:cNvSpPr txBox="1"/>
      </xdr:nvSpPr>
      <xdr:spPr>
        <a:xfrm>
          <a:off x="10515600" y="1702967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3,205,062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99</xdr:row>
      <xdr:rowOff>119614</xdr:rowOff>
    </xdr:from>
    <xdr:to>
      <xdr:col>50</xdr:col>
      <xdr:colOff>165100</xdr:colOff>
      <xdr:row>100</xdr:row>
      <xdr:rowOff>49764</xdr:rowOff>
    </xdr:to>
    <xdr:sp macro="" textlink="">
      <xdr:nvSpPr>
        <xdr:cNvPr id="476" name="楕円 475"/>
        <xdr:cNvSpPr/>
      </xdr:nvSpPr>
      <xdr:spPr>
        <a:xfrm>
          <a:off x="9588500" y="17093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99</xdr:row>
      <xdr:rowOff>153896</xdr:rowOff>
    </xdr:from>
    <xdr:to>
      <xdr:col>55</xdr:col>
      <xdr:colOff>0</xdr:colOff>
      <xdr:row>99</xdr:row>
      <xdr:rowOff>170414</xdr:rowOff>
    </xdr:to>
    <xdr:cxnSp macro="">
      <xdr:nvCxnSpPr>
        <xdr:cNvPr id="477" name="直線コネクタ 476"/>
        <xdr:cNvCxnSpPr/>
      </xdr:nvCxnSpPr>
      <xdr:spPr>
        <a:xfrm flipV="1">
          <a:off x="9639300" y="17127446"/>
          <a:ext cx="838200" cy="16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99</xdr:row>
      <xdr:rowOff>104970</xdr:rowOff>
    </xdr:from>
    <xdr:to>
      <xdr:col>46</xdr:col>
      <xdr:colOff>38100</xdr:colOff>
      <xdr:row>100</xdr:row>
      <xdr:rowOff>35120</xdr:rowOff>
    </xdr:to>
    <xdr:sp macro="" textlink="">
      <xdr:nvSpPr>
        <xdr:cNvPr id="478" name="楕円 477"/>
        <xdr:cNvSpPr/>
      </xdr:nvSpPr>
      <xdr:spPr>
        <a:xfrm>
          <a:off x="8699500" y="17078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99</xdr:row>
      <xdr:rowOff>155770</xdr:rowOff>
    </xdr:from>
    <xdr:to>
      <xdr:col>50</xdr:col>
      <xdr:colOff>114300</xdr:colOff>
      <xdr:row>99</xdr:row>
      <xdr:rowOff>170414</xdr:rowOff>
    </xdr:to>
    <xdr:cxnSp macro="">
      <xdr:nvCxnSpPr>
        <xdr:cNvPr id="479" name="直線コネクタ 478"/>
        <xdr:cNvCxnSpPr/>
      </xdr:nvCxnSpPr>
      <xdr:spPr>
        <a:xfrm>
          <a:off x="8750300" y="17129320"/>
          <a:ext cx="889000" cy="14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99</xdr:row>
      <xdr:rowOff>133947</xdr:rowOff>
    </xdr:from>
    <xdr:to>
      <xdr:col>41</xdr:col>
      <xdr:colOff>101600</xdr:colOff>
      <xdr:row>100</xdr:row>
      <xdr:rowOff>64097</xdr:rowOff>
    </xdr:to>
    <xdr:sp macro="" textlink="">
      <xdr:nvSpPr>
        <xdr:cNvPr id="480" name="楕円 479"/>
        <xdr:cNvSpPr/>
      </xdr:nvSpPr>
      <xdr:spPr>
        <a:xfrm>
          <a:off x="7810500" y="17107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99</xdr:row>
      <xdr:rowOff>155770</xdr:rowOff>
    </xdr:from>
    <xdr:to>
      <xdr:col>45</xdr:col>
      <xdr:colOff>177800</xdr:colOff>
      <xdr:row>100</xdr:row>
      <xdr:rowOff>13297</xdr:rowOff>
    </xdr:to>
    <xdr:cxnSp macro="">
      <xdr:nvCxnSpPr>
        <xdr:cNvPr id="481" name="直線コネクタ 480"/>
        <xdr:cNvCxnSpPr/>
      </xdr:nvCxnSpPr>
      <xdr:spPr>
        <a:xfrm flipV="1">
          <a:off x="7861300" y="17129320"/>
          <a:ext cx="889000" cy="28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99</xdr:row>
      <xdr:rowOff>169064</xdr:rowOff>
    </xdr:from>
    <xdr:to>
      <xdr:col>36</xdr:col>
      <xdr:colOff>165100</xdr:colOff>
      <xdr:row>100</xdr:row>
      <xdr:rowOff>99214</xdr:rowOff>
    </xdr:to>
    <xdr:sp macro="" textlink="">
      <xdr:nvSpPr>
        <xdr:cNvPr id="482" name="楕円 481"/>
        <xdr:cNvSpPr/>
      </xdr:nvSpPr>
      <xdr:spPr>
        <a:xfrm>
          <a:off x="6921500" y="17142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100</xdr:row>
      <xdr:rowOff>13297</xdr:rowOff>
    </xdr:from>
    <xdr:to>
      <xdr:col>41</xdr:col>
      <xdr:colOff>50800</xdr:colOff>
      <xdr:row>100</xdr:row>
      <xdr:rowOff>48414</xdr:rowOff>
    </xdr:to>
    <xdr:cxnSp macro="">
      <xdr:nvCxnSpPr>
        <xdr:cNvPr id="483" name="直線コネクタ 482"/>
        <xdr:cNvCxnSpPr/>
      </xdr:nvCxnSpPr>
      <xdr:spPr>
        <a:xfrm flipV="1">
          <a:off x="6972300" y="17158297"/>
          <a:ext cx="889000" cy="35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106</xdr:row>
      <xdr:rowOff>132833</xdr:rowOff>
    </xdr:from>
    <xdr:ext cx="599010" cy="259045"/>
    <xdr:sp macro="" textlink="">
      <xdr:nvSpPr>
        <xdr:cNvPr id="484" name="n_1aveValue【港湾・漁港】&#10;一人当たり有形固定資産（償却資産）額"/>
        <xdr:cNvSpPr txBox="1"/>
      </xdr:nvSpPr>
      <xdr:spPr>
        <a:xfrm>
          <a:off x="9327095" y="183065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106</xdr:row>
      <xdr:rowOff>80935</xdr:rowOff>
    </xdr:from>
    <xdr:ext cx="599010" cy="259045"/>
    <xdr:sp macro="" textlink="">
      <xdr:nvSpPr>
        <xdr:cNvPr id="485" name="n_2aveValue【港湾・漁港】&#10;一人当たり有形固定資産（償却資産）額"/>
        <xdr:cNvSpPr txBox="1"/>
      </xdr:nvSpPr>
      <xdr:spPr>
        <a:xfrm>
          <a:off x="8450795" y="182546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106</xdr:row>
      <xdr:rowOff>112898</xdr:rowOff>
    </xdr:from>
    <xdr:ext cx="599010" cy="259045"/>
    <xdr:sp macro="" textlink="">
      <xdr:nvSpPr>
        <xdr:cNvPr id="486" name="n_3aveValue【港湾・漁港】&#10;一人当たり有形固定資産（償却資産）額"/>
        <xdr:cNvSpPr txBox="1"/>
      </xdr:nvSpPr>
      <xdr:spPr>
        <a:xfrm>
          <a:off x="7561795" y="182865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106</xdr:row>
      <xdr:rowOff>159095</xdr:rowOff>
    </xdr:from>
    <xdr:ext cx="599010" cy="259045"/>
    <xdr:sp macro="" textlink="">
      <xdr:nvSpPr>
        <xdr:cNvPr id="487" name="n_4aveValue【港湾・漁港】&#10;一人当たり有形固定資産（償却資産）額"/>
        <xdr:cNvSpPr txBox="1"/>
      </xdr:nvSpPr>
      <xdr:spPr>
        <a:xfrm>
          <a:off x="6672795" y="183327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137505</xdr:colOff>
      <xdr:row>98</xdr:row>
      <xdr:rowOff>66291</xdr:rowOff>
    </xdr:from>
    <xdr:ext cx="690189" cy="259045"/>
    <xdr:sp macro="" textlink="">
      <xdr:nvSpPr>
        <xdr:cNvPr id="488" name="n_1mainValue【港湾・漁港】&#10;一人当たり有形固定資産（償却資産）額"/>
        <xdr:cNvSpPr txBox="1"/>
      </xdr:nvSpPr>
      <xdr:spPr>
        <a:xfrm>
          <a:off x="9281505" y="1686839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3,168,933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98</xdr:row>
      <xdr:rowOff>51647</xdr:rowOff>
    </xdr:from>
    <xdr:ext cx="690189" cy="259045"/>
    <xdr:sp macro="" textlink="">
      <xdr:nvSpPr>
        <xdr:cNvPr id="489" name="n_2mainValue【港湾・漁港】&#10;一人当たり有形固定資産（償却資産）額"/>
        <xdr:cNvSpPr txBox="1"/>
      </xdr:nvSpPr>
      <xdr:spPr>
        <a:xfrm>
          <a:off x="8405205" y="1685374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3,200,960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98</xdr:row>
      <xdr:rowOff>80624</xdr:rowOff>
    </xdr:from>
    <xdr:ext cx="690189" cy="259045"/>
    <xdr:sp macro="" textlink="">
      <xdr:nvSpPr>
        <xdr:cNvPr id="490" name="n_3mainValue【港湾・漁港】&#10;一人当たり有形固定資産（償却資産）額"/>
        <xdr:cNvSpPr txBox="1"/>
      </xdr:nvSpPr>
      <xdr:spPr>
        <a:xfrm>
          <a:off x="7516205" y="1688272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3,137,582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34</xdr:col>
      <xdr:colOff>150205</xdr:colOff>
      <xdr:row>98</xdr:row>
      <xdr:rowOff>115741</xdr:rowOff>
    </xdr:from>
    <xdr:ext cx="690189" cy="259045"/>
    <xdr:sp macro="" textlink="">
      <xdr:nvSpPr>
        <xdr:cNvPr id="491" name="n_4mainValue【港湾・漁港】&#10;一人当たり有形固定資産（償却資産）額"/>
        <xdr:cNvSpPr txBox="1"/>
      </xdr:nvSpPr>
      <xdr:spPr>
        <a:xfrm>
          <a:off x="6627205" y="1691784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3,060,773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2" name="正方形/長方形 49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3" name="正方形/長方形 492"/>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4" name="正方形/長方形 493"/>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5" name="正方形/長方形 494"/>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6" name="正方形/長方形 495"/>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7" name="正方形/長方形 496"/>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8" name="正方形/長方形 497"/>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9" name="正方形/長方形 498"/>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0" name="テキスト ボックス 499"/>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1" name="直線コネクタ 500"/>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2" name="テキスト ボックス 501"/>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503" name="直線コネクタ 502"/>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504" name="テキスト ボックス 503"/>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05" name="直線コネクタ 504"/>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06" name="テキスト ボックス 505"/>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07" name="直線コネクタ 506"/>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08" name="テキスト ボックス 507"/>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09" name="直線コネクタ 508"/>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10" name="テキスト ボックス 509"/>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11" name="直線コネクタ 510"/>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12" name="テキスト ボックス 511"/>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3" name="直線コネクタ 512"/>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14" name="テキスト ボックス 513"/>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15"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167640</xdr:rowOff>
    </xdr:from>
    <xdr:to>
      <xdr:col>85</xdr:col>
      <xdr:colOff>126364</xdr:colOff>
      <xdr:row>42</xdr:row>
      <xdr:rowOff>38100</xdr:rowOff>
    </xdr:to>
    <xdr:cxnSp macro="">
      <xdr:nvCxnSpPr>
        <xdr:cNvPr id="516" name="直線コネクタ 515"/>
        <xdr:cNvCxnSpPr/>
      </xdr:nvCxnSpPr>
      <xdr:spPr>
        <a:xfrm flipV="1">
          <a:off x="16318864" y="5654040"/>
          <a:ext cx="0" cy="15849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517" name="【認定こども園・幼稚園・保育所】&#10;有形固定資産減価償却率最小値テキスト"/>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518" name="直線コネクタ 517"/>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114317</xdr:rowOff>
    </xdr:from>
    <xdr:ext cx="405111" cy="259045"/>
    <xdr:sp macro="" textlink="">
      <xdr:nvSpPr>
        <xdr:cNvPr id="519" name="【認定こども園・幼稚園・保育所】&#10;有形固定資産減価償却率最大値テキスト"/>
        <xdr:cNvSpPr txBox="1"/>
      </xdr:nvSpPr>
      <xdr:spPr>
        <a:xfrm>
          <a:off x="16357600" y="5429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167640</xdr:rowOff>
    </xdr:from>
    <xdr:to>
      <xdr:col>86</xdr:col>
      <xdr:colOff>25400</xdr:colOff>
      <xdr:row>32</xdr:row>
      <xdr:rowOff>167640</xdr:rowOff>
    </xdr:to>
    <xdr:cxnSp macro="">
      <xdr:nvCxnSpPr>
        <xdr:cNvPr id="520" name="直線コネクタ 519"/>
        <xdr:cNvCxnSpPr/>
      </xdr:nvCxnSpPr>
      <xdr:spPr>
        <a:xfrm>
          <a:off x="16230600" y="5654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48277</xdr:rowOff>
    </xdr:from>
    <xdr:ext cx="405111" cy="259045"/>
    <xdr:sp macro="" textlink="">
      <xdr:nvSpPr>
        <xdr:cNvPr id="521" name="【認定こども園・幼稚園・保育所】&#10;有形固定資産減価償却率平均値テキスト"/>
        <xdr:cNvSpPr txBox="1"/>
      </xdr:nvSpPr>
      <xdr:spPr>
        <a:xfrm>
          <a:off x="16357600" y="62204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25400</xdr:rowOff>
    </xdr:from>
    <xdr:to>
      <xdr:col>85</xdr:col>
      <xdr:colOff>177800</xdr:colOff>
      <xdr:row>37</xdr:row>
      <xdr:rowOff>127000</xdr:rowOff>
    </xdr:to>
    <xdr:sp macro="" textlink="">
      <xdr:nvSpPr>
        <xdr:cNvPr id="522" name="フローチャート: 判断 521"/>
        <xdr:cNvSpPr/>
      </xdr:nvSpPr>
      <xdr:spPr>
        <a:xfrm>
          <a:off x="16268700" y="636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113030</xdr:rowOff>
    </xdr:from>
    <xdr:to>
      <xdr:col>81</xdr:col>
      <xdr:colOff>101600</xdr:colOff>
      <xdr:row>37</xdr:row>
      <xdr:rowOff>43180</xdr:rowOff>
    </xdr:to>
    <xdr:sp macro="" textlink="">
      <xdr:nvSpPr>
        <xdr:cNvPr id="523" name="フローチャート: 判断 522"/>
        <xdr:cNvSpPr/>
      </xdr:nvSpPr>
      <xdr:spPr>
        <a:xfrm>
          <a:off x="15430500" y="6285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88265</xdr:rowOff>
    </xdr:from>
    <xdr:to>
      <xdr:col>76</xdr:col>
      <xdr:colOff>165100</xdr:colOff>
      <xdr:row>37</xdr:row>
      <xdr:rowOff>18415</xdr:rowOff>
    </xdr:to>
    <xdr:sp macro="" textlink="">
      <xdr:nvSpPr>
        <xdr:cNvPr id="524" name="フローチャート: 判断 523"/>
        <xdr:cNvSpPr/>
      </xdr:nvSpPr>
      <xdr:spPr>
        <a:xfrm>
          <a:off x="14541500" y="6260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76835</xdr:rowOff>
    </xdr:from>
    <xdr:to>
      <xdr:col>72</xdr:col>
      <xdr:colOff>38100</xdr:colOff>
      <xdr:row>37</xdr:row>
      <xdr:rowOff>6985</xdr:rowOff>
    </xdr:to>
    <xdr:sp macro="" textlink="">
      <xdr:nvSpPr>
        <xdr:cNvPr id="525" name="フローチャート: 判断 524"/>
        <xdr:cNvSpPr/>
      </xdr:nvSpPr>
      <xdr:spPr>
        <a:xfrm>
          <a:off x="13652500" y="6249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95885</xdr:rowOff>
    </xdr:from>
    <xdr:to>
      <xdr:col>67</xdr:col>
      <xdr:colOff>101600</xdr:colOff>
      <xdr:row>37</xdr:row>
      <xdr:rowOff>26035</xdr:rowOff>
    </xdr:to>
    <xdr:sp macro="" textlink="">
      <xdr:nvSpPr>
        <xdr:cNvPr id="526" name="フローチャート: 判断 525"/>
        <xdr:cNvSpPr/>
      </xdr:nvSpPr>
      <xdr:spPr>
        <a:xfrm>
          <a:off x="12763500" y="6268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7" name="テキスト ボックス 526"/>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8" name="テキスト ボックス 527"/>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9" name="テキスト ボックス 528"/>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0" name="テキスト ボックス 529"/>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1" name="テキスト ボックス 530"/>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139700</xdr:rowOff>
    </xdr:from>
    <xdr:to>
      <xdr:col>85</xdr:col>
      <xdr:colOff>177800</xdr:colOff>
      <xdr:row>41</xdr:row>
      <xdr:rowOff>69850</xdr:rowOff>
    </xdr:to>
    <xdr:sp macro="" textlink="">
      <xdr:nvSpPr>
        <xdr:cNvPr id="532" name="楕円 531"/>
        <xdr:cNvSpPr/>
      </xdr:nvSpPr>
      <xdr:spPr>
        <a:xfrm>
          <a:off x="16268700" y="699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118127</xdr:rowOff>
    </xdr:from>
    <xdr:ext cx="405111" cy="259045"/>
    <xdr:sp macro="" textlink="">
      <xdr:nvSpPr>
        <xdr:cNvPr id="533" name="【認定こども園・幼稚園・保育所】&#10;有形固定資産減価償却率該当値テキスト"/>
        <xdr:cNvSpPr txBox="1"/>
      </xdr:nvSpPr>
      <xdr:spPr>
        <a:xfrm>
          <a:off x="16357600" y="697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103505</xdr:rowOff>
    </xdr:from>
    <xdr:to>
      <xdr:col>81</xdr:col>
      <xdr:colOff>101600</xdr:colOff>
      <xdr:row>41</xdr:row>
      <xdr:rowOff>33655</xdr:rowOff>
    </xdr:to>
    <xdr:sp macro="" textlink="">
      <xdr:nvSpPr>
        <xdr:cNvPr id="534" name="楕円 533"/>
        <xdr:cNvSpPr/>
      </xdr:nvSpPr>
      <xdr:spPr>
        <a:xfrm>
          <a:off x="15430500" y="6961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154305</xdr:rowOff>
    </xdr:from>
    <xdr:to>
      <xdr:col>85</xdr:col>
      <xdr:colOff>127000</xdr:colOff>
      <xdr:row>41</xdr:row>
      <xdr:rowOff>19050</xdr:rowOff>
    </xdr:to>
    <xdr:cxnSp macro="">
      <xdr:nvCxnSpPr>
        <xdr:cNvPr id="535" name="直線コネクタ 534"/>
        <xdr:cNvCxnSpPr/>
      </xdr:nvCxnSpPr>
      <xdr:spPr>
        <a:xfrm>
          <a:off x="15481300" y="7012305"/>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57785</xdr:rowOff>
    </xdr:from>
    <xdr:to>
      <xdr:col>76</xdr:col>
      <xdr:colOff>165100</xdr:colOff>
      <xdr:row>40</xdr:row>
      <xdr:rowOff>159385</xdr:rowOff>
    </xdr:to>
    <xdr:sp macro="" textlink="">
      <xdr:nvSpPr>
        <xdr:cNvPr id="536" name="楕円 535"/>
        <xdr:cNvSpPr/>
      </xdr:nvSpPr>
      <xdr:spPr>
        <a:xfrm>
          <a:off x="14541500" y="6915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108585</xdr:rowOff>
    </xdr:from>
    <xdr:to>
      <xdr:col>81</xdr:col>
      <xdr:colOff>50800</xdr:colOff>
      <xdr:row>40</xdr:row>
      <xdr:rowOff>154305</xdr:rowOff>
    </xdr:to>
    <xdr:cxnSp macro="">
      <xdr:nvCxnSpPr>
        <xdr:cNvPr id="537" name="直線コネクタ 536"/>
        <xdr:cNvCxnSpPr/>
      </xdr:nvCxnSpPr>
      <xdr:spPr>
        <a:xfrm>
          <a:off x="14592300" y="6966585"/>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40</xdr:row>
      <xdr:rowOff>12065</xdr:rowOff>
    </xdr:from>
    <xdr:to>
      <xdr:col>72</xdr:col>
      <xdr:colOff>38100</xdr:colOff>
      <xdr:row>40</xdr:row>
      <xdr:rowOff>113665</xdr:rowOff>
    </xdr:to>
    <xdr:sp macro="" textlink="">
      <xdr:nvSpPr>
        <xdr:cNvPr id="538" name="楕円 537"/>
        <xdr:cNvSpPr/>
      </xdr:nvSpPr>
      <xdr:spPr>
        <a:xfrm>
          <a:off x="13652500" y="6870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62865</xdr:rowOff>
    </xdr:from>
    <xdr:to>
      <xdr:col>76</xdr:col>
      <xdr:colOff>114300</xdr:colOff>
      <xdr:row>40</xdr:row>
      <xdr:rowOff>108585</xdr:rowOff>
    </xdr:to>
    <xdr:cxnSp macro="">
      <xdr:nvCxnSpPr>
        <xdr:cNvPr id="539" name="直線コネクタ 538"/>
        <xdr:cNvCxnSpPr/>
      </xdr:nvCxnSpPr>
      <xdr:spPr>
        <a:xfrm>
          <a:off x="13703300" y="6920865"/>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139700</xdr:rowOff>
    </xdr:from>
    <xdr:to>
      <xdr:col>67</xdr:col>
      <xdr:colOff>101600</xdr:colOff>
      <xdr:row>40</xdr:row>
      <xdr:rowOff>69850</xdr:rowOff>
    </xdr:to>
    <xdr:sp macro="" textlink="">
      <xdr:nvSpPr>
        <xdr:cNvPr id="540" name="楕円 539"/>
        <xdr:cNvSpPr/>
      </xdr:nvSpPr>
      <xdr:spPr>
        <a:xfrm>
          <a:off x="12763500" y="682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40</xdr:row>
      <xdr:rowOff>19050</xdr:rowOff>
    </xdr:from>
    <xdr:to>
      <xdr:col>71</xdr:col>
      <xdr:colOff>177800</xdr:colOff>
      <xdr:row>40</xdr:row>
      <xdr:rowOff>62865</xdr:rowOff>
    </xdr:to>
    <xdr:cxnSp macro="">
      <xdr:nvCxnSpPr>
        <xdr:cNvPr id="541" name="直線コネクタ 540"/>
        <xdr:cNvCxnSpPr/>
      </xdr:nvCxnSpPr>
      <xdr:spPr>
        <a:xfrm>
          <a:off x="12814300" y="6877050"/>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59707</xdr:rowOff>
    </xdr:from>
    <xdr:ext cx="405111" cy="259045"/>
    <xdr:sp macro="" textlink="">
      <xdr:nvSpPr>
        <xdr:cNvPr id="542" name="n_1aveValue【認定こども園・幼稚園・保育所】&#10;有形固定資産減価償却率"/>
        <xdr:cNvSpPr txBox="1"/>
      </xdr:nvSpPr>
      <xdr:spPr>
        <a:xfrm>
          <a:off x="15266044" y="6060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34942</xdr:rowOff>
    </xdr:from>
    <xdr:ext cx="405111" cy="259045"/>
    <xdr:sp macro="" textlink="">
      <xdr:nvSpPr>
        <xdr:cNvPr id="543" name="n_2aveValue【認定こども園・幼稚園・保育所】&#10;有形固定資産減価償却率"/>
        <xdr:cNvSpPr txBox="1"/>
      </xdr:nvSpPr>
      <xdr:spPr>
        <a:xfrm>
          <a:off x="14389744" y="6035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23512</xdr:rowOff>
    </xdr:from>
    <xdr:ext cx="405111" cy="259045"/>
    <xdr:sp macro="" textlink="">
      <xdr:nvSpPr>
        <xdr:cNvPr id="544" name="n_3aveValue【認定こども園・幼稚園・保育所】&#10;有形固定資産減価償却率"/>
        <xdr:cNvSpPr txBox="1"/>
      </xdr:nvSpPr>
      <xdr:spPr>
        <a:xfrm>
          <a:off x="13500744" y="6024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42562</xdr:rowOff>
    </xdr:from>
    <xdr:ext cx="405111" cy="259045"/>
    <xdr:sp macro="" textlink="">
      <xdr:nvSpPr>
        <xdr:cNvPr id="545" name="n_4aveValue【認定こども園・幼稚園・保育所】&#10;有形固定資産減価償却率"/>
        <xdr:cNvSpPr txBox="1"/>
      </xdr:nvSpPr>
      <xdr:spPr>
        <a:xfrm>
          <a:off x="12611744" y="6043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41</xdr:row>
      <xdr:rowOff>24782</xdr:rowOff>
    </xdr:from>
    <xdr:ext cx="405111" cy="259045"/>
    <xdr:sp macro="" textlink="">
      <xdr:nvSpPr>
        <xdr:cNvPr id="546" name="n_1mainValue【認定こども園・幼稚園・保育所】&#10;有形固定資産減価償却率"/>
        <xdr:cNvSpPr txBox="1"/>
      </xdr:nvSpPr>
      <xdr:spPr>
        <a:xfrm>
          <a:off x="15266044" y="7054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150512</xdr:rowOff>
    </xdr:from>
    <xdr:ext cx="405111" cy="259045"/>
    <xdr:sp macro="" textlink="">
      <xdr:nvSpPr>
        <xdr:cNvPr id="547" name="n_2mainValue【認定こども園・幼稚園・保育所】&#10;有形固定資産減価償却率"/>
        <xdr:cNvSpPr txBox="1"/>
      </xdr:nvSpPr>
      <xdr:spPr>
        <a:xfrm>
          <a:off x="14389744" y="7008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104792</xdr:rowOff>
    </xdr:from>
    <xdr:ext cx="405111" cy="259045"/>
    <xdr:sp macro="" textlink="">
      <xdr:nvSpPr>
        <xdr:cNvPr id="548" name="n_3mainValue【認定こども園・幼稚園・保育所】&#10;有形固定資産減価償却率"/>
        <xdr:cNvSpPr txBox="1"/>
      </xdr:nvSpPr>
      <xdr:spPr>
        <a:xfrm>
          <a:off x="13500744" y="6962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40</xdr:row>
      <xdr:rowOff>60977</xdr:rowOff>
    </xdr:from>
    <xdr:ext cx="405111" cy="259045"/>
    <xdr:sp macro="" textlink="">
      <xdr:nvSpPr>
        <xdr:cNvPr id="549" name="n_4mainValue【認定こども園・幼稚園・保育所】&#10;有形固定資産減価償却率"/>
        <xdr:cNvSpPr txBox="1"/>
      </xdr:nvSpPr>
      <xdr:spPr>
        <a:xfrm>
          <a:off x="12611744" y="6918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0" name="正方形/長方形 54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1" name="正方形/長方形 550"/>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2" name="正方形/長方形 551"/>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3" name="正方形/長方形 552"/>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4" name="正方形/長方形 553"/>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5" name="正方形/長方形 554"/>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6" name="正方形/長方形 555"/>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7" name="正方形/長方形 556"/>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8" name="テキスト ボックス 557"/>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9" name="直線コネクタ 558"/>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60" name="直線コネクタ 559"/>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561" name="テキスト ボックス 560"/>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62" name="直線コネクタ 561"/>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563" name="テキスト ボックス 562"/>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64" name="直線コネクタ 563"/>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565" name="テキスト ボックス 564"/>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66" name="直線コネクタ 565"/>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567" name="テキスト ボックス 566"/>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8" name="直線コネクタ 567"/>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69" name="テキスト ボックス 568"/>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0"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8992</xdr:rowOff>
    </xdr:from>
    <xdr:to>
      <xdr:col>116</xdr:col>
      <xdr:colOff>62864</xdr:colOff>
      <xdr:row>41</xdr:row>
      <xdr:rowOff>67513</xdr:rowOff>
    </xdr:to>
    <xdr:cxnSp macro="">
      <xdr:nvCxnSpPr>
        <xdr:cNvPr id="571" name="直線コネクタ 570"/>
        <xdr:cNvCxnSpPr/>
      </xdr:nvCxnSpPr>
      <xdr:spPr>
        <a:xfrm flipV="1">
          <a:off x="22160864" y="5666842"/>
          <a:ext cx="0" cy="14301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71340</xdr:rowOff>
    </xdr:from>
    <xdr:ext cx="469744" cy="259045"/>
    <xdr:sp macro="" textlink="">
      <xdr:nvSpPr>
        <xdr:cNvPr id="572" name="【認定こども園・幼稚園・保育所】&#10;一人当たり面積最小値テキスト"/>
        <xdr:cNvSpPr txBox="1"/>
      </xdr:nvSpPr>
      <xdr:spPr>
        <a:xfrm>
          <a:off x="22199600" y="7100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67513</xdr:rowOff>
    </xdr:from>
    <xdr:to>
      <xdr:col>116</xdr:col>
      <xdr:colOff>152400</xdr:colOff>
      <xdr:row>41</xdr:row>
      <xdr:rowOff>67513</xdr:rowOff>
    </xdr:to>
    <xdr:cxnSp macro="">
      <xdr:nvCxnSpPr>
        <xdr:cNvPr id="573" name="直線コネクタ 572"/>
        <xdr:cNvCxnSpPr/>
      </xdr:nvCxnSpPr>
      <xdr:spPr>
        <a:xfrm>
          <a:off x="22072600" y="7096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127119</xdr:rowOff>
    </xdr:from>
    <xdr:ext cx="469744" cy="259045"/>
    <xdr:sp macro="" textlink="">
      <xdr:nvSpPr>
        <xdr:cNvPr id="574" name="【認定こども園・幼稚園・保育所】&#10;一人当たり面積最大値テキスト"/>
        <xdr:cNvSpPr txBox="1"/>
      </xdr:nvSpPr>
      <xdr:spPr>
        <a:xfrm>
          <a:off x="22199600" y="5442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8992</xdr:rowOff>
    </xdr:from>
    <xdr:to>
      <xdr:col>116</xdr:col>
      <xdr:colOff>152400</xdr:colOff>
      <xdr:row>33</xdr:row>
      <xdr:rowOff>8992</xdr:rowOff>
    </xdr:to>
    <xdr:cxnSp macro="">
      <xdr:nvCxnSpPr>
        <xdr:cNvPr id="575" name="直線コネクタ 574"/>
        <xdr:cNvCxnSpPr/>
      </xdr:nvCxnSpPr>
      <xdr:spPr>
        <a:xfrm>
          <a:off x="22072600" y="56668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169435</xdr:rowOff>
    </xdr:from>
    <xdr:ext cx="469744" cy="259045"/>
    <xdr:sp macro="" textlink="">
      <xdr:nvSpPr>
        <xdr:cNvPr id="576" name="【認定こども園・幼稚園・保育所】&#10;一人当たり面積平均値テキスト"/>
        <xdr:cNvSpPr txBox="1"/>
      </xdr:nvSpPr>
      <xdr:spPr>
        <a:xfrm>
          <a:off x="22199600" y="66845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146558</xdr:rowOff>
    </xdr:from>
    <xdr:to>
      <xdr:col>116</xdr:col>
      <xdr:colOff>114300</xdr:colOff>
      <xdr:row>40</xdr:row>
      <xdr:rowOff>76708</xdr:rowOff>
    </xdr:to>
    <xdr:sp macro="" textlink="">
      <xdr:nvSpPr>
        <xdr:cNvPr id="577" name="フローチャート: 判断 576"/>
        <xdr:cNvSpPr/>
      </xdr:nvSpPr>
      <xdr:spPr>
        <a:xfrm>
          <a:off x="22110700" y="6833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144729</xdr:rowOff>
    </xdr:from>
    <xdr:to>
      <xdr:col>112</xdr:col>
      <xdr:colOff>38100</xdr:colOff>
      <xdr:row>40</xdr:row>
      <xdr:rowOff>74879</xdr:rowOff>
    </xdr:to>
    <xdr:sp macro="" textlink="">
      <xdr:nvSpPr>
        <xdr:cNvPr id="578" name="フローチャート: 判断 577"/>
        <xdr:cNvSpPr/>
      </xdr:nvSpPr>
      <xdr:spPr>
        <a:xfrm>
          <a:off x="21272500" y="6831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2540</xdr:rowOff>
    </xdr:from>
    <xdr:to>
      <xdr:col>107</xdr:col>
      <xdr:colOff>101600</xdr:colOff>
      <xdr:row>40</xdr:row>
      <xdr:rowOff>104140</xdr:rowOff>
    </xdr:to>
    <xdr:sp macro="" textlink="">
      <xdr:nvSpPr>
        <xdr:cNvPr id="579" name="フローチャート: 判断 578"/>
        <xdr:cNvSpPr/>
      </xdr:nvSpPr>
      <xdr:spPr>
        <a:xfrm>
          <a:off x="20383500" y="686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169418</xdr:rowOff>
    </xdr:from>
    <xdr:to>
      <xdr:col>102</xdr:col>
      <xdr:colOff>165100</xdr:colOff>
      <xdr:row>40</xdr:row>
      <xdr:rowOff>99568</xdr:rowOff>
    </xdr:to>
    <xdr:sp macro="" textlink="">
      <xdr:nvSpPr>
        <xdr:cNvPr id="580" name="フローチャート: 判断 579"/>
        <xdr:cNvSpPr/>
      </xdr:nvSpPr>
      <xdr:spPr>
        <a:xfrm>
          <a:off x="19494500" y="6855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11684</xdr:rowOff>
    </xdr:from>
    <xdr:to>
      <xdr:col>98</xdr:col>
      <xdr:colOff>38100</xdr:colOff>
      <xdr:row>40</xdr:row>
      <xdr:rowOff>113284</xdr:rowOff>
    </xdr:to>
    <xdr:sp macro="" textlink="">
      <xdr:nvSpPr>
        <xdr:cNvPr id="581" name="フローチャート: 判断 580"/>
        <xdr:cNvSpPr/>
      </xdr:nvSpPr>
      <xdr:spPr>
        <a:xfrm>
          <a:off x="18605500" y="6869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2" name="テキスト ボックス 581"/>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3" name="テキスト ボックス 582"/>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4" name="テキスト ボックス 583"/>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5" name="テキスト ボックス 584"/>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6" name="テキスト ボックス 585"/>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120497</xdr:rowOff>
    </xdr:from>
    <xdr:to>
      <xdr:col>116</xdr:col>
      <xdr:colOff>114300</xdr:colOff>
      <xdr:row>41</xdr:row>
      <xdr:rowOff>50647</xdr:rowOff>
    </xdr:to>
    <xdr:sp macro="" textlink="">
      <xdr:nvSpPr>
        <xdr:cNvPr id="587" name="楕円 586"/>
        <xdr:cNvSpPr/>
      </xdr:nvSpPr>
      <xdr:spPr>
        <a:xfrm>
          <a:off x="22110700" y="6978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35424</xdr:rowOff>
    </xdr:from>
    <xdr:ext cx="469744" cy="259045"/>
    <xdr:sp macro="" textlink="">
      <xdr:nvSpPr>
        <xdr:cNvPr id="588" name="【認定こども園・幼稚園・保育所】&#10;一人当たり面積該当値テキスト"/>
        <xdr:cNvSpPr txBox="1"/>
      </xdr:nvSpPr>
      <xdr:spPr>
        <a:xfrm>
          <a:off x="22199600" y="6893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121412</xdr:rowOff>
    </xdr:from>
    <xdr:to>
      <xdr:col>112</xdr:col>
      <xdr:colOff>38100</xdr:colOff>
      <xdr:row>41</xdr:row>
      <xdr:rowOff>51562</xdr:rowOff>
    </xdr:to>
    <xdr:sp macro="" textlink="">
      <xdr:nvSpPr>
        <xdr:cNvPr id="589" name="楕円 588"/>
        <xdr:cNvSpPr/>
      </xdr:nvSpPr>
      <xdr:spPr>
        <a:xfrm>
          <a:off x="21272500" y="6979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171297</xdr:rowOff>
    </xdr:from>
    <xdr:to>
      <xdr:col>116</xdr:col>
      <xdr:colOff>63500</xdr:colOff>
      <xdr:row>41</xdr:row>
      <xdr:rowOff>762</xdr:rowOff>
    </xdr:to>
    <xdr:cxnSp macro="">
      <xdr:nvCxnSpPr>
        <xdr:cNvPr id="590" name="直線コネクタ 589"/>
        <xdr:cNvCxnSpPr/>
      </xdr:nvCxnSpPr>
      <xdr:spPr>
        <a:xfrm flipV="1">
          <a:off x="21323300" y="7029297"/>
          <a:ext cx="8382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120497</xdr:rowOff>
    </xdr:from>
    <xdr:to>
      <xdr:col>107</xdr:col>
      <xdr:colOff>101600</xdr:colOff>
      <xdr:row>41</xdr:row>
      <xdr:rowOff>50647</xdr:rowOff>
    </xdr:to>
    <xdr:sp macro="" textlink="">
      <xdr:nvSpPr>
        <xdr:cNvPr id="591" name="楕円 590"/>
        <xdr:cNvSpPr/>
      </xdr:nvSpPr>
      <xdr:spPr>
        <a:xfrm>
          <a:off x="20383500" y="6978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171297</xdr:rowOff>
    </xdr:from>
    <xdr:to>
      <xdr:col>111</xdr:col>
      <xdr:colOff>177800</xdr:colOff>
      <xdr:row>41</xdr:row>
      <xdr:rowOff>762</xdr:rowOff>
    </xdr:to>
    <xdr:cxnSp macro="">
      <xdr:nvCxnSpPr>
        <xdr:cNvPr id="592" name="直線コネクタ 591"/>
        <xdr:cNvCxnSpPr/>
      </xdr:nvCxnSpPr>
      <xdr:spPr>
        <a:xfrm>
          <a:off x="20434300" y="7029297"/>
          <a:ext cx="8890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123241</xdr:rowOff>
    </xdr:from>
    <xdr:to>
      <xdr:col>102</xdr:col>
      <xdr:colOff>165100</xdr:colOff>
      <xdr:row>41</xdr:row>
      <xdr:rowOff>53391</xdr:rowOff>
    </xdr:to>
    <xdr:sp macro="" textlink="">
      <xdr:nvSpPr>
        <xdr:cNvPr id="593" name="楕円 592"/>
        <xdr:cNvSpPr/>
      </xdr:nvSpPr>
      <xdr:spPr>
        <a:xfrm>
          <a:off x="19494500" y="6981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171297</xdr:rowOff>
    </xdr:from>
    <xdr:to>
      <xdr:col>107</xdr:col>
      <xdr:colOff>50800</xdr:colOff>
      <xdr:row>41</xdr:row>
      <xdr:rowOff>2591</xdr:rowOff>
    </xdr:to>
    <xdr:cxnSp macro="">
      <xdr:nvCxnSpPr>
        <xdr:cNvPr id="594" name="直線コネクタ 593"/>
        <xdr:cNvCxnSpPr/>
      </xdr:nvCxnSpPr>
      <xdr:spPr>
        <a:xfrm flipV="1">
          <a:off x="19545300" y="7029297"/>
          <a:ext cx="889000" cy="2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125070</xdr:rowOff>
    </xdr:from>
    <xdr:to>
      <xdr:col>98</xdr:col>
      <xdr:colOff>38100</xdr:colOff>
      <xdr:row>41</xdr:row>
      <xdr:rowOff>55220</xdr:rowOff>
    </xdr:to>
    <xdr:sp macro="" textlink="">
      <xdr:nvSpPr>
        <xdr:cNvPr id="595" name="楕円 594"/>
        <xdr:cNvSpPr/>
      </xdr:nvSpPr>
      <xdr:spPr>
        <a:xfrm>
          <a:off x="18605500" y="6983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2591</xdr:rowOff>
    </xdr:from>
    <xdr:to>
      <xdr:col>102</xdr:col>
      <xdr:colOff>114300</xdr:colOff>
      <xdr:row>41</xdr:row>
      <xdr:rowOff>4420</xdr:rowOff>
    </xdr:to>
    <xdr:cxnSp macro="">
      <xdr:nvCxnSpPr>
        <xdr:cNvPr id="596" name="直線コネクタ 595"/>
        <xdr:cNvCxnSpPr/>
      </xdr:nvCxnSpPr>
      <xdr:spPr>
        <a:xfrm flipV="1">
          <a:off x="18656300" y="7032041"/>
          <a:ext cx="8890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91406</xdr:rowOff>
    </xdr:from>
    <xdr:ext cx="469744" cy="259045"/>
    <xdr:sp macro="" textlink="">
      <xdr:nvSpPr>
        <xdr:cNvPr id="597" name="n_1aveValue【認定こども園・幼稚園・保育所】&#10;一人当たり面積"/>
        <xdr:cNvSpPr txBox="1"/>
      </xdr:nvSpPr>
      <xdr:spPr>
        <a:xfrm>
          <a:off x="21075727" y="6606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120667</xdr:rowOff>
    </xdr:from>
    <xdr:ext cx="469744" cy="259045"/>
    <xdr:sp macro="" textlink="">
      <xdr:nvSpPr>
        <xdr:cNvPr id="598" name="n_2aveValue【認定こども園・幼稚園・保育所】&#10;一人当たり面積"/>
        <xdr:cNvSpPr txBox="1"/>
      </xdr:nvSpPr>
      <xdr:spPr>
        <a:xfrm>
          <a:off x="20199427" y="6635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116095</xdr:rowOff>
    </xdr:from>
    <xdr:ext cx="469744" cy="259045"/>
    <xdr:sp macro="" textlink="">
      <xdr:nvSpPr>
        <xdr:cNvPr id="599" name="n_3aveValue【認定こども園・幼稚園・保育所】&#10;一人当たり面積"/>
        <xdr:cNvSpPr txBox="1"/>
      </xdr:nvSpPr>
      <xdr:spPr>
        <a:xfrm>
          <a:off x="19310427" y="6631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129811</xdr:rowOff>
    </xdr:from>
    <xdr:ext cx="469744" cy="259045"/>
    <xdr:sp macro="" textlink="">
      <xdr:nvSpPr>
        <xdr:cNvPr id="600" name="n_4aveValue【認定こども園・幼稚園・保育所】&#10;一人当たり面積"/>
        <xdr:cNvSpPr txBox="1"/>
      </xdr:nvSpPr>
      <xdr:spPr>
        <a:xfrm>
          <a:off x="18421427" y="6644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42689</xdr:rowOff>
    </xdr:from>
    <xdr:ext cx="469744" cy="259045"/>
    <xdr:sp macro="" textlink="">
      <xdr:nvSpPr>
        <xdr:cNvPr id="601" name="n_1mainValue【認定こども園・幼稚園・保育所】&#10;一人当たり面積"/>
        <xdr:cNvSpPr txBox="1"/>
      </xdr:nvSpPr>
      <xdr:spPr>
        <a:xfrm>
          <a:off x="21075727" y="7072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41774</xdr:rowOff>
    </xdr:from>
    <xdr:ext cx="469744" cy="259045"/>
    <xdr:sp macro="" textlink="">
      <xdr:nvSpPr>
        <xdr:cNvPr id="602" name="n_2mainValue【認定こども園・幼稚園・保育所】&#10;一人当たり面積"/>
        <xdr:cNvSpPr txBox="1"/>
      </xdr:nvSpPr>
      <xdr:spPr>
        <a:xfrm>
          <a:off x="20199427" y="7071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44518</xdr:rowOff>
    </xdr:from>
    <xdr:ext cx="469744" cy="259045"/>
    <xdr:sp macro="" textlink="">
      <xdr:nvSpPr>
        <xdr:cNvPr id="603" name="n_3mainValue【認定こども園・幼稚園・保育所】&#10;一人当たり面積"/>
        <xdr:cNvSpPr txBox="1"/>
      </xdr:nvSpPr>
      <xdr:spPr>
        <a:xfrm>
          <a:off x="19310427" y="7073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41</xdr:row>
      <xdr:rowOff>46347</xdr:rowOff>
    </xdr:from>
    <xdr:ext cx="469744" cy="259045"/>
    <xdr:sp macro="" textlink="">
      <xdr:nvSpPr>
        <xdr:cNvPr id="604" name="n_4mainValue【認定こども園・幼稚園・保育所】&#10;一人当たり面積"/>
        <xdr:cNvSpPr txBox="1"/>
      </xdr:nvSpPr>
      <xdr:spPr>
        <a:xfrm>
          <a:off x="18421427" y="7075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5" name="正方形/長方形 604"/>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6" name="正方形/長方形 605"/>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7" name="正方形/長方形 606"/>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8" name="正方形/長方形 607"/>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9" name="正方形/長方形 608"/>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0" name="正方形/長方形 609"/>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1" name="正方形/長方形 610"/>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2" name="正方形/長方形 611"/>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3" name="テキスト ボックス 612"/>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4" name="直線コネクタ 613"/>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5" name="テキスト ボックス 614"/>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16" name="直線コネクタ 615"/>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617" name="テキスト ボックス 616"/>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18" name="直線コネクタ 617"/>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19" name="テキスト ボックス 618"/>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20" name="直線コネクタ 619"/>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21" name="テキスト ボックス 620"/>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22" name="直線コネクタ 621"/>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23" name="テキスト ボックス 622"/>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24" name="直線コネクタ 623"/>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25" name="テキスト ボックス 624"/>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26" name="直線コネクタ 625"/>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27" name="テキスト ボックス 626"/>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8" name="直線コネクタ 627"/>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29"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65315</xdr:rowOff>
    </xdr:from>
    <xdr:to>
      <xdr:col>85</xdr:col>
      <xdr:colOff>126364</xdr:colOff>
      <xdr:row>64</xdr:row>
      <xdr:rowOff>42454</xdr:rowOff>
    </xdr:to>
    <xdr:cxnSp macro="">
      <xdr:nvCxnSpPr>
        <xdr:cNvPr id="630" name="直線コネクタ 629"/>
        <xdr:cNvCxnSpPr/>
      </xdr:nvCxnSpPr>
      <xdr:spPr>
        <a:xfrm flipV="1">
          <a:off x="16318864" y="9666515"/>
          <a:ext cx="0" cy="13487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46281</xdr:rowOff>
    </xdr:from>
    <xdr:ext cx="405111" cy="259045"/>
    <xdr:sp macro="" textlink="">
      <xdr:nvSpPr>
        <xdr:cNvPr id="631" name="【学校施設】&#10;有形固定資産減価償却率最小値テキスト"/>
        <xdr:cNvSpPr txBox="1"/>
      </xdr:nvSpPr>
      <xdr:spPr>
        <a:xfrm>
          <a:off x="16357600" y="110190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42454</xdr:rowOff>
    </xdr:from>
    <xdr:to>
      <xdr:col>86</xdr:col>
      <xdr:colOff>25400</xdr:colOff>
      <xdr:row>64</xdr:row>
      <xdr:rowOff>42454</xdr:rowOff>
    </xdr:to>
    <xdr:cxnSp macro="">
      <xdr:nvCxnSpPr>
        <xdr:cNvPr id="632" name="直線コネクタ 631"/>
        <xdr:cNvCxnSpPr/>
      </xdr:nvCxnSpPr>
      <xdr:spPr>
        <a:xfrm>
          <a:off x="16230600" y="11015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11992</xdr:rowOff>
    </xdr:from>
    <xdr:ext cx="405111" cy="259045"/>
    <xdr:sp macro="" textlink="">
      <xdr:nvSpPr>
        <xdr:cNvPr id="633" name="【学校施設】&#10;有形固定資産減価償却率最大値テキスト"/>
        <xdr:cNvSpPr txBox="1"/>
      </xdr:nvSpPr>
      <xdr:spPr>
        <a:xfrm>
          <a:off x="16357600" y="9441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65315</xdr:rowOff>
    </xdr:from>
    <xdr:to>
      <xdr:col>86</xdr:col>
      <xdr:colOff>25400</xdr:colOff>
      <xdr:row>56</xdr:row>
      <xdr:rowOff>65315</xdr:rowOff>
    </xdr:to>
    <xdr:cxnSp macro="">
      <xdr:nvCxnSpPr>
        <xdr:cNvPr id="634" name="直線コネクタ 633"/>
        <xdr:cNvCxnSpPr/>
      </xdr:nvCxnSpPr>
      <xdr:spPr>
        <a:xfrm>
          <a:off x="16230600" y="9666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163121</xdr:rowOff>
    </xdr:from>
    <xdr:ext cx="405111" cy="259045"/>
    <xdr:sp macro="" textlink="">
      <xdr:nvSpPr>
        <xdr:cNvPr id="635" name="【学校施設】&#10;有形固定資産減価償却率平均値テキスト"/>
        <xdr:cNvSpPr txBox="1"/>
      </xdr:nvSpPr>
      <xdr:spPr>
        <a:xfrm>
          <a:off x="16357600" y="1027867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140244</xdr:rowOff>
    </xdr:from>
    <xdr:to>
      <xdr:col>85</xdr:col>
      <xdr:colOff>177800</xdr:colOff>
      <xdr:row>61</xdr:row>
      <xdr:rowOff>70394</xdr:rowOff>
    </xdr:to>
    <xdr:sp macro="" textlink="">
      <xdr:nvSpPr>
        <xdr:cNvPr id="636" name="フローチャート: 判断 635"/>
        <xdr:cNvSpPr/>
      </xdr:nvSpPr>
      <xdr:spPr>
        <a:xfrm>
          <a:off x="16268700" y="1042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153307</xdr:rowOff>
    </xdr:from>
    <xdr:to>
      <xdr:col>81</xdr:col>
      <xdr:colOff>101600</xdr:colOff>
      <xdr:row>61</xdr:row>
      <xdr:rowOff>83457</xdr:rowOff>
    </xdr:to>
    <xdr:sp macro="" textlink="">
      <xdr:nvSpPr>
        <xdr:cNvPr id="637" name="フローチャート: 判断 636"/>
        <xdr:cNvSpPr/>
      </xdr:nvSpPr>
      <xdr:spPr>
        <a:xfrm>
          <a:off x="15430500" y="1044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130447</xdr:rowOff>
    </xdr:from>
    <xdr:to>
      <xdr:col>76</xdr:col>
      <xdr:colOff>165100</xdr:colOff>
      <xdr:row>61</xdr:row>
      <xdr:rowOff>60597</xdr:rowOff>
    </xdr:to>
    <xdr:sp macro="" textlink="">
      <xdr:nvSpPr>
        <xdr:cNvPr id="638" name="フローチャート: 判断 637"/>
        <xdr:cNvSpPr/>
      </xdr:nvSpPr>
      <xdr:spPr>
        <a:xfrm>
          <a:off x="14541500" y="10417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92891</xdr:rowOff>
    </xdr:from>
    <xdr:to>
      <xdr:col>72</xdr:col>
      <xdr:colOff>38100</xdr:colOff>
      <xdr:row>61</xdr:row>
      <xdr:rowOff>23041</xdr:rowOff>
    </xdr:to>
    <xdr:sp macro="" textlink="">
      <xdr:nvSpPr>
        <xdr:cNvPr id="639" name="フローチャート: 判断 638"/>
        <xdr:cNvSpPr/>
      </xdr:nvSpPr>
      <xdr:spPr>
        <a:xfrm>
          <a:off x="13652500" y="1037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87993</xdr:rowOff>
    </xdr:from>
    <xdr:to>
      <xdr:col>67</xdr:col>
      <xdr:colOff>101600</xdr:colOff>
      <xdr:row>61</xdr:row>
      <xdr:rowOff>18143</xdr:rowOff>
    </xdr:to>
    <xdr:sp macro="" textlink="">
      <xdr:nvSpPr>
        <xdr:cNvPr id="640" name="フローチャート: 判断 639"/>
        <xdr:cNvSpPr/>
      </xdr:nvSpPr>
      <xdr:spPr>
        <a:xfrm>
          <a:off x="12763500" y="1037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1" name="テキスト ボックス 640"/>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2" name="テキスト ボックス 641"/>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3" name="テキスト ボックス 642"/>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4" name="テキスト ボックス 643"/>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5" name="テキスト ボックス 644"/>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133713</xdr:rowOff>
    </xdr:from>
    <xdr:to>
      <xdr:col>85</xdr:col>
      <xdr:colOff>177800</xdr:colOff>
      <xdr:row>62</xdr:row>
      <xdr:rowOff>63863</xdr:rowOff>
    </xdr:to>
    <xdr:sp macro="" textlink="">
      <xdr:nvSpPr>
        <xdr:cNvPr id="646" name="楕円 645"/>
        <xdr:cNvSpPr/>
      </xdr:nvSpPr>
      <xdr:spPr>
        <a:xfrm>
          <a:off x="16268700" y="10592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112140</xdr:rowOff>
    </xdr:from>
    <xdr:ext cx="405111" cy="259045"/>
    <xdr:sp macro="" textlink="">
      <xdr:nvSpPr>
        <xdr:cNvPr id="647" name="【学校施設】&#10;有形固定資産減価償却率該当値テキスト"/>
        <xdr:cNvSpPr txBox="1"/>
      </xdr:nvSpPr>
      <xdr:spPr>
        <a:xfrm>
          <a:off x="16357600" y="10570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105954</xdr:rowOff>
    </xdr:from>
    <xdr:to>
      <xdr:col>81</xdr:col>
      <xdr:colOff>101600</xdr:colOff>
      <xdr:row>62</xdr:row>
      <xdr:rowOff>36104</xdr:rowOff>
    </xdr:to>
    <xdr:sp macro="" textlink="">
      <xdr:nvSpPr>
        <xdr:cNvPr id="648" name="楕円 647"/>
        <xdr:cNvSpPr/>
      </xdr:nvSpPr>
      <xdr:spPr>
        <a:xfrm>
          <a:off x="15430500" y="10564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156754</xdr:rowOff>
    </xdr:from>
    <xdr:to>
      <xdr:col>85</xdr:col>
      <xdr:colOff>127000</xdr:colOff>
      <xdr:row>62</xdr:row>
      <xdr:rowOff>13063</xdr:rowOff>
    </xdr:to>
    <xdr:cxnSp macro="">
      <xdr:nvCxnSpPr>
        <xdr:cNvPr id="649" name="直線コネクタ 648"/>
        <xdr:cNvCxnSpPr/>
      </xdr:nvCxnSpPr>
      <xdr:spPr>
        <a:xfrm>
          <a:off x="15481300" y="10615204"/>
          <a:ext cx="8382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76563</xdr:rowOff>
    </xdr:from>
    <xdr:to>
      <xdr:col>76</xdr:col>
      <xdr:colOff>165100</xdr:colOff>
      <xdr:row>62</xdr:row>
      <xdr:rowOff>6713</xdr:rowOff>
    </xdr:to>
    <xdr:sp macro="" textlink="">
      <xdr:nvSpPr>
        <xdr:cNvPr id="650" name="楕円 649"/>
        <xdr:cNvSpPr/>
      </xdr:nvSpPr>
      <xdr:spPr>
        <a:xfrm>
          <a:off x="14541500" y="10535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127363</xdr:rowOff>
    </xdr:from>
    <xdr:to>
      <xdr:col>81</xdr:col>
      <xdr:colOff>50800</xdr:colOff>
      <xdr:row>61</xdr:row>
      <xdr:rowOff>156754</xdr:rowOff>
    </xdr:to>
    <xdr:cxnSp macro="">
      <xdr:nvCxnSpPr>
        <xdr:cNvPr id="651" name="直線コネクタ 650"/>
        <xdr:cNvCxnSpPr/>
      </xdr:nvCxnSpPr>
      <xdr:spPr>
        <a:xfrm>
          <a:off x="14592300" y="10585813"/>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91259</xdr:rowOff>
    </xdr:from>
    <xdr:to>
      <xdr:col>72</xdr:col>
      <xdr:colOff>38100</xdr:colOff>
      <xdr:row>62</xdr:row>
      <xdr:rowOff>21409</xdr:rowOff>
    </xdr:to>
    <xdr:sp macro="" textlink="">
      <xdr:nvSpPr>
        <xdr:cNvPr id="652" name="楕円 651"/>
        <xdr:cNvSpPr/>
      </xdr:nvSpPr>
      <xdr:spPr>
        <a:xfrm>
          <a:off x="13652500" y="10549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127363</xdr:rowOff>
    </xdr:from>
    <xdr:to>
      <xdr:col>76</xdr:col>
      <xdr:colOff>114300</xdr:colOff>
      <xdr:row>61</xdr:row>
      <xdr:rowOff>142059</xdr:rowOff>
    </xdr:to>
    <xdr:cxnSp macro="">
      <xdr:nvCxnSpPr>
        <xdr:cNvPr id="653" name="直線コネクタ 652"/>
        <xdr:cNvCxnSpPr/>
      </xdr:nvCxnSpPr>
      <xdr:spPr>
        <a:xfrm flipV="1">
          <a:off x="13703300" y="10585813"/>
          <a:ext cx="8890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94524</xdr:rowOff>
    </xdr:from>
    <xdr:to>
      <xdr:col>67</xdr:col>
      <xdr:colOff>101600</xdr:colOff>
      <xdr:row>62</xdr:row>
      <xdr:rowOff>24674</xdr:rowOff>
    </xdr:to>
    <xdr:sp macro="" textlink="">
      <xdr:nvSpPr>
        <xdr:cNvPr id="654" name="楕円 653"/>
        <xdr:cNvSpPr/>
      </xdr:nvSpPr>
      <xdr:spPr>
        <a:xfrm>
          <a:off x="12763500" y="10552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142059</xdr:rowOff>
    </xdr:from>
    <xdr:to>
      <xdr:col>71</xdr:col>
      <xdr:colOff>177800</xdr:colOff>
      <xdr:row>61</xdr:row>
      <xdr:rowOff>145324</xdr:rowOff>
    </xdr:to>
    <xdr:cxnSp macro="">
      <xdr:nvCxnSpPr>
        <xdr:cNvPr id="655" name="直線コネクタ 654"/>
        <xdr:cNvCxnSpPr/>
      </xdr:nvCxnSpPr>
      <xdr:spPr>
        <a:xfrm flipV="1">
          <a:off x="12814300" y="10600509"/>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99984</xdr:rowOff>
    </xdr:from>
    <xdr:ext cx="405111" cy="259045"/>
    <xdr:sp macro="" textlink="">
      <xdr:nvSpPr>
        <xdr:cNvPr id="656" name="n_1aveValue【学校施設】&#10;有形固定資産減価償却率"/>
        <xdr:cNvSpPr txBox="1"/>
      </xdr:nvSpPr>
      <xdr:spPr>
        <a:xfrm>
          <a:off x="15266044" y="102155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77124</xdr:rowOff>
    </xdr:from>
    <xdr:ext cx="405111" cy="259045"/>
    <xdr:sp macro="" textlink="">
      <xdr:nvSpPr>
        <xdr:cNvPr id="657" name="n_2aveValue【学校施設】&#10;有形固定資産減価償却率"/>
        <xdr:cNvSpPr txBox="1"/>
      </xdr:nvSpPr>
      <xdr:spPr>
        <a:xfrm>
          <a:off x="14389744" y="101926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39568</xdr:rowOff>
    </xdr:from>
    <xdr:ext cx="405111" cy="259045"/>
    <xdr:sp macro="" textlink="">
      <xdr:nvSpPr>
        <xdr:cNvPr id="658" name="n_3aveValue【学校施設】&#10;有形固定資産減価償却率"/>
        <xdr:cNvSpPr txBox="1"/>
      </xdr:nvSpPr>
      <xdr:spPr>
        <a:xfrm>
          <a:off x="13500744" y="101551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34670</xdr:rowOff>
    </xdr:from>
    <xdr:ext cx="405111" cy="259045"/>
    <xdr:sp macro="" textlink="">
      <xdr:nvSpPr>
        <xdr:cNvPr id="659" name="n_4aveValue【学校施設】&#10;有形固定資産減価償却率"/>
        <xdr:cNvSpPr txBox="1"/>
      </xdr:nvSpPr>
      <xdr:spPr>
        <a:xfrm>
          <a:off x="12611744" y="101502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27231</xdr:rowOff>
    </xdr:from>
    <xdr:ext cx="405111" cy="259045"/>
    <xdr:sp macro="" textlink="">
      <xdr:nvSpPr>
        <xdr:cNvPr id="660" name="n_1mainValue【学校施設】&#10;有形固定資産減価償却率"/>
        <xdr:cNvSpPr txBox="1"/>
      </xdr:nvSpPr>
      <xdr:spPr>
        <a:xfrm>
          <a:off x="15266044" y="106571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169290</xdr:rowOff>
    </xdr:from>
    <xdr:ext cx="405111" cy="259045"/>
    <xdr:sp macro="" textlink="">
      <xdr:nvSpPr>
        <xdr:cNvPr id="661" name="n_2mainValue【学校施設】&#10;有形固定資産減価償却率"/>
        <xdr:cNvSpPr txBox="1"/>
      </xdr:nvSpPr>
      <xdr:spPr>
        <a:xfrm>
          <a:off x="14389744" y="106277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12536</xdr:rowOff>
    </xdr:from>
    <xdr:ext cx="405111" cy="259045"/>
    <xdr:sp macro="" textlink="">
      <xdr:nvSpPr>
        <xdr:cNvPr id="662" name="n_3mainValue【学校施設】&#10;有形固定資産減価償却率"/>
        <xdr:cNvSpPr txBox="1"/>
      </xdr:nvSpPr>
      <xdr:spPr>
        <a:xfrm>
          <a:off x="13500744" y="106424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62</xdr:row>
      <xdr:rowOff>15801</xdr:rowOff>
    </xdr:from>
    <xdr:ext cx="405111" cy="259045"/>
    <xdr:sp macro="" textlink="">
      <xdr:nvSpPr>
        <xdr:cNvPr id="663" name="n_4mainValue【学校施設】&#10;有形固定資産減価償却率"/>
        <xdr:cNvSpPr txBox="1"/>
      </xdr:nvSpPr>
      <xdr:spPr>
        <a:xfrm>
          <a:off x="12611744" y="106457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4" name="正方形/長方形 663"/>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5" name="正方形/長方形 664"/>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6" name="正方形/長方形 665"/>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7" name="正方形/長方形 666"/>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8" name="正方形/長方形 667"/>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9" name="正方形/長方形 668"/>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0" name="正方形/長方形 669"/>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1" name="正方形/長方形 670"/>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2" name="テキスト ボックス 671"/>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3" name="直線コネクタ 672"/>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74" name="直線コネクタ 673"/>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75" name="テキスト ボックス 674"/>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76" name="直線コネクタ 675"/>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77" name="テキスト ボックス 676"/>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78" name="直線コネクタ 677"/>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79" name="テキスト ボックス 678"/>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80" name="直線コネクタ 679"/>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81" name="テキスト ボックス 680"/>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82" name="直線コネクタ 681"/>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83" name="テキスト ボックス 682"/>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4" name="直線コネクタ 683"/>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685" name="テキスト ボックス 684"/>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6"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100774</xdr:rowOff>
    </xdr:from>
    <xdr:to>
      <xdr:col>116</xdr:col>
      <xdr:colOff>62864</xdr:colOff>
      <xdr:row>63</xdr:row>
      <xdr:rowOff>70104</xdr:rowOff>
    </xdr:to>
    <xdr:cxnSp macro="">
      <xdr:nvCxnSpPr>
        <xdr:cNvPr id="687" name="直線コネクタ 686"/>
        <xdr:cNvCxnSpPr/>
      </xdr:nvCxnSpPr>
      <xdr:spPr>
        <a:xfrm flipV="1">
          <a:off x="22160864" y="9701974"/>
          <a:ext cx="0" cy="1169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73931</xdr:rowOff>
    </xdr:from>
    <xdr:ext cx="469744" cy="259045"/>
    <xdr:sp macro="" textlink="">
      <xdr:nvSpPr>
        <xdr:cNvPr id="688" name="【学校施設】&#10;一人当たり面積最小値テキスト"/>
        <xdr:cNvSpPr txBox="1"/>
      </xdr:nvSpPr>
      <xdr:spPr>
        <a:xfrm>
          <a:off x="22199600" y="10875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70104</xdr:rowOff>
    </xdr:from>
    <xdr:to>
      <xdr:col>116</xdr:col>
      <xdr:colOff>152400</xdr:colOff>
      <xdr:row>63</xdr:row>
      <xdr:rowOff>70104</xdr:rowOff>
    </xdr:to>
    <xdr:cxnSp macro="">
      <xdr:nvCxnSpPr>
        <xdr:cNvPr id="689" name="直線コネクタ 688"/>
        <xdr:cNvCxnSpPr/>
      </xdr:nvCxnSpPr>
      <xdr:spPr>
        <a:xfrm>
          <a:off x="22072600" y="108714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47451</xdr:rowOff>
    </xdr:from>
    <xdr:ext cx="469744" cy="259045"/>
    <xdr:sp macro="" textlink="">
      <xdr:nvSpPr>
        <xdr:cNvPr id="690" name="【学校施設】&#10;一人当たり面積最大値テキスト"/>
        <xdr:cNvSpPr txBox="1"/>
      </xdr:nvSpPr>
      <xdr:spPr>
        <a:xfrm>
          <a:off x="22199600" y="9477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100774</xdr:rowOff>
    </xdr:from>
    <xdr:to>
      <xdr:col>116</xdr:col>
      <xdr:colOff>152400</xdr:colOff>
      <xdr:row>56</xdr:row>
      <xdr:rowOff>100774</xdr:rowOff>
    </xdr:to>
    <xdr:cxnSp macro="">
      <xdr:nvCxnSpPr>
        <xdr:cNvPr id="691" name="直線コネクタ 690"/>
        <xdr:cNvCxnSpPr/>
      </xdr:nvCxnSpPr>
      <xdr:spPr>
        <a:xfrm>
          <a:off x="22072600" y="9701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56596</xdr:rowOff>
    </xdr:from>
    <xdr:ext cx="469744" cy="259045"/>
    <xdr:sp macro="" textlink="">
      <xdr:nvSpPr>
        <xdr:cNvPr id="692" name="【学校施設】&#10;一人当たり面積平均値テキスト"/>
        <xdr:cNvSpPr txBox="1"/>
      </xdr:nvSpPr>
      <xdr:spPr>
        <a:xfrm>
          <a:off x="22199600" y="105150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78169</xdr:rowOff>
    </xdr:from>
    <xdr:to>
      <xdr:col>116</xdr:col>
      <xdr:colOff>114300</xdr:colOff>
      <xdr:row>62</xdr:row>
      <xdr:rowOff>8319</xdr:rowOff>
    </xdr:to>
    <xdr:sp macro="" textlink="">
      <xdr:nvSpPr>
        <xdr:cNvPr id="693" name="フローチャート: 判断 692"/>
        <xdr:cNvSpPr/>
      </xdr:nvSpPr>
      <xdr:spPr>
        <a:xfrm>
          <a:off x="22110700" y="10536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91694</xdr:rowOff>
    </xdr:from>
    <xdr:to>
      <xdr:col>112</xdr:col>
      <xdr:colOff>38100</xdr:colOff>
      <xdr:row>62</xdr:row>
      <xdr:rowOff>21844</xdr:rowOff>
    </xdr:to>
    <xdr:sp macro="" textlink="">
      <xdr:nvSpPr>
        <xdr:cNvPr id="694" name="フローチャート: 判断 693"/>
        <xdr:cNvSpPr/>
      </xdr:nvSpPr>
      <xdr:spPr>
        <a:xfrm>
          <a:off x="21272500" y="10550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108077</xdr:rowOff>
    </xdr:from>
    <xdr:to>
      <xdr:col>107</xdr:col>
      <xdr:colOff>101600</xdr:colOff>
      <xdr:row>62</xdr:row>
      <xdr:rowOff>38227</xdr:rowOff>
    </xdr:to>
    <xdr:sp macro="" textlink="">
      <xdr:nvSpPr>
        <xdr:cNvPr id="695" name="フローチャート: 判断 694"/>
        <xdr:cNvSpPr/>
      </xdr:nvSpPr>
      <xdr:spPr>
        <a:xfrm>
          <a:off x="20383500" y="10566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90360</xdr:rowOff>
    </xdr:from>
    <xdr:to>
      <xdr:col>102</xdr:col>
      <xdr:colOff>165100</xdr:colOff>
      <xdr:row>62</xdr:row>
      <xdr:rowOff>20510</xdr:rowOff>
    </xdr:to>
    <xdr:sp macro="" textlink="">
      <xdr:nvSpPr>
        <xdr:cNvPr id="696" name="フローチャート: 判断 695"/>
        <xdr:cNvSpPr/>
      </xdr:nvSpPr>
      <xdr:spPr>
        <a:xfrm>
          <a:off x="19494500" y="10548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95123</xdr:rowOff>
    </xdr:from>
    <xdr:to>
      <xdr:col>98</xdr:col>
      <xdr:colOff>38100</xdr:colOff>
      <xdr:row>62</xdr:row>
      <xdr:rowOff>25273</xdr:rowOff>
    </xdr:to>
    <xdr:sp macro="" textlink="">
      <xdr:nvSpPr>
        <xdr:cNvPr id="697" name="フローチャート: 判断 696"/>
        <xdr:cNvSpPr/>
      </xdr:nvSpPr>
      <xdr:spPr>
        <a:xfrm>
          <a:off x="18605500" y="1055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8" name="テキスト ボックス 697"/>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9" name="テキスト ボックス 698"/>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0" name="テキスト ボックス 699"/>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1" name="テキスト ボックス 700"/>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2" name="テキスト ボックス 701"/>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18542</xdr:rowOff>
    </xdr:from>
    <xdr:to>
      <xdr:col>116</xdr:col>
      <xdr:colOff>114300</xdr:colOff>
      <xdr:row>59</xdr:row>
      <xdr:rowOff>120142</xdr:rowOff>
    </xdr:to>
    <xdr:sp macro="" textlink="">
      <xdr:nvSpPr>
        <xdr:cNvPr id="703" name="楕円 702"/>
        <xdr:cNvSpPr/>
      </xdr:nvSpPr>
      <xdr:spPr>
        <a:xfrm>
          <a:off x="22110700" y="10134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58</xdr:row>
      <xdr:rowOff>41419</xdr:rowOff>
    </xdr:from>
    <xdr:ext cx="469744" cy="259045"/>
    <xdr:sp macro="" textlink="">
      <xdr:nvSpPr>
        <xdr:cNvPr id="704" name="【学校施設】&#10;一人当たり面積該当値テキスト"/>
        <xdr:cNvSpPr txBox="1"/>
      </xdr:nvSpPr>
      <xdr:spPr>
        <a:xfrm>
          <a:off x="22199600" y="9985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67881</xdr:rowOff>
    </xdr:from>
    <xdr:to>
      <xdr:col>112</xdr:col>
      <xdr:colOff>38100</xdr:colOff>
      <xdr:row>59</xdr:row>
      <xdr:rowOff>169481</xdr:rowOff>
    </xdr:to>
    <xdr:sp macro="" textlink="">
      <xdr:nvSpPr>
        <xdr:cNvPr id="705" name="楕円 704"/>
        <xdr:cNvSpPr/>
      </xdr:nvSpPr>
      <xdr:spPr>
        <a:xfrm>
          <a:off x="21272500" y="10183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59</xdr:row>
      <xdr:rowOff>69342</xdr:rowOff>
    </xdr:from>
    <xdr:to>
      <xdr:col>116</xdr:col>
      <xdr:colOff>63500</xdr:colOff>
      <xdr:row>59</xdr:row>
      <xdr:rowOff>118681</xdr:rowOff>
    </xdr:to>
    <xdr:cxnSp macro="">
      <xdr:nvCxnSpPr>
        <xdr:cNvPr id="706" name="直線コネクタ 705"/>
        <xdr:cNvCxnSpPr/>
      </xdr:nvCxnSpPr>
      <xdr:spPr>
        <a:xfrm flipV="1">
          <a:off x="21323300" y="10184892"/>
          <a:ext cx="838200" cy="49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21209</xdr:rowOff>
    </xdr:from>
    <xdr:to>
      <xdr:col>107</xdr:col>
      <xdr:colOff>101600</xdr:colOff>
      <xdr:row>59</xdr:row>
      <xdr:rowOff>122809</xdr:rowOff>
    </xdr:to>
    <xdr:sp macro="" textlink="">
      <xdr:nvSpPr>
        <xdr:cNvPr id="707" name="楕円 706"/>
        <xdr:cNvSpPr/>
      </xdr:nvSpPr>
      <xdr:spPr>
        <a:xfrm>
          <a:off x="20383500" y="10136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72009</xdr:rowOff>
    </xdr:from>
    <xdr:to>
      <xdr:col>111</xdr:col>
      <xdr:colOff>177800</xdr:colOff>
      <xdr:row>59</xdr:row>
      <xdr:rowOff>118681</xdr:rowOff>
    </xdr:to>
    <xdr:cxnSp macro="">
      <xdr:nvCxnSpPr>
        <xdr:cNvPr id="708" name="直線コネクタ 707"/>
        <xdr:cNvCxnSpPr/>
      </xdr:nvCxnSpPr>
      <xdr:spPr>
        <a:xfrm>
          <a:off x="20434300" y="10187559"/>
          <a:ext cx="889000" cy="46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37782</xdr:rowOff>
    </xdr:from>
    <xdr:to>
      <xdr:col>102</xdr:col>
      <xdr:colOff>165100</xdr:colOff>
      <xdr:row>59</xdr:row>
      <xdr:rowOff>139382</xdr:rowOff>
    </xdr:to>
    <xdr:sp macro="" textlink="">
      <xdr:nvSpPr>
        <xdr:cNvPr id="709" name="楕円 708"/>
        <xdr:cNvSpPr/>
      </xdr:nvSpPr>
      <xdr:spPr>
        <a:xfrm>
          <a:off x="19494500" y="10153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59</xdr:row>
      <xdr:rowOff>72009</xdr:rowOff>
    </xdr:from>
    <xdr:to>
      <xdr:col>107</xdr:col>
      <xdr:colOff>50800</xdr:colOff>
      <xdr:row>59</xdr:row>
      <xdr:rowOff>88582</xdr:rowOff>
    </xdr:to>
    <xdr:cxnSp macro="">
      <xdr:nvCxnSpPr>
        <xdr:cNvPr id="710" name="直線コネクタ 709"/>
        <xdr:cNvCxnSpPr/>
      </xdr:nvCxnSpPr>
      <xdr:spPr>
        <a:xfrm flipV="1">
          <a:off x="19545300" y="10187559"/>
          <a:ext cx="889000" cy="16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59</xdr:row>
      <xdr:rowOff>98933</xdr:rowOff>
    </xdr:from>
    <xdr:to>
      <xdr:col>98</xdr:col>
      <xdr:colOff>38100</xdr:colOff>
      <xdr:row>60</xdr:row>
      <xdr:rowOff>29083</xdr:rowOff>
    </xdr:to>
    <xdr:sp macro="" textlink="">
      <xdr:nvSpPr>
        <xdr:cNvPr id="711" name="楕円 710"/>
        <xdr:cNvSpPr/>
      </xdr:nvSpPr>
      <xdr:spPr>
        <a:xfrm>
          <a:off x="18605500" y="10214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59</xdr:row>
      <xdr:rowOff>88582</xdr:rowOff>
    </xdr:from>
    <xdr:to>
      <xdr:col>102</xdr:col>
      <xdr:colOff>114300</xdr:colOff>
      <xdr:row>59</xdr:row>
      <xdr:rowOff>149733</xdr:rowOff>
    </xdr:to>
    <xdr:cxnSp macro="">
      <xdr:nvCxnSpPr>
        <xdr:cNvPr id="712" name="直線コネクタ 711"/>
        <xdr:cNvCxnSpPr/>
      </xdr:nvCxnSpPr>
      <xdr:spPr>
        <a:xfrm flipV="1">
          <a:off x="18656300" y="10204132"/>
          <a:ext cx="889000" cy="61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12971</xdr:rowOff>
    </xdr:from>
    <xdr:ext cx="469744" cy="259045"/>
    <xdr:sp macro="" textlink="">
      <xdr:nvSpPr>
        <xdr:cNvPr id="713" name="n_1aveValue【学校施設】&#10;一人当たり面積"/>
        <xdr:cNvSpPr txBox="1"/>
      </xdr:nvSpPr>
      <xdr:spPr>
        <a:xfrm>
          <a:off x="21075727" y="10642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29354</xdr:rowOff>
    </xdr:from>
    <xdr:ext cx="469744" cy="259045"/>
    <xdr:sp macro="" textlink="">
      <xdr:nvSpPr>
        <xdr:cNvPr id="714" name="n_2aveValue【学校施設】&#10;一人当たり面積"/>
        <xdr:cNvSpPr txBox="1"/>
      </xdr:nvSpPr>
      <xdr:spPr>
        <a:xfrm>
          <a:off x="20199427" y="10659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11637</xdr:rowOff>
    </xdr:from>
    <xdr:ext cx="469744" cy="259045"/>
    <xdr:sp macro="" textlink="">
      <xdr:nvSpPr>
        <xdr:cNvPr id="715" name="n_3aveValue【学校施設】&#10;一人当たり面積"/>
        <xdr:cNvSpPr txBox="1"/>
      </xdr:nvSpPr>
      <xdr:spPr>
        <a:xfrm>
          <a:off x="19310427" y="10641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16400</xdr:rowOff>
    </xdr:from>
    <xdr:ext cx="469744" cy="259045"/>
    <xdr:sp macro="" textlink="">
      <xdr:nvSpPr>
        <xdr:cNvPr id="716" name="n_4aveValue【学校施設】&#10;一人当たり面積"/>
        <xdr:cNvSpPr txBox="1"/>
      </xdr:nvSpPr>
      <xdr:spPr>
        <a:xfrm>
          <a:off x="18421427" y="10646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58</xdr:row>
      <xdr:rowOff>14558</xdr:rowOff>
    </xdr:from>
    <xdr:ext cx="469744" cy="259045"/>
    <xdr:sp macro="" textlink="">
      <xdr:nvSpPr>
        <xdr:cNvPr id="717" name="n_1mainValue【学校施設】&#10;一人当たり面積"/>
        <xdr:cNvSpPr txBox="1"/>
      </xdr:nvSpPr>
      <xdr:spPr>
        <a:xfrm>
          <a:off x="21075727" y="9958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57</xdr:row>
      <xdr:rowOff>139336</xdr:rowOff>
    </xdr:from>
    <xdr:ext cx="469744" cy="259045"/>
    <xdr:sp macro="" textlink="">
      <xdr:nvSpPr>
        <xdr:cNvPr id="718" name="n_2mainValue【学校施設】&#10;一人当たり面積"/>
        <xdr:cNvSpPr txBox="1"/>
      </xdr:nvSpPr>
      <xdr:spPr>
        <a:xfrm>
          <a:off x="20199427" y="99119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57</xdr:row>
      <xdr:rowOff>155909</xdr:rowOff>
    </xdr:from>
    <xdr:ext cx="469744" cy="259045"/>
    <xdr:sp macro="" textlink="">
      <xdr:nvSpPr>
        <xdr:cNvPr id="719" name="n_3mainValue【学校施設】&#10;一人当たり面積"/>
        <xdr:cNvSpPr txBox="1"/>
      </xdr:nvSpPr>
      <xdr:spPr>
        <a:xfrm>
          <a:off x="19310427" y="9928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58</xdr:row>
      <xdr:rowOff>45610</xdr:rowOff>
    </xdr:from>
    <xdr:ext cx="469744" cy="259045"/>
    <xdr:sp macro="" textlink="">
      <xdr:nvSpPr>
        <xdr:cNvPr id="720" name="n_4mainValue【学校施設】&#10;一人当たり面積"/>
        <xdr:cNvSpPr txBox="1"/>
      </xdr:nvSpPr>
      <xdr:spPr>
        <a:xfrm>
          <a:off x="18421427" y="9989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1" name="正方形/長方形 720"/>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2" name="正方形/長方形 721"/>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3" name="正方形/長方形 722"/>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4" name="正方形/長方形 723"/>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5" name="正方形/長方形 724"/>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6" name="正方形/長方形 725"/>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7" name="正方形/長方形 726"/>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8" name="正方形/長方形 727"/>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729" name="正方形/長方形 728"/>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30" name="正方形/長方形 729"/>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31" name="正方形/長方形 730"/>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32" name="正方形/長方形 731"/>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33" name="正方形/長方形 732"/>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34" name="正方形/長方形 733"/>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35" name="正方形/長方形 734"/>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36" name="正方形/長方形 735"/>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737" name="正方形/長方形 73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8" name="正方形/長方形 737"/>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9" name="正方形/長方形 738"/>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0" name="正方形/長方形 739"/>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1" name="正方形/長方形 740"/>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2" name="正方形/長方形 741"/>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3" name="正方形/長方形 742"/>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4" name="正方形/長方形 743"/>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5" name="テキスト ボックス 744"/>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6" name="直線コネクタ 745"/>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7" name="テキスト ボックス 746"/>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48" name="直線コネクタ 747"/>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49" name="テキスト ボックス 748"/>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50" name="直線コネクタ 749"/>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51" name="テキスト ボックス 750"/>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52" name="直線コネクタ 751"/>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53" name="テキスト ボックス 752"/>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54" name="直線コネクタ 753"/>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55" name="テキスト ボックス 754"/>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56" name="直線コネクタ 755"/>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757" name="テキスト ボックス 756"/>
        <xdr:cNvSpPr txBox="1"/>
      </xdr:nvSpPr>
      <xdr:spPr>
        <a:xfrm>
          <a:off x="12107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8" name="直線コネクタ 757"/>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59"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46989</xdr:rowOff>
    </xdr:from>
    <xdr:to>
      <xdr:col>85</xdr:col>
      <xdr:colOff>126364</xdr:colOff>
      <xdr:row>107</xdr:row>
      <xdr:rowOff>69850</xdr:rowOff>
    </xdr:to>
    <xdr:cxnSp macro="">
      <xdr:nvCxnSpPr>
        <xdr:cNvPr id="760" name="直線コネクタ 759"/>
        <xdr:cNvCxnSpPr/>
      </xdr:nvCxnSpPr>
      <xdr:spPr>
        <a:xfrm flipV="1">
          <a:off x="16318864" y="17191989"/>
          <a:ext cx="0" cy="12230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73677</xdr:rowOff>
    </xdr:from>
    <xdr:ext cx="469744" cy="259045"/>
    <xdr:sp macro="" textlink="">
      <xdr:nvSpPr>
        <xdr:cNvPr id="761" name="【公民館】&#10;有形固定資産減価償却率最小値テキスト"/>
        <xdr:cNvSpPr txBox="1"/>
      </xdr:nvSpPr>
      <xdr:spPr>
        <a:xfrm>
          <a:off x="16357600" y="184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69850</xdr:rowOff>
    </xdr:from>
    <xdr:to>
      <xdr:col>86</xdr:col>
      <xdr:colOff>25400</xdr:colOff>
      <xdr:row>107</xdr:row>
      <xdr:rowOff>69850</xdr:rowOff>
    </xdr:to>
    <xdr:cxnSp macro="">
      <xdr:nvCxnSpPr>
        <xdr:cNvPr id="762" name="直線コネクタ 761"/>
        <xdr:cNvCxnSpPr/>
      </xdr:nvCxnSpPr>
      <xdr:spPr>
        <a:xfrm>
          <a:off x="16230600" y="184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165116</xdr:rowOff>
    </xdr:from>
    <xdr:ext cx="340478" cy="259045"/>
    <xdr:sp macro="" textlink="">
      <xdr:nvSpPr>
        <xdr:cNvPr id="763" name="【公民館】&#10;有形固定資産減価償却率最大値テキスト"/>
        <xdr:cNvSpPr txBox="1"/>
      </xdr:nvSpPr>
      <xdr:spPr>
        <a:xfrm>
          <a:off x="16357600" y="1696721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46989</xdr:rowOff>
    </xdr:from>
    <xdr:to>
      <xdr:col>86</xdr:col>
      <xdr:colOff>25400</xdr:colOff>
      <xdr:row>100</xdr:row>
      <xdr:rowOff>46989</xdr:rowOff>
    </xdr:to>
    <xdr:cxnSp macro="">
      <xdr:nvCxnSpPr>
        <xdr:cNvPr id="764" name="直線コネクタ 763"/>
        <xdr:cNvCxnSpPr/>
      </xdr:nvCxnSpPr>
      <xdr:spPr>
        <a:xfrm>
          <a:off x="16230600" y="171919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161307</xdr:rowOff>
    </xdr:from>
    <xdr:ext cx="405111" cy="259045"/>
    <xdr:sp macro="" textlink="">
      <xdr:nvSpPr>
        <xdr:cNvPr id="765" name="【公民館】&#10;有形固定資産減価償却率平均値テキスト"/>
        <xdr:cNvSpPr txBox="1"/>
      </xdr:nvSpPr>
      <xdr:spPr>
        <a:xfrm>
          <a:off x="16357600" y="179921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11430</xdr:rowOff>
    </xdr:from>
    <xdr:to>
      <xdr:col>85</xdr:col>
      <xdr:colOff>177800</xdr:colOff>
      <xdr:row>105</xdr:row>
      <xdr:rowOff>113030</xdr:rowOff>
    </xdr:to>
    <xdr:sp macro="" textlink="">
      <xdr:nvSpPr>
        <xdr:cNvPr id="766" name="フローチャート: 判断 765"/>
        <xdr:cNvSpPr/>
      </xdr:nvSpPr>
      <xdr:spPr>
        <a:xfrm>
          <a:off x="16268700" y="1801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2539</xdr:rowOff>
    </xdr:from>
    <xdr:to>
      <xdr:col>81</xdr:col>
      <xdr:colOff>101600</xdr:colOff>
      <xdr:row>105</xdr:row>
      <xdr:rowOff>104139</xdr:rowOff>
    </xdr:to>
    <xdr:sp macro="" textlink="">
      <xdr:nvSpPr>
        <xdr:cNvPr id="767" name="フローチャート: 判断 766"/>
        <xdr:cNvSpPr/>
      </xdr:nvSpPr>
      <xdr:spPr>
        <a:xfrm>
          <a:off x="15430500" y="1800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21589</xdr:rowOff>
    </xdr:from>
    <xdr:to>
      <xdr:col>76</xdr:col>
      <xdr:colOff>165100</xdr:colOff>
      <xdr:row>105</xdr:row>
      <xdr:rowOff>123189</xdr:rowOff>
    </xdr:to>
    <xdr:sp macro="" textlink="">
      <xdr:nvSpPr>
        <xdr:cNvPr id="768" name="フローチャート: 判断 767"/>
        <xdr:cNvSpPr/>
      </xdr:nvSpPr>
      <xdr:spPr>
        <a:xfrm>
          <a:off x="14541500" y="1802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166370</xdr:rowOff>
    </xdr:from>
    <xdr:to>
      <xdr:col>72</xdr:col>
      <xdr:colOff>38100</xdr:colOff>
      <xdr:row>105</xdr:row>
      <xdr:rowOff>96520</xdr:rowOff>
    </xdr:to>
    <xdr:sp macro="" textlink="">
      <xdr:nvSpPr>
        <xdr:cNvPr id="769" name="フローチャート: 判断 768"/>
        <xdr:cNvSpPr/>
      </xdr:nvSpPr>
      <xdr:spPr>
        <a:xfrm>
          <a:off x="13652500" y="1799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10161</xdr:rowOff>
    </xdr:from>
    <xdr:to>
      <xdr:col>67</xdr:col>
      <xdr:colOff>101600</xdr:colOff>
      <xdr:row>105</xdr:row>
      <xdr:rowOff>111761</xdr:rowOff>
    </xdr:to>
    <xdr:sp macro="" textlink="">
      <xdr:nvSpPr>
        <xdr:cNvPr id="770" name="フローチャート: 判断 769"/>
        <xdr:cNvSpPr/>
      </xdr:nvSpPr>
      <xdr:spPr>
        <a:xfrm>
          <a:off x="12763500" y="18012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1" name="テキスト ボックス 770"/>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2" name="テキスト ボックス 771"/>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3" name="テキスト ボックス 772"/>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4" name="テキスト ボックス 773"/>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5" name="テキスト ボックス 774"/>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100</xdr:row>
      <xdr:rowOff>17780</xdr:rowOff>
    </xdr:from>
    <xdr:to>
      <xdr:col>85</xdr:col>
      <xdr:colOff>177800</xdr:colOff>
      <xdr:row>100</xdr:row>
      <xdr:rowOff>119380</xdr:rowOff>
    </xdr:to>
    <xdr:sp macro="" textlink="">
      <xdr:nvSpPr>
        <xdr:cNvPr id="776" name="楕円 775"/>
        <xdr:cNvSpPr/>
      </xdr:nvSpPr>
      <xdr:spPr>
        <a:xfrm>
          <a:off x="16268700" y="17162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99</xdr:row>
      <xdr:rowOff>120667</xdr:rowOff>
    </xdr:from>
    <xdr:ext cx="340478" cy="259045"/>
    <xdr:sp macro="" textlink="">
      <xdr:nvSpPr>
        <xdr:cNvPr id="777" name="【公民館】&#10;有形固定資産減価償却率該当値テキスト"/>
        <xdr:cNvSpPr txBox="1"/>
      </xdr:nvSpPr>
      <xdr:spPr>
        <a:xfrm>
          <a:off x="16357600" y="1709421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99</xdr:row>
      <xdr:rowOff>154939</xdr:rowOff>
    </xdr:from>
    <xdr:to>
      <xdr:col>81</xdr:col>
      <xdr:colOff>101600</xdr:colOff>
      <xdr:row>100</xdr:row>
      <xdr:rowOff>85089</xdr:rowOff>
    </xdr:to>
    <xdr:sp macro="" textlink="">
      <xdr:nvSpPr>
        <xdr:cNvPr id="778" name="楕円 777"/>
        <xdr:cNvSpPr/>
      </xdr:nvSpPr>
      <xdr:spPr>
        <a:xfrm>
          <a:off x="15430500" y="17128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100</xdr:row>
      <xdr:rowOff>34289</xdr:rowOff>
    </xdr:from>
    <xdr:to>
      <xdr:col>85</xdr:col>
      <xdr:colOff>127000</xdr:colOff>
      <xdr:row>100</xdr:row>
      <xdr:rowOff>68580</xdr:rowOff>
    </xdr:to>
    <xdr:cxnSp macro="">
      <xdr:nvCxnSpPr>
        <xdr:cNvPr id="779" name="直線コネクタ 778"/>
        <xdr:cNvCxnSpPr/>
      </xdr:nvCxnSpPr>
      <xdr:spPr>
        <a:xfrm>
          <a:off x="15481300" y="17179289"/>
          <a:ext cx="8382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99</xdr:row>
      <xdr:rowOff>120650</xdr:rowOff>
    </xdr:from>
    <xdr:to>
      <xdr:col>76</xdr:col>
      <xdr:colOff>165100</xdr:colOff>
      <xdr:row>100</xdr:row>
      <xdr:rowOff>50800</xdr:rowOff>
    </xdr:to>
    <xdr:sp macro="" textlink="">
      <xdr:nvSpPr>
        <xdr:cNvPr id="780" name="楕円 779"/>
        <xdr:cNvSpPr/>
      </xdr:nvSpPr>
      <xdr:spPr>
        <a:xfrm>
          <a:off x="14541500" y="1709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100</xdr:row>
      <xdr:rowOff>0</xdr:rowOff>
    </xdr:from>
    <xdr:to>
      <xdr:col>81</xdr:col>
      <xdr:colOff>50800</xdr:colOff>
      <xdr:row>100</xdr:row>
      <xdr:rowOff>34289</xdr:rowOff>
    </xdr:to>
    <xdr:cxnSp macro="">
      <xdr:nvCxnSpPr>
        <xdr:cNvPr id="781" name="直線コネクタ 780"/>
        <xdr:cNvCxnSpPr/>
      </xdr:nvCxnSpPr>
      <xdr:spPr>
        <a:xfrm>
          <a:off x="14592300" y="17145000"/>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95266</xdr:rowOff>
    </xdr:from>
    <xdr:ext cx="405111" cy="259045"/>
    <xdr:sp macro="" textlink="">
      <xdr:nvSpPr>
        <xdr:cNvPr id="782" name="n_1aveValue【公民館】&#10;有形固定資産減価償却率"/>
        <xdr:cNvSpPr txBox="1"/>
      </xdr:nvSpPr>
      <xdr:spPr>
        <a:xfrm>
          <a:off x="15266044" y="18097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114316</xdr:rowOff>
    </xdr:from>
    <xdr:ext cx="405111" cy="259045"/>
    <xdr:sp macro="" textlink="">
      <xdr:nvSpPr>
        <xdr:cNvPr id="783" name="n_2aveValue【公民館】&#10;有形固定資産減価償却率"/>
        <xdr:cNvSpPr txBox="1"/>
      </xdr:nvSpPr>
      <xdr:spPr>
        <a:xfrm>
          <a:off x="14389744" y="18116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113047</xdr:rowOff>
    </xdr:from>
    <xdr:ext cx="405111" cy="259045"/>
    <xdr:sp macro="" textlink="">
      <xdr:nvSpPr>
        <xdr:cNvPr id="784" name="n_3aveValue【公民館】&#10;有形固定資産減価償却率"/>
        <xdr:cNvSpPr txBox="1"/>
      </xdr:nvSpPr>
      <xdr:spPr>
        <a:xfrm>
          <a:off x="13500744" y="17772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128288</xdr:rowOff>
    </xdr:from>
    <xdr:ext cx="405111" cy="259045"/>
    <xdr:sp macro="" textlink="">
      <xdr:nvSpPr>
        <xdr:cNvPr id="785" name="n_4aveValue【公民館】&#10;有形固定資産減価償却率"/>
        <xdr:cNvSpPr txBox="1"/>
      </xdr:nvSpPr>
      <xdr:spPr>
        <a:xfrm>
          <a:off x="12611744" y="17787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58361</xdr:colOff>
      <xdr:row>98</xdr:row>
      <xdr:rowOff>101616</xdr:rowOff>
    </xdr:from>
    <xdr:ext cx="340478" cy="259045"/>
    <xdr:sp macro="" textlink="">
      <xdr:nvSpPr>
        <xdr:cNvPr id="786" name="n_1mainValue【公民館】&#10;有形固定資産減価償却率"/>
        <xdr:cNvSpPr txBox="1"/>
      </xdr:nvSpPr>
      <xdr:spPr>
        <a:xfrm>
          <a:off x="15298361" y="1690371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134561</xdr:colOff>
      <xdr:row>98</xdr:row>
      <xdr:rowOff>67327</xdr:rowOff>
    </xdr:from>
    <xdr:ext cx="340478" cy="259045"/>
    <xdr:sp macro="" textlink="">
      <xdr:nvSpPr>
        <xdr:cNvPr id="787" name="n_2mainValue【公民館】&#10;有形固定資産減価償却率"/>
        <xdr:cNvSpPr txBox="1"/>
      </xdr:nvSpPr>
      <xdr:spPr>
        <a:xfrm>
          <a:off x="14422061" y="168694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88" name="正方形/長方形 78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89" name="正方形/長方形 78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0" name="正方形/長方形 78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1" name="正方形/長方形 79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92" name="正方形/長方形 79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93" name="正方形/長方形 79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94" name="正方形/長方形 79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95" name="正方形/長方形 79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96" name="テキスト ボックス 79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97" name="直線コネクタ 79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107</xdr:row>
      <xdr:rowOff>133350</xdr:rowOff>
    </xdr:from>
    <xdr:to>
      <xdr:col>120</xdr:col>
      <xdr:colOff>114300</xdr:colOff>
      <xdr:row>107</xdr:row>
      <xdr:rowOff>133350</xdr:rowOff>
    </xdr:to>
    <xdr:cxnSp macro="">
      <xdr:nvCxnSpPr>
        <xdr:cNvPr id="798" name="直線コネクタ 797"/>
        <xdr:cNvCxnSpPr/>
      </xdr:nvCxnSpPr>
      <xdr:spPr>
        <a:xfrm>
          <a:off x="18288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162577</xdr:rowOff>
    </xdr:from>
    <xdr:ext cx="467179" cy="259045"/>
    <xdr:sp macro="" textlink="">
      <xdr:nvSpPr>
        <xdr:cNvPr id="799" name="テキスト ボックス 798"/>
        <xdr:cNvSpPr txBox="1"/>
      </xdr:nvSpPr>
      <xdr:spPr>
        <a:xfrm>
          <a:off x="178208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00" name="直線コネクタ 799"/>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01" name="テキスト ボックス 800"/>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19050</xdr:rowOff>
    </xdr:from>
    <xdr:to>
      <xdr:col>120</xdr:col>
      <xdr:colOff>114300</xdr:colOff>
      <xdr:row>101</xdr:row>
      <xdr:rowOff>19050</xdr:rowOff>
    </xdr:to>
    <xdr:cxnSp macro="">
      <xdr:nvCxnSpPr>
        <xdr:cNvPr id="802" name="直線コネクタ 801"/>
        <xdr:cNvCxnSpPr/>
      </xdr:nvCxnSpPr>
      <xdr:spPr>
        <a:xfrm>
          <a:off x="18288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48277</xdr:rowOff>
    </xdr:from>
    <xdr:ext cx="467179" cy="259045"/>
    <xdr:sp macro="" textlink="">
      <xdr:nvSpPr>
        <xdr:cNvPr id="803" name="テキスト ボックス 802"/>
        <xdr:cNvSpPr txBox="1"/>
      </xdr:nvSpPr>
      <xdr:spPr>
        <a:xfrm>
          <a:off x="178208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04" name="直線コネクタ 803"/>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05" name="テキスト ボックス 804"/>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06"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157925</xdr:rowOff>
    </xdr:from>
    <xdr:to>
      <xdr:col>116</xdr:col>
      <xdr:colOff>62864</xdr:colOff>
      <xdr:row>107</xdr:row>
      <xdr:rowOff>123634</xdr:rowOff>
    </xdr:to>
    <xdr:cxnSp macro="">
      <xdr:nvCxnSpPr>
        <xdr:cNvPr id="807" name="直線コネクタ 806"/>
        <xdr:cNvCxnSpPr/>
      </xdr:nvCxnSpPr>
      <xdr:spPr>
        <a:xfrm flipV="1">
          <a:off x="22160864" y="17302925"/>
          <a:ext cx="0" cy="1165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127461</xdr:rowOff>
    </xdr:from>
    <xdr:ext cx="469744" cy="259045"/>
    <xdr:sp macro="" textlink="">
      <xdr:nvSpPr>
        <xdr:cNvPr id="808" name="【公民館】&#10;一人当たり面積最小値テキスト"/>
        <xdr:cNvSpPr txBox="1"/>
      </xdr:nvSpPr>
      <xdr:spPr>
        <a:xfrm>
          <a:off x="22199600" y="18472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123634</xdr:rowOff>
    </xdr:from>
    <xdr:to>
      <xdr:col>116</xdr:col>
      <xdr:colOff>152400</xdr:colOff>
      <xdr:row>107</xdr:row>
      <xdr:rowOff>123634</xdr:rowOff>
    </xdr:to>
    <xdr:cxnSp macro="">
      <xdr:nvCxnSpPr>
        <xdr:cNvPr id="809" name="直線コネクタ 808"/>
        <xdr:cNvCxnSpPr/>
      </xdr:nvCxnSpPr>
      <xdr:spPr>
        <a:xfrm>
          <a:off x="22072600" y="184687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104602</xdr:rowOff>
    </xdr:from>
    <xdr:ext cx="469744" cy="259045"/>
    <xdr:sp macro="" textlink="">
      <xdr:nvSpPr>
        <xdr:cNvPr id="810" name="【公民館】&#10;一人当たり面積最大値テキスト"/>
        <xdr:cNvSpPr txBox="1"/>
      </xdr:nvSpPr>
      <xdr:spPr>
        <a:xfrm>
          <a:off x="22199600" y="17078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157925</xdr:rowOff>
    </xdr:from>
    <xdr:to>
      <xdr:col>116</xdr:col>
      <xdr:colOff>152400</xdr:colOff>
      <xdr:row>100</xdr:row>
      <xdr:rowOff>157925</xdr:rowOff>
    </xdr:to>
    <xdr:cxnSp macro="">
      <xdr:nvCxnSpPr>
        <xdr:cNvPr id="811" name="直線コネクタ 810"/>
        <xdr:cNvCxnSpPr/>
      </xdr:nvCxnSpPr>
      <xdr:spPr>
        <a:xfrm>
          <a:off x="22072600" y="17302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48277</xdr:rowOff>
    </xdr:from>
    <xdr:ext cx="469744" cy="259045"/>
    <xdr:sp macro="" textlink="">
      <xdr:nvSpPr>
        <xdr:cNvPr id="812" name="【公民館】&#10;一人当たり面積平均値テキスト"/>
        <xdr:cNvSpPr txBox="1"/>
      </xdr:nvSpPr>
      <xdr:spPr>
        <a:xfrm>
          <a:off x="22199600" y="18050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25400</xdr:rowOff>
    </xdr:from>
    <xdr:to>
      <xdr:col>116</xdr:col>
      <xdr:colOff>114300</xdr:colOff>
      <xdr:row>106</xdr:row>
      <xdr:rowOff>127000</xdr:rowOff>
    </xdr:to>
    <xdr:sp macro="" textlink="">
      <xdr:nvSpPr>
        <xdr:cNvPr id="813" name="フローチャート: 判断 812"/>
        <xdr:cNvSpPr/>
      </xdr:nvSpPr>
      <xdr:spPr>
        <a:xfrm>
          <a:off x="22110700" y="1819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28257</xdr:rowOff>
    </xdr:from>
    <xdr:to>
      <xdr:col>112</xdr:col>
      <xdr:colOff>38100</xdr:colOff>
      <xdr:row>106</xdr:row>
      <xdr:rowOff>129857</xdr:rowOff>
    </xdr:to>
    <xdr:sp macro="" textlink="">
      <xdr:nvSpPr>
        <xdr:cNvPr id="814" name="フローチャート: 判断 813"/>
        <xdr:cNvSpPr/>
      </xdr:nvSpPr>
      <xdr:spPr>
        <a:xfrm>
          <a:off x="21272500" y="1820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30544</xdr:rowOff>
    </xdr:from>
    <xdr:to>
      <xdr:col>107</xdr:col>
      <xdr:colOff>101600</xdr:colOff>
      <xdr:row>106</xdr:row>
      <xdr:rowOff>132144</xdr:rowOff>
    </xdr:to>
    <xdr:sp macro="" textlink="">
      <xdr:nvSpPr>
        <xdr:cNvPr id="815" name="フローチャート: 判断 814"/>
        <xdr:cNvSpPr/>
      </xdr:nvSpPr>
      <xdr:spPr>
        <a:xfrm>
          <a:off x="20383500" y="18204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29972</xdr:rowOff>
    </xdr:from>
    <xdr:to>
      <xdr:col>102</xdr:col>
      <xdr:colOff>165100</xdr:colOff>
      <xdr:row>106</xdr:row>
      <xdr:rowOff>131572</xdr:rowOff>
    </xdr:to>
    <xdr:sp macro="" textlink="">
      <xdr:nvSpPr>
        <xdr:cNvPr id="816" name="フローチャート: 判断 815"/>
        <xdr:cNvSpPr/>
      </xdr:nvSpPr>
      <xdr:spPr>
        <a:xfrm>
          <a:off x="19494500" y="1820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57404</xdr:rowOff>
    </xdr:from>
    <xdr:to>
      <xdr:col>98</xdr:col>
      <xdr:colOff>38100</xdr:colOff>
      <xdr:row>106</xdr:row>
      <xdr:rowOff>159004</xdr:rowOff>
    </xdr:to>
    <xdr:sp macro="" textlink="">
      <xdr:nvSpPr>
        <xdr:cNvPr id="817" name="フローチャート: 判断 816"/>
        <xdr:cNvSpPr/>
      </xdr:nvSpPr>
      <xdr:spPr>
        <a:xfrm>
          <a:off x="18605500" y="18231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18" name="テキスト ボックス 817"/>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19" name="テキスト ボックス 818"/>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20" name="テキスト ボックス 819"/>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21" name="テキスト ボックス 820"/>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22" name="テキスト ボックス 821"/>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167703</xdr:rowOff>
    </xdr:from>
    <xdr:to>
      <xdr:col>116</xdr:col>
      <xdr:colOff>114300</xdr:colOff>
      <xdr:row>107</xdr:row>
      <xdr:rowOff>97853</xdr:rowOff>
    </xdr:to>
    <xdr:sp macro="" textlink="">
      <xdr:nvSpPr>
        <xdr:cNvPr id="823" name="楕円 822"/>
        <xdr:cNvSpPr/>
      </xdr:nvSpPr>
      <xdr:spPr>
        <a:xfrm>
          <a:off x="22110700" y="18341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82630</xdr:rowOff>
    </xdr:from>
    <xdr:ext cx="469744" cy="259045"/>
    <xdr:sp macro="" textlink="">
      <xdr:nvSpPr>
        <xdr:cNvPr id="824" name="【公民館】&#10;一人当たり面積該当値テキスト"/>
        <xdr:cNvSpPr txBox="1"/>
      </xdr:nvSpPr>
      <xdr:spPr>
        <a:xfrm>
          <a:off x="22199600" y="18256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168847</xdr:rowOff>
    </xdr:from>
    <xdr:to>
      <xdr:col>112</xdr:col>
      <xdr:colOff>38100</xdr:colOff>
      <xdr:row>107</xdr:row>
      <xdr:rowOff>98997</xdr:rowOff>
    </xdr:to>
    <xdr:sp macro="" textlink="">
      <xdr:nvSpPr>
        <xdr:cNvPr id="825" name="楕円 824"/>
        <xdr:cNvSpPr/>
      </xdr:nvSpPr>
      <xdr:spPr>
        <a:xfrm>
          <a:off x="21272500" y="18342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47053</xdr:rowOff>
    </xdr:from>
    <xdr:to>
      <xdr:col>116</xdr:col>
      <xdr:colOff>63500</xdr:colOff>
      <xdr:row>107</xdr:row>
      <xdr:rowOff>48197</xdr:rowOff>
    </xdr:to>
    <xdr:cxnSp macro="">
      <xdr:nvCxnSpPr>
        <xdr:cNvPr id="826" name="直線コネクタ 825"/>
        <xdr:cNvCxnSpPr/>
      </xdr:nvCxnSpPr>
      <xdr:spPr>
        <a:xfrm flipV="1">
          <a:off x="21323300" y="18392203"/>
          <a:ext cx="838200" cy="1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167703</xdr:rowOff>
    </xdr:from>
    <xdr:to>
      <xdr:col>107</xdr:col>
      <xdr:colOff>101600</xdr:colOff>
      <xdr:row>107</xdr:row>
      <xdr:rowOff>97853</xdr:rowOff>
    </xdr:to>
    <xdr:sp macro="" textlink="">
      <xdr:nvSpPr>
        <xdr:cNvPr id="827" name="楕円 826"/>
        <xdr:cNvSpPr/>
      </xdr:nvSpPr>
      <xdr:spPr>
        <a:xfrm>
          <a:off x="20383500" y="18341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47053</xdr:rowOff>
    </xdr:from>
    <xdr:to>
      <xdr:col>111</xdr:col>
      <xdr:colOff>177800</xdr:colOff>
      <xdr:row>107</xdr:row>
      <xdr:rowOff>48197</xdr:rowOff>
    </xdr:to>
    <xdr:cxnSp macro="">
      <xdr:nvCxnSpPr>
        <xdr:cNvPr id="828" name="直線コネクタ 827"/>
        <xdr:cNvCxnSpPr/>
      </xdr:nvCxnSpPr>
      <xdr:spPr>
        <a:xfrm>
          <a:off x="20434300" y="18392203"/>
          <a:ext cx="889000" cy="1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146384</xdr:rowOff>
    </xdr:from>
    <xdr:ext cx="469744" cy="259045"/>
    <xdr:sp macro="" textlink="">
      <xdr:nvSpPr>
        <xdr:cNvPr id="829" name="n_1aveValue【公民館】&#10;一人当たり面積"/>
        <xdr:cNvSpPr txBox="1"/>
      </xdr:nvSpPr>
      <xdr:spPr>
        <a:xfrm>
          <a:off x="21075727" y="17977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148671</xdr:rowOff>
    </xdr:from>
    <xdr:ext cx="469744" cy="259045"/>
    <xdr:sp macro="" textlink="">
      <xdr:nvSpPr>
        <xdr:cNvPr id="830" name="n_2aveValue【公民館】&#10;一人当たり面積"/>
        <xdr:cNvSpPr txBox="1"/>
      </xdr:nvSpPr>
      <xdr:spPr>
        <a:xfrm>
          <a:off x="20199427" y="17979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148099</xdr:rowOff>
    </xdr:from>
    <xdr:ext cx="469744" cy="259045"/>
    <xdr:sp macro="" textlink="">
      <xdr:nvSpPr>
        <xdr:cNvPr id="831" name="n_3aveValue【公民館】&#10;一人当たり面積"/>
        <xdr:cNvSpPr txBox="1"/>
      </xdr:nvSpPr>
      <xdr:spPr>
        <a:xfrm>
          <a:off x="19310427" y="17978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4081</xdr:rowOff>
    </xdr:from>
    <xdr:ext cx="469744" cy="259045"/>
    <xdr:sp macro="" textlink="">
      <xdr:nvSpPr>
        <xdr:cNvPr id="832" name="n_4aveValue【公民館】&#10;一人当たり面積"/>
        <xdr:cNvSpPr txBox="1"/>
      </xdr:nvSpPr>
      <xdr:spPr>
        <a:xfrm>
          <a:off x="18421427" y="18006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90124</xdr:rowOff>
    </xdr:from>
    <xdr:ext cx="469744" cy="259045"/>
    <xdr:sp macro="" textlink="">
      <xdr:nvSpPr>
        <xdr:cNvPr id="833" name="n_1mainValue【公民館】&#10;一人当たり面積"/>
        <xdr:cNvSpPr txBox="1"/>
      </xdr:nvSpPr>
      <xdr:spPr>
        <a:xfrm>
          <a:off x="21075727" y="18435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88980</xdr:rowOff>
    </xdr:from>
    <xdr:ext cx="469744" cy="259045"/>
    <xdr:sp macro="" textlink="">
      <xdr:nvSpPr>
        <xdr:cNvPr id="834" name="n_2mainValue【公民館】&#10;一人当たり面積"/>
        <xdr:cNvSpPr txBox="1"/>
      </xdr:nvSpPr>
      <xdr:spPr>
        <a:xfrm>
          <a:off x="20199427" y="18434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35" name="正方形/長方形 834"/>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36" name="正方形/長方形 83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37" name="テキスト ボックス 836"/>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類似団体と比較して特に有形固定資産減価償却率が高くなっている施設は、認定こども園・幼稚園・保育所、学校施設、公営住宅である。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保育所および幼稚園を３施設保有しているが、いずれも建設されてから３０年以上が経過しているため、有形固定資産減価償却率は９０％となっている。</a:t>
          </a:r>
        </a:p>
        <a:p>
          <a:r>
            <a:rPr kumimoji="1" lang="ja-JP" altLang="en-US" sz="1300">
              <a:latin typeface="ＭＳ Ｐゴシック" panose="020B0600070205080204" pitchFamily="50" charset="-128"/>
              <a:ea typeface="ＭＳ Ｐゴシック" panose="020B0600070205080204" pitchFamily="50" charset="-128"/>
            </a:rPr>
            <a:t>子ども・子育て支援制度や今後の人口減少・少子化の動向を注視しながら、幼稚園及び保育園のあり方を検討していく。</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学校施設については、昭和３０年代に建設されたものも多く、随時修繕を行っているが、小中学校では、児童生徒数が減少傾向にあり、</a:t>
          </a:r>
        </a:p>
        <a:p>
          <a:r>
            <a:rPr kumimoji="1" lang="ja-JP" altLang="en-US" sz="1300">
              <a:latin typeface="ＭＳ Ｐゴシック" panose="020B0600070205080204" pitchFamily="50" charset="-128"/>
              <a:ea typeface="ＭＳ Ｐゴシック" panose="020B0600070205080204" pitchFamily="50" charset="-128"/>
            </a:rPr>
            <a:t>児童生徒数に対する施設やコストの規模が大きくなっているものがある。</a:t>
          </a:r>
        </a:p>
        <a:p>
          <a:r>
            <a:rPr kumimoji="1" lang="ja-JP" altLang="en-US" sz="1300">
              <a:latin typeface="ＭＳ Ｐゴシック" panose="020B0600070205080204" pitchFamily="50" charset="-128"/>
              <a:ea typeface="ＭＳ Ｐゴシック" panose="020B0600070205080204" pitchFamily="50" charset="-128"/>
            </a:rPr>
            <a:t>公営住宅は長寿命化計画に基づきストック改善事業等を行ってきた。令和５年度に策定する次期の長寿命化計画においては除却等を含めた計画の策定が必要である。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鹿児島県瀬戸内町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8,817
8,804
239.65
11,616,279
10,880,629
505,851
5,348,081
8,437,585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56606</xdr:rowOff>
    </xdr:from>
    <xdr:to>
      <xdr:col>24</xdr:col>
      <xdr:colOff>62865</xdr:colOff>
      <xdr:row>42</xdr:row>
      <xdr:rowOff>92528</xdr:rowOff>
    </xdr:to>
    <xdr:cxnSp macro="">
      <xdr:nvCxnSpPr>
        <xdr:cNvPr id="58" name="直線コネクタ 57"/>
        <xdr:cNvCxnSpPr/>
      </xdr:nvCxnSpPr>
      <xdr:spPr>
        <a:xfrm flipV="1">
          <a:off x="4634865" y="5714456"/>
          <a:ext cx="0" cy="1578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3283</xdr:rowOff>
    </xdr:from>
    <xdr:ext cx="340478" cy="259045"/>
    <xdr:sp macro="" textlink="">
      <xdr:nvSpPr>
        <xdr:cNvPr id="61" name="【図書館】&#10;有形固定資産減価償却率最大値テキスト"/>
        <xdr:cNvSpPr txBox="1"/>
      </xdr:nvSpPr>
      <xdr:spPr>
        <a:xfrm>
          <a:off x="4673600" y="548968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56606</xdr:rowOff>
    </xdr:from>
    <xdr:to>
      <xdr:col>24</xdr:col>
      <xdr:colOff>152400</xdr:colOff>
      <xdr:row>33</xdr:row>
      <xdr:rowOff>56606</xdr:rowOff>
    </xdr:to>
    <xdr:cxnSp macro="">
      <xdr:nvCxnSpPr>
        <xdr:cNvPr id="62" name="直線コネクタ 61"/>
        <xdr:cNvCxnSpPr/>
      </xdr:nvCxnSpPr>
      <xdr:spPr>
        <a:xfrm>
          <a:off x="4546600" y="5714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156046</xdr:rowOff>
    </xdr:from>
    <xdr:ext cx="405111" cy="259045"/>
    <xdr:sp macro="" textlink="">
      <xdr:nvSpPr>
        <xdr:cNvPr id="63" name="【図書館】&#10;有形固定資産減価償却率平均値テキスト"/>
        <xdr:cNvSpPr txBox="1"/>
      </xdr:nvSpPr>
      <xdr:spPr>
        <a:xfrm>
          <a:off x="4673600" y="61567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133169</xdr:rowOff>
    </xdr:from>
    <xdr:to>
      <xdr:col>24</xdr:col>
      <xdr:colOff>114300</xdr:colOff>
      <xdr:row>37</xdr:row>
      <xdr:rowOff>63319</xdr:rowOff>
    </xdr:to>
    <xdr:sp macro="" textlink="">
      <xdr:nvSpPr>
        <xdr:cNvPr id="64" name="フローチャート: 判断 63"/>
        <xdr:cNvSpPr/>
      </xdr:nvSpPr>
      <xdr:spPr>
        <a:xfrm>
          <a:off x="4584700" y="630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102144</xdr:rowOff>
    </xdr:from>
    <xdr:to>
      <xdr:col>20</xdr:col>
      <xdr:colOff>38100</xdr:colOff>
      <xdr:row>37</xdr:row>
      <xdr:rowOff>32294</xdr:rowOff>
    </xdr:to>
    <xdr:sp macro="" textlink="">
      <xdr:nvSpPr>
        <xdr:cNvPr id="65" name="フローチャート: 判断 64"/>
        <xdr:cNvSpPr/>
      </xdr:nvSpPr>
      <xdr:spPr>
        <a:xfrm>
          <a:off x="3746500" y="6274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84183</xdr:rowOff>
    </xdr:from>
    <xdr:to>
      <xdr:col>15</xdr:col>
      <xdr:colOff>101600</xdr:colOff>
      <xdr:row>37</xdr:row>
      <xdr:rowOff>14333</xdr:rowOff>
    </xdr:to>
    <xdr:sp macro="" textlink="">
      <xdr:nvSpPr>
        <xdr:cNvPr id="66" name="フローチャート: 判断 65"/>
        <xdr:cNvSpPr/>
      </xdr:nvSpPr>
      <xdr:spPr>
        <a:xfrm>
          <a:off x="2857500" y="6256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41728</xdr:rowOff>
    </xdr:from>
    <xdr:to>
      <xdr:col>10</xdr:col>
      <xdr:colOff>165100</xdr:colOff>
      <xdr:row>36</xdr:row>
      <xdr:rowOff>143328</xdr:rowOff>
    </xdr:to>
    <xdr:sp macro="" textlink="">
      <xdr:nvSpPr>
        <xdr:cNvPr id="67" name="フローチャート: 判断 66"/>
        <xdr:cNvSpPr/>
      </xdr:nvSpPr>
      <xdr:spPr>
        <a:xfrm>
          <a:off x="1968500" y="6213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93980</xdr:rowOff>
    </xdr:from>
    <xdr:to>
      <xdr:col>6</xdr:col>
      <xdr:colOff>38100</xdr:colOff>
      <xdr:row>37</xdr:row>
      <xdr:rowOff>24130</xdr:rowOff>
    </xdr:to>
    <xdr:sp macro="" textlink="">
      <xdr:nvSpPr>
        <xdr:cNvPr id="68" name="フローチャート: 判断 67"/>
        <xdr:cNvSpPr/>
      </xdr:nvSpPr>
      <xdr:spPr>
        <a:xfrm>
          <a:off x="1079500" y="626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141333</xdr:rowOff>
    </xdr:from>
    <xdr:to>
      <xdr:col>24</xdr:col>
      <xdr:colOff>114300</xdr:colOff>
      <xdr:row>38</xdr:row>
      <xdr:rowOff>71482</xdr:rowOff>
    </xdr:to>
    <xdr:sp macro="" textlink="">
      <xdr:nvSpPr>
        <xdr:cNvPr id="74" name="楕円 73"/>
        <xdr:cNvSpPr/>
      </xdr:nvSpPr>
      <xdr:spPr>
        <a:xfrm>
          <a:off x="4584700" y="648498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119760</xdr:rowOff>
    </xdr:from>
    <xdr:ext cx="405111" cy="259045"/>
    <xdr:sp macro="" textlink="">
      <xdr:nvSpPr>
        <xdr:cNvPr id="75" name="【図書館】&#10;有形固定資産減価償却率該当値テキスト"/>
        <xdr:cNvSpPr txBox="1"/>
      </xdr:nvSpPr>
      <xdr:spPr>
        <a:xfrm>
          <a:off x="4673600" y="64634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108676</xdr:rowOff>
    </xdr:from>
    <xdr:to>
      <xdr:col>20</xdr:col>
      <xdr:colOff>38100</xdr:colOff>
      <xdr:row>38</xdr:row>
      <xdr:rowOff>38826</xdr:rowOff>
    </xdr:to>
    <xdr:sp macro="" textlink="">
      <xdr:nvSpPr>
        <xdr:cNvPr id="76" name="楕円 75"/>
        <xdr:cNvSpPr/>
      </xdr:nvSpPr>
      <xdr:spPr>
        <a:xfrm>
          <a:off x="3746500" y="6452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159476</xdr:rowOff>
    </xdr:from>
    <xdr:to>
      <xdr:col>24</xdr:col>
      <xdr:colOff>63500</xdr:colOff>
      <xdr:row>38</xdr:row>
      <xdr:rowOff>20683</xdr:rowOff>
    </xdr:to>
    <xdr:cxnSp macro="">
      <xdr:nvCxnSpPr>
        <xdr:cNvPr id="77" name="直線コネクタ 76"/>
        <xdr:cNvCxnSpPr/>
      </xdr:nvCxnSpPr>
      <xdr:spPr>
        <a:xfrm>
          <a:off x="3797300" y="6503126"/>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76019</xdr:rowOff>
    </xdr:from>
    <xdr:to>
      <xdr:col>15</xdr:col>
      <xdr:colOff>101600</xdr:colOff>
      <xdr:row>38</xdr:row>
      <xdr:rowOff>6169</xdr:rowOff>
    </xdr:to>
    <xdr:sp macro="" textlink="">
      <xdr:nvSpPr>
        <xdr:cNvPr id="78" name="楕円 77"/>
        <xdr:cNvSpPr/>
      </xdr:nvSpPr>
      <xdr:spPr>
        <a:xfrm>
          <a:off x="2857500" y="6419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126819</xdr:rowOff>
    </xdr:from>
    <xdr:to>
      <xdr:col>19</xdr:col>
      <xdr:colOff>177800</xdr:colOff>
      <xdr:row>37</xdr:row>
      <xdr:rowOff>159476</xdr:rowOff>
    </xdr:to>
    <xdr:cxnSp macro="">
      <xdr:nvCxnSpPr>
        <xdr:cNvPr id="79" name="直線コネクタ 78"/>
        <xdr:cNvCxnSpPr/>
      </xdr:nvCxnSpPr>
      <xdr:spPr>
        <a:xfrm>
          <a:off x="2908300" y="6470469"/>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43361</xdr:rowOff>
    </xdr:from>
    <xdr:to>
      <xdr:col>10</xdr:col>
      <xdr:colOff>165100</xdr:colOff>
      <xdr:row>37</xdr:row>
      <xdr:rowOff>144961</xdr:rowOff>
    </xdr:to>
    <xdr:sp macro="" textlink="">
      <xdr:nvSpPr>
        <xdr:cNvPr id="80" name="楕円 79"/>
        <xdr:cNvSpPr/>
      </xdr:nvSpPr>
      <xdr:spPr>
        <a:xfrm>
          <a:off x="1968500" y="6387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94161</xdr:rowOff>
    </xdr:from>
    <xdr:to>
      <xdr:col>15</xdr:col>
      <xdr:colOff>50800</xdr:colOff>
      <xdr:row>37</xdr:row>
      <xdr:rowOff>126819</xdr:rowOff>
    </xdr:to>
    <xdr:cxnSp macro="">
      <xdr:nvCxnSpPr>
        <xdr:cNvPr id="81" name="直線コネクタ 80"/>
        <xdr:cNvCxnSpPr/>
      </xdr:nvCxnSpPr>
      <xdr:spPr>
        <a:xfrm>
          <a:off x="2019300" y="6437811"/>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10704</xdr:rowOff>
    </xdr:from>
    <xdr:to>
      <xdr:col>6</xdr:col>
      <xdr:colOff>38100</xdr:colOff>
      <xdr:row>37</xdr:row>
      <xdr:rowOff>112304</xdr:rowOff>
    </xdr:to>
    <xdr:sp macro="" textlink="">
      <xdr:nvSpPr>
        <xdr:cNvPr id="82" name="楕円 81"/>
        <xdr:cNvSpPr/>
      </xdr:nvSpPr>
      <xdr:spPr>
        <a:xfrm>
          <a:off x="1079500" y="6354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61504</xdr:rowOff>
    </xdr:from>
    <xdr:to>
      <xdr:col>10</xdr:col>
      <xdr:colOff>114300</xdr:colOff>
      <xdr:row>37</xdr:row>
      <xdr:rowOff>94161</xdr:rowOff>
    </xdr:to>
    <xdr:cxnSp macro="">
      <xdr:nvCxnSpPr>
        <xdr:cNvPr id="83" name="直線コネクタ 82"/>
        <xdr:cNvCxnSpPr/>
      </xdr:nvCxnSpPr>
      <xdr:spPr>
        <a:xfrm>
          <a:off x="1130300" y="6405154"/>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48821</xdr:rowOff>
    </xdr:from>
    <xdr:ext cx="405111" cy="259045"/>
    <xdr:sp macro="" textlink="">
      <xdr:nvSpPr>
        <xdr:cNvPr id="84" name="n_1aveValue【図書館】&#10;有形固定資産減価償却率"/>
        <xdr:cNvSpPr txBox="1"/>
      </xdr:nvSpPr>
      <xdr:spPr>
        <a:xfrm>
          <a:off x="3582044" y="6049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30860</xdr:rowOff>
    </xdr:from>
    <xdr:ext cx="405111" cy="259045"/>
    <xdr:sp macro="" textlink="">
      <xdr:nvSpPr>
        <xdr:cNvPr id="85" name="n_2aveValue【図書館】&#10;有形固定資産減価償却率"/>
        <xdr:cNvSpPr txBox="1"/>
      </xdr:nvSpPr>
      <xdr:spPr>
        <a:xfrm>
          <a:off x="2705744" y="60316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159855</xdr:rowOff>
    </xdr:from>
    <xdr:ext cx="405111" cy="259045"/>
    <xdr:sp macro="" textlink="">
      <xdr:nvSpPr>
        <xdr:cNvPr id="86" name="n_3aveValue【図書館】&#10;有形固定資産減価償却率"/>
        <xdr:cNvSpPr txBox="1"/>
      </xdr:nvSpPr>
      <xdr:spPr>
        <a:xfrm>
          <a:off x="1816744" y="59891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40657</xdr:rowOff>
    </xdr:from>
    <xdr:ext cx="405111" cy="259045"/>
    <xdr:sp macro="" textlink="">
      <xdr:nvSpPr>
        <xdr:cNvPr id="87" name="n_4aveValue【図書館】&#10;有形固定資産減価償却率"/>
        <xdr:cNvSpPr txBox="1"/>
      </xdr:nvSpPr>
      <xdr:spPr>
        <a:xfrm>
          <a:off x="927744" y="604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29953</xdr:rowOff>
    </xdr:from>
    <xdr:ext cx="405111" cy="259045"/>
    <xdr:sp macro="" textlink="">
      <xdr:nvSpPr>
        <xdr:cNvPr id="88" name="n_1mainValue【図書館】&#10;有形固定資産減価償却率"/>
        <xdr:cNvSpPr txBox="1"/>
      </xdr:nvSpPr>
      <xdr:spPr>
        <a:xfrm>
          <a:off x="3582044" y="65450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168746</xdr:rowOff>
    </xdr:from>
    <xdr:ext cx="405111" cy="259045"/>
    <xdr:sp macro="" textlink="">
      <xdr:nvSpPr>
        <xdr:cNvPr id="89" name="n_2mainValue【図書館】&#10;有形固定資産減価償却率"/>
        <xdr:cNvSpPr txBox="1"/>
      </xdr:nvSpPr>
      <xdr:spPr>
        <a:xfrm>
          <a:off x="2705744" y="65123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136089</xdr:rowOff>
    </xdr:from>
    <xdr:ext cx="405111" cy="259045"/>
    <xdr:sp macro="" textlink="">
      <xdr:nvSpPr>
        <xdr:cNvPr id="90" name="n_3mainValue【図書館】&#10;有形固定資産減価償却率"/>
        <xdr:cNvSpPr txBox="1"/>
      </xdr:nvSpPr>
      <xdr:spPr>
        <a:xfrm>
          <a:off x="1816744" y="64797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103431</xdr:rowOff>
    </xdr:from>
    <xdr:ext cx="405111" cy="259045"/>
    <xdr:sp macro="" textlink="">
      <xdr:nvSpPr>
        <xdr:cNvPr id="91" name="n_4mainValue【図書館】&#10;有形固定資産減価償却率"/>
        <xdr:cNvSpPr txBox="1"/>
      </xdr:nvSpPr>
      <xdr:spPr>
        <a:xfrm>
          <a:off x="927744" y="64470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125730</xdr:rowOff>
    </xdr:from>
    <xdr:to>
      <xdr:col>54</xdr:col>
      <xdr:colOff>189865</xdr:colOff>
      <xdr:row>41</xdr:row>
      <xdr:rowOff>60960</xdr:rowOff>
    </xdr:to>
    <xdr:cxnSp macro="">
      <xdr:nvCxnSpPr>
        <xdr:cNvPr id="115" name="直線コネクタ 114"/>
        <xdr:cNvCxnSpPr/>
      </xdr:nvCxnSpPr>
      <xdr:spPr>
        <a:xfrm flipV="1">
          <a:off x="10476865" y="5612130"/>
          <a:ext cx="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64787</xdr:rowOff>
    </xdr:from>
    <xdr:ext cx="469744" cy="259045"/>
    <xdr:sp macro="" textlink="">
      <xdr:nvSpPr>
        <xdr:cNvPr id="116" name="【図書館】&#10;一人当たり面積最小値テキスト"/>
        <xdr:cNvSpPr txBox="1"/>
      </xdr:nvSpPr>
      <xdr:spPr>
        <a:xfrm>
          <a:off x="10515600" y="7094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60960</xdr:rowOff>
    </xdr:from>
    <xdr:to>
      <xdr:col>55</xdr:col>
      <xdr:colOff>88900</xdr:colOff>
      <xdr:row>41</xdr:row>
      <xdr:rowOff>60960</xdr:rowOff>
    </xdr:to>
    <xdr:cxnSp macro="">
      <xdr:nvCxnSpPr>
        <xdr:cNvPr id="117" name="直線コネクタ 116"/>
        <xdr:cNvCxnSpPr/>
      </xdr:nvCxnSpPr>
      <xdr:spPr>
        <a:xfrm>
          <a:off x="10388600" y="7090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72407</xdr:rowOff>
    </xdr:from>
    <xdr:ext cx="469744" cy="259045"/>
    <xdr:sp macro="" textlink="">
      <xdr:nvSpPr>
        <xdr:cNvPr id="118" name="【図書館】&#10;一人当たり面積最大値テキスト"/>
        <xdr:cNvSpPr txBox="1"/>
      </xdr:nvSpPr>
      <xdr:spPr>
        <a:xfrm>
          <a:off x="10515600" y="5387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125730</xdr:rowOff>
    </xdr:from>
    <xdr:to>
      <xdr:col>55</xdr:col>
      <xdr:colOff>88900</xdr:colOff>
      <xdr:row>32</xdr:row>
      <xdr:rowOff>125730</xdr:rowOff>
    </xdr:to>
    <xdr:cxnSp macro="">
      <xdr:nvCxnSpPr>
        <xdr:cNvPr id="119" name="直線コネクタ 118"/>
        <xdr:cNvCxnSpPr/>
      </xdr:nvCxnSpPr>
      <xdr:spPr>
        <a:xfrm>
          <a:off x="10388600" y="5612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91457</xdr:rowOff>
    </xdr:from>
    <xdr:ext cx="469744" cy="259045"/>
    <xdr:sp macro="" textlink="">
      <xdr:nvSpPr>
        <xdr:cNvPr id="120" name="【図書館】&#10;一人当たり面積平均値テキスト"/>
        <xdr:cNvSpPr txBox="1"/>
      </xdr:nvSpPr>
      <xdr:spPr>
        <a:xfrm>
          <a:off x="10515600" y="67780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113030</xdr:rowOff>
    </xdr:from>
    <xdr:to>
      <xdr:col>55</xdr:col>
      <xdr:colOff>50800</xdr:colOff>
      <xdr:row>40</xdr:row>
      <xdr:rowOff>43180</xdr:rowOff>
    </xdr:to>
    <xdr:sp macro="" textlink="">
      <xdr:nvSpPr>
        <xdr:cNvPr id="121" name="フローチャート: 判断 120"/>
        <xdr:cNvSpPr/>
      </xdr:nvSpPr>
      <xdr:spPr>
        <a:xfrm>
          <a:off x="10426700" y="679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71120</xdr:rowOff>
    </xdr:from>
    <xdr:to>
      <xdr:col>50</xdr:col>
      <xdr:colOff>165100</xdr:colOff>
      <xdr:row>40</xdr:row>
      <xdr:rowOff>1270</xdr:rowOff>
    </xdr:to>
    <xdr:sp macro="" textlink="">
      <xdr:nvSpPr>
        <xdr:cNvPr id="122" name="フローチャート: 判断 121"/>
        <xdr:cNvSpPr/>
      </xdr:nvSpPr>
      <xdr:spPr>
        <a:xfrm>
          <a:off x="9588500" y="675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71120</xdr:rowOff>
    </xdr:from>
    <xdr:to>
      <xdr:col>46</xdr:col>
      <xdr:colOff>38100</xdr:colOff>
      <xdr:row>40</xdr:row>
      <xdr:rowOff>1270</xdr:rowOff>
    </xdr:to>
    <xdr:sp macro="" textlink="">
      <xdr:nvSpPr>
        <xdr:cNvPr id="123" name="フローチャート: 判断 122"/>
        <xdr:cNvSpPr/>
      </xdr:nvSpPr>
      <xdr:spPr>
        <a:xfrm>
          <a:off x="8699500" y="675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105410</xdr:rowOff>
    </xdr:from>
    <xdr:to>
      <xdr:col>41</xdr:col>
      <xdr:colOff>101600</xdr:colOff>
      <xdr:row>40</xdr:row>
      <xdr:rowOff>35560</xdr:rowOff>
    </xdr:to>
    <xdr:sp macro="" textlink="">
      <xdr:nvSpPr>
        <xdr:cNvPr id="124" name="フローチャート: 判断 123"/>
        <xdr:cNvSpPr/>
      </xdr:nvSpPr>
      <xdr:spPr>
        <a:xfrm>
          <a:off x="7810500" y="6791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2540</xdr:rowOff>
    </xdr:from>
    <xdr:to>
      <xdr:col>36</xdr:col>
      <xdr:colOff>165100</xdr:colOff>
      <xdr:row>40</xdr:row>
      <xdr:rowOff>104140</xdr:rowOff>
    </xdr:to>
    <xdr:sp macro="" textlink="">
      <xdr:nvSpPr>
        <xdr:cNvPr id="125" name="フローチャート: 判断 124"/>
        <xdr:cNvSpPr/>
      </xdr:nvSpPr>
      <xdr:spPr>
        <a:xfrm>
          <a:off x="6921500" y="686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143510</xdr:rowOff>
    </xdr:from>
    <xdr:to>
      <xdr:col>55</xdr:col>
      <xdr:colOff>50800</xdr:colOff>
      <xdr:row>37</xdr:row>
      <xdr:rowOff>73660</xdr:rowOff>
    </xdr:to>
    <xdr:sp macro="" textlink="">
      <xdr:nvSpPr>
        <xdr:cNvPr id="131" name="楕円 130"/>
        <xdr:cNvSpPr/>
      </xdr:nvSpPr>
      <xdr:spPr>
        <a:xfrm>
          <a:off x="10426700" y="6315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35</xdr:row>
      <xdr:rowOff>166387</xdr:rowOff>
    </xdr:from>
    <xdr:ext cx="469744" cy="259045"/>
    <xdr:sp macro="" textlink="">
      <xdr:nvSpPr>
        <xdr:cNvPr id="132" name="【図書館】&#10;一人当たり面積該当値テキスト"/>
        <xdr:cNvSpPr txBox="1"/>
      </xdr:nvSpPr>
      <xdr:spPr>
        <a:xfrm>
          <a:off x="10515600" y="6167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154940</xdr:rowOff>
    </xdr:from>
    <xdr:to>
      <xdr:col>50</xdr:col>
      <xdr:colOff>165100</xdr:colOff>
      <xdr:row>37</xdr:row>
      <xdr:rowOff>85090</xdr:rowOff>
    </xdr:to>
    <xdr:sp macro="" textlink="">
      <xdr:nvSpPr>
        <xdr:cNvPr id="133" name="楕円 132"/>
        <xdr:cNvSpPr/>
      </xdr:nvSpPr>
      <xdr:spPr>
        <a:xfrm>
          <a:off x="9588500" y="6327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37</xdr:row>
      <xdr:rowOff>22860</xdr:rowOff>
    </xdr:from>
    <xdr:to>
      <xdr:col>55</xdr:col>
      <xdr:colOff>0</xdr:colOff>
      <xdr:row>37</xdr:row>
      <xdr:rowOff>34290</xdr:rowOff>
    </xdr:to>
    <xdr:cxnSp macro="">
      <xdr:nvCxnSpPr>
        <xdr:cNvPr id="134" name="直線コネクタ 133"/>
        <xdr:cNvCxnSpPr/>
      </xdr:nvCxnSpPr>
      <xdr:spPr>
        <a:xfrm flipV="1">
          <a:off x="9639300" y="636651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109220</xdr:rowOff>
    </xdr:from>
    <xdr:to>
      <xdr:col>46</xdr:col>
      <xdr:colOff>38100</xdr:colOff>
      <xdr:row>37</xdr:row>
      <xdr:rowOff>39370</xdr:rowOff>
    </xdr:to>
    <xdr:sp macro="" textlink="">
      <xdr:nvSpPr>
        <xdr:cNvPr id="135" name="楕円 134"/>
        <xdr:cNvSpPr/>
      </xdr:nvSpPr>
      <xdr:spPr>
        <a:xfrm>
          <a:off x="8699500" y="6281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160020</xdr:rowOff>
    </xdr:from>
    <xdr:to>
      <xdr:col>50</xdr:col>
      <xdr:colOff>114300</xdr:colOff>
      <xdr:row>37</xdr:row>
      <xdr:rowOff>34290</xdr:rowOff>
    </xdr:to>
    <xdr:cxnSp macro="">
      <xdr:nvCxnSpPr>
        <xdr:cNvPr id="136" name="直線コネクタ 135"/>
        <xdr:cNvCxnSpPr/>
      </xdr:nvCxnSpPr>
      <xdr:spPr>
        <a:xfrm>
          <a:off x="8750300" y="63322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162560</xdr:rowOff>
    </xdr:from>
    <xdr:to>
      <xdr:col>41</xdr:col>
      <xdr:colOff>101600</xdr:colOff>
      <xdr:row>37</xdr:row>
      <xdr:rowOff>92710</xdr:rowOff>
    </xdr:to>
    <xdr:sp macro="" textlink="">
      <xdr:nvSpPr>
        <xdr:cNvPr id="137" name="楕円 136"/>
        <xdr:cNvSpPr/>
      </xdr:nvSpPr>
      <xdr:spPr>
        <a:xfrm>
          <a:off x="7810500" y="6334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36</xdr:row>
      <xdr:rowOff>160020</xdr:rowOff>
    </xdr:from>
    <xdr:to>
      <xdr:col>45</xdr:col>
      <xdr:colOff>177800</xdr:colOff>
      <xdr:row>37</xdr:row>
      <xdr:rowOff>41910</xdr:rowOff>
    </xdr:to>
    <xdr:cxnSp macro="">
      <xdr:nvCxnSpPr>
        <xdr:cNvPr id="138" name="直線コネクタ 137"/>
        <xdr:cNvCxnSpPr/>
      </xdr:nvCxnSpPr>
      <xdr:spPr>
        <a:xfrm flipV="1">
          <a:off x="7861300" y="633222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36</xdr:row>
      <xdr:rowOff>139700</xdr:rowOff>
    </xdr:from>
    <xdr:to>
      <xdr:col>36</xdr:col>
      <xdr:colOff>165100</xdr:colOff>
      <xdr:row>37</xdr:row>
      <xdr:rowOff>69850</xdr:rowOff>
    </xdr:to>
    <xdr:sp macro="" textlink="">
      <xdr:nvSpPr>
        <xdr:cNvPr id="139" name="楕円 138"/>
        <xdr:cNvSpPr/>
      </xdr:nvSpPr>
      <xdr:spPr>
        <a:xfrm>
          <a:off x="6921500" y="631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37</xdr:row>
      <xdr:rowOff>19050</xdr:rowOff>
    </xdr:from>
    <xdr:to>
      <xdr:col>41</xdr:col>
      <xdr:colOff>50800</xdr:colOff>
      <xdr:row>37</xdr:row>
      <xdr:rowOff>41910</xdr:rowOff>
    </xdr:to>
    <xdr:cxnSp macro="">
      <xdr:nvCxnSpPr>
        <xdr:cNvPr id="140" name="直線コネクタ 139"/>
        <xdr:cNvCxnSpPr/>
      </xdr:nvCxnSpPr>
      <xdr:spPr>
        <a:xfrm>
          <a:off x="6972300" y="63627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163847</xdr:rowOff>
    </xdr:from>
    <xdr:ext cx="469744" cy="259045"/>
    <xdr:sp macro="" textlink="">
      <xdr:nvSpPr>
        <xdr:cNvPr id="141" name="n_1aveValue【図書館】&#10;一人当たり面積"/>
        <xdr:cNvSpPr txBox="1"/>
      </xdr:nvSpPr>
      <xdr:spPr>
        <a:xfrm>
          <a:off x="9391727" y="6850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163847</xdr:rowOff>
    </xdr:from>
    <xdr:ext cx="469744" cy="259045"/>
    <xdr:sp macro="" textlink="">
      <xdr:nvSpPr>
        <xdr:cNvPr id="142" name="n_2aveValue【図書館】&#10;一人当たり面積"/>
        <xdr:cNvSpPr txBox="1"/>
      </xdr:nvSpPr>
      <xdr:spPr>
        <a:xfrm>
          <a:off x="8515427" y="6850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26687</xdr:rowOff>
    </xdr:from>
    <xdr:ext cx="469744" cy="259045"/>
    <xdr:sp macro="" textlink="">
      <xdr:nvSpPr>
        <xdr:cNvPr id="143" name="n_3aveValue【図書館】&#10;一人当たり面積"/>
        <xdr:cNvSpPr txBox="1"/>
      </xdr:nvSpPr>
      <xdr:spPr>
        <a:xfrm>
          <a:off x="7626427" y="6884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95267</xdr:rowOff>
    </xdr:from>
    <xdr:ext cx="469744" cy="259045"/>
    <xdr:sp macro="" textlink="">
      <xdr:nvSpPr>
        <xdr:cNvPr id="144" name="n_4aveValue【図書館】&#10;一人当たり面積"/>
        <xdr:cNvSpPr txBox="1"/>
      </xdr:nvSpPr>
      <xdr:spPr>
        <a:xfrm>
          <a:off x="6737427" y="6953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35</xdr:row>
      <xdr:rowOff>101617</xdr:rowOff>
    </xdr:from>
    <xdr:ext cx="469744" cy="259045"/>
    <xdr:sp macro="" textlink="">
      <xdr:nvSpPr>
        <xdr:cNvPr id="145" name="n_1mainValue【図書館】&#10;一人当たり面積"/>
        <xdr:cNvSpPr txBox="1"/>
      </xdr:nvSpPr>
      <xdr:spPr>
        <a:xfrm>
          <a:off x="9391727" y="6102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35</xdr:row>
      <xdr:rowOff>55897</xdr:rowOff>
    </xdr:from>
    <xdr:ext cx="469744" cy="259045"/>
    <xdr:sp macro="" textlink="">
      <xdr:nvSpPr>
        <xdr:cNvPr id="146" name="n_2mainValue【図書館】&#10;一人当たり面積"/>
        <xdr:cNvSpPr txBox="1"/>
      </xdr:nvSpPr>
      <xdr:spPr>
        <a:xfrm>
          <a:off x="8515427" y="6056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35</xdr:row>
      <xdr:rowOff>109237</xdr:rowOff>
    </xdr:from>
    <xdr:ext cx="469744" cy="259045"/>
    <xdr:sp macro="" textlink="">
      <xdr:nvSpPr>
        <xdr:cNvPr id="147" name="n_3mainValue【図書館】&#10;一人当たり面積"/>
        <xdr:cNvSpPr txBox="1"/>
      </xdr:nvSpPr>
      <xdr:spPr>
        <a:xfrm>
          <a:off x="7626427" y="6109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35</xdr:row>
      <xdr:rowOff>86377</xdr:rowOff>
    </xdr:from>
    <xdr:ext cx="469744" cy="259045"/>
    <xdr:sp macro="" textlink="">
      <xdr:nvSpPr>
        <xdr:cNvPr id="148" name="n_4mainValue【図書館】&#10;一人当たり面積"/>
        <xdr:cNvSpPr txBox="1"/>
      </xdr:nvSpPr>
      <xdr:spPr>
        <a:xfrm>
          <a:off x="6737427" y="6087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60" name="直線コネクタ 159"/>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29227</xdr:rowOff>
    </xdr:from>
    <xdr:ext cx="467179" cy="259045"/>
    <xdr:sp macro="" textlink="">
      <xdr:nvSpPr>
        <xdr:cNvPr id="161" name="テキスト ボックス 160"/>
        <xdr:cNvSpPr txBox="1"/>
      </xdr:nvSpPr>
      <xdr:spPr>
        <a:xfrm>
          <a:off x="294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62" name="直線コネクタ 161"/>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63" name="テキスト ボックス 162"/>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64" name="直線コネクタ 163"/>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65" name="テキスト ボックス 164"/>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66" name="直線コネクタ 165"/>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67" name="テキスト ボックス 166"/>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8" name="直線コネクタ 16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69" name="テキスト ボックス 168"/>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0"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70866</xdr:rowOff>
    </xdr:from>
    <xdr:to>
      <xdr:col>24</xdr:col>
      <xdr:colOff>62865</xdr:colOff>
      <xdr:row>64</xdr:row>
      <xdr:rowOff>0</xdr:rowOff>
    </xdr:to>
    <xdr:cxnSp macro="">
      <xdr:nvCxnSpPr>
        <xdr:cNvPr id="171" name="直線コネクタ 170"/>
        <xdr:cNvCxnSpPr/>
      </xdr:nvCxnSpPr>
      <xdr:spPr>
        <a:xfrm flipV="1">
          <a:off x="4634865" y="9500616"/>
          <a:ext cx="0" cy="14721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3827</xdr:rowOff>
    </xdr:from>
    <xdr:ext cx="469744" cy="259045"/>
    <xdr:sp macro="" textlink="">
      <xdr:nvSpPr>
        <xdr:cNvPr id="172" name="【体育館・プール】&#10;有形固定資産減価償却率最小値テキスト"/>
        <xdr:cNvSpPr txBox="1"/>
      </xdr:nvSpPr>
      <xdr:spPr>
        <a:xfrm>
          <a:off x="4673600" y="1097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0</xdr:rowOff>
    </xdr:from>
    <xdr:to>
      <xdr:col>24</xdr:col>
      <xdr:colOff>152400</xdr:colOff>
      <xdr:row>64</xdr:row>
      <xdr:rowOff>0</xdr:rowOff>
    </xdr:to>
    <xdr:cxnSp macro="">
      <xdr:nvCxnSpPr>
        <xdr:cNvPr id="173" name="直線コネクタ 172"/>
        <xdr:cNvCxnSpPr/>
      </xdr:nvCxnSpPr>
      <xdr:spPr>
        <a:xfrm>
          <a:off x="4546600" y="1097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17543</xdr:rowOff>
    </xdr:from>
    <xdr:ext cx="405111" cy="259045"/>
    <xdr:sp macro="" textlink="">
      <xdr:nvSpPr>
        <xdr:cNvPr id="174" name="【体育館・プール】&#10;有形固定資産減価償却率最大値テキスト"/>
        <xdr:cNvSpPr txBox="1"/>
      </xdr:nvSpPr>
      <xdr:spPr>
        <a:xfrm>
          <a:off x="4673600" y="92758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70866</xdr:rowOff>
    </xdr:from>
    <xdr:to>
      <xdr:col>24</xdr:col>
      <xdr:colOff>152400</xdr:colOff>
      <xdr:row>55</xdr:row>
      <xdr:rowOff>70866</xdr:rowOff>
    </xdr:to>
    <xdr:cxnSp macro="">
      <xdr:nvCxnSpPr>
        <xdr:cNvPr id="175" name="直線コネクタ 174"/>
        <xdr:cNvCxnSpPr/>
      </xdr:nvCxnSpPr>
      <xdr:spPr>
        <a:xfrm>
          <a:off x="4546600" y="9500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54373</xdr:rowOff>
    </xdr:from>
    <xdr:ext cx="405111" cy="259045"/>
    <xdr:sp macro="" textlink="">
      <xdr:nvSpPr>
        <xdr:cNvPr id="176" name="【体育館・プール】&#10;有形固定資産減価償却率平均値テキスト"/>
        <xdr:cNvSpPr txBox="1"/>
      </xdr:nvSpPr>
      <xdr:spPr>
        <a:xfrm>
          <a:off x="4673600" y="999847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31496</xdr:rowOff>
    </xdr:from>
    <xdr:to>
      <xdr:col>24</xdr:col>
      <xdr:colOff>114300</xdr:colOff>
      <xdr:row>59</xdr:row>
      <xdr:rowOff>133096</xdr:rowOff>
    </xdr:to>
    <xdr:sp macro="" textlink="">
      <xdr:nvSpPr>
        <xdr:cNvPr id="177" name="フローチャート: 判断 176"/>
        <xdr:cNvSpPr/>
      </xdr:nvSpPr>
      <xdr:spPr>
        <a:xfrm>
          <a:off x="4584700" y="10147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29210</xdr:rowOff>
    </xdr:from>
    <xdr:to>
      <xdr:col>20</xdr:col>
      <xdr:colOff>38100</xdr:colOff>
      <xdr:row>59</xdr:row>
      <xdr:rowOff>130810</xdr:rowOff>
    </xdr:to>
    <xdr:sp macro="" textlink="">
      <xdr:nvSpPr>
        <xdr:cNvPr id="178" name="フローチャート: 判断 177"/>
        <xdr:cNvSpPr/>
      </xdr:nvSpPr>
      <xdr:spPr>
        <a:xfrm>
          <a:off x="37465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20066</xdr:rowOff>
    </xdr:from>
    <xdr:to>
      <xdr:col>15</xdr:col>
      <xdr:colOff>101600</xdr:colOff>
      <xdr:row>59</xdr:row>
      <xdr:rowOff>121666</xdr:rowOff>
    </xdr:to>
    <xdr:sp macro="" textlink="">
      <xdr:nvSpPr>
        <xdr:cNvPr id="179" name="フローチャート: 判断 178"/>
        <xdr:cNvSpPr/>
      </xdr:nvSpPr>
      <xdr:spPr>
        <a:xfrm>
          <a:off x="2857500" y="10135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100076</xdr:rowOff>
    </xdr:from>
    <xdr:to>
      <xdr:col>10</xdr:col>
      <xdr:colOff>165100</xdr:colOff>
      <xdr:row>59</xdr:row>
      <xdr:rowOff>30226</xdr:rowOff>
    </xdr:to>
    <xdr:sp macro="" textlink="">
      <xdr:nvSpPr>
        <xdr:cNvPr id="180" name="フローチャート: 判断 179"/>
        <xdr:cNvSpPr/>
      </xdr:nvSpPr>
      <xdr:spPr>
        <a:xfrm>
          <a:off x="1968500" y="10044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58</xdr:row>
      <xdr:rowOff>40640</xdr:rowOff>
    </xdr:from>
    <xdr:to>
      <xdr:col>6</xdr:col>
      <xdr:colOff>38100</xdr:colOff>
      <xdr:row>58</xdr:row>
      <xdr:rowOff>142240</xdr:rowOff>
    </xdr:to>
    <xdr:sp macro="" textlink="">
      <xdr:nvSpPr>
        <xdr:cNvPr id="181" name="フローチャート: 判断 180"/>
        <xdr:cNvSpPr/>
      </xdr:nvSpPr>
      <xdr:spPr>
        <a:xfrm>
          <a:off x="1079500" y="998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129794</xdr:rowOff>
    </xdr:from>
    <xdr:to>
      <xdr:col>24</xdr:col>
      <xdr:colOff>114300</xdr:colOff>
      <xdr:row>60</xdr:row>
      <xdr:rowOff>59944</xdr:rowOff>
    </xdr:to>
    <xdr:sp macro="" textlink="">
      <xdr:nvSpPr>
        <xdr:cNvPr id="187" name="楕円 186"/>
        <xdr:cNvSpPr/>
      </xdr:nvSpPr>
      <xdr:spPr>
        <a:xfrm>
          <a:off x="4584700" y="10245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108221</xdr:rowOff>
    </xdr:from>
    <xdr:ext cx="405111" cy="259045"/>
    <xdr:sp macro="" textlink="">
      <xdr:nvSpPr>
        <xdr:cNvPr id="188" name="【体育館・プール】&#10;有形固定資産減価償却率該当値テキスト"/>
        <xdr:cNvSpPr txBox="1"/>
      </xdr:nvSpPr>
      <xdr:spPr>
        <a:xfrm>
          <a:off x="4673600" y="102237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79502</xdr:rowOff>
    </xdr:from>
    <xdr:to>
      <xdr:col>20</xdr:col>
      <xdr:colOff>38100</xdr:colOff>
      <xdr:row>60</xdr:row>
      <xdr:rowOff>9652</xdr:rowOff>
    </xdr:to>
    <xdr:sp macro="" textlink="">
      <xdr:nvSpPr>
        <xdr:cNvPr id="189" name="楕円 188"/>
        <xdr:cNvSpPr/>
      </xdr:nvSpPr>
      <xdr:spPr>
        <a:xfrm>
          <a:off x="3746500" y="10195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130302</xdr:rowOff>
    </xdr:from>
    <xdr:to>
      <xdr:col>24</xdr:col>
      <xdr:colOff>63500</xdr:colOff>
      <xdr:row>60</xdr:row>
      <xdr:rowOff>9144</xdr:rowOff>
    </xdr:to>
    <xdr:cxnSp macro="">
      <xdr:nvCxnSpPr>
        <xdr:cNvPr id="190" name="直線コネクタ 189"/>
        <xdr:cNvCxnSpPr/>
      </xdr:nvCxnSpPr>
      <xdr:spPr>
        <a:xfrm>
          <a:off x="3797300" y="10245852"/>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29210</xdr:rowOff>
    </xdr:from>
    <xdr:to>
      <xdr:col>15</xdr:col>
      <xdr:colOff>101600</xdr:colOff>
      <xdr:row>59</xdr:row>
      <xdr:rowOff>130810</xdr:rowOff>
    </xdr:to>
    <xdr:sp macro="" textlink="">
      <xdr:nvSpPr>
        <xdr:cNvPr id="191" name="楕円 190"/>
        <xdr:cNvSpPr/>
      </xdr:nvSpPr>
      <xdr:spPr>
        <a:xfrm>
          <a:off x="2857500" y="10144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80010</xdr:rowOff>
    </xdr:from>
    <xdr:to>
      <xdr:col>19</xdr:col>
      <xdr:colOff>177800</xdr:colOff>
      <xdr:row>59</xdr:row>
      <xdr:rowOff>130302</xdr:rowOff>
    </xdr:to>
    <xdr:cxnSp macro="">
      <xdr:nvCxnSpPr>
        <xdr:cNvPr id="192" name="直線コネクタ 191"/>
        <xdr:cNvCxnSpPr/>
      </xdr:nvCxnSpPr>
      <xdr:spPr>
        <a:xfrm>
          <a:off x="2908300" y="10195560"/>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150368</xdr:rowOff>
    </xdr:from>
    <xdr:to>
      <xdr:col>10</xdr:col>
      <xdr:colOff>165100</xdr:colOff>
      <xdr:row>59</xdr:row>
      <xdr:rowOff>80518</xdr:rowOff>
    </xdr:to>
    <xdr:sp macro="" textlink="">
      <xdr:nvSpPr>
        <xdr:cNvPr id="193" name="楕円 192"/>
        <xdr:cNvSpPr/>
      </xdr:nvSpPr>
      <xdr:spPr>
        <a:xfrm>
          <a:off x="1968500" y="10094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29718</xdr:rowOff>
    </xdr:from>
    <xdr:to>
      <xdr:col>15</xdr:col>
      <xdr:colOff>50800</xdr:colOff>
      <xdr:row>59</xdr:row>
      <xdr:rowOff>80010</xdr:rowOff>
    </xdr:to>
    <xdr:cxnSp macro="">
      <xdr:nvCxnSpPr>
        <xdr:cNvPr id="194" name="直線コネクタ 193"/>
        <xdr:cNvCxnSpPr/>
      </xdr:nvCxnSpPr>
      <xdr:spPr>
        <a:xfrm>
          <a:off x="2019300" y="10145268"/>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58</xdr:row>
      <xdr:rowOff>100076</xdr:rowOff>
    </xdr:from>
    <xdr:to>
      <xdr:col>6</xdr:col>
      <xdr:colOff>38100</xdr:colOff>
      <xdr:row>59</xdr:row>
      <xdr:rowOff>30226</xdr:rowOff>
    </xdr:to>
    <xdr:sp macro="" textlink="">
      <xdr:nvSpPr>
        <xdr:cNvPr id="195" name="楕円 194"/>
        <xdr:cNvSpPr/>
      </xdr:nvSpPr>
      <xdr:spPr>
        <a:xfrm>
          <a:off x="1079500" y="10044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58</xdr:row>
      <xdr:rowOff>150876</xdr:rowOff>
    </xdr:from>
    <xdr:to>
      <xdr:col>10</xdr:col>
      <xdr:colOff>114300</xdr:colOff>
      <xdr:row>59</xdr:row>
      <xdr:rowOff>29718</xdr:rowOff>
    </xdr:to>
    <xdr:cxnSp macro="">
      <xdr:nvCxnSpPr>
        <xdr:cNvPr id="196" name="直線コネクタ 195"/>
        <xdr:cNvCxnSpPr/>
      </xdr:nvCxnSpPr>
      <xdr:spPr>
        <a:xfrm>
          <a:off x="1130300" y="10094976"/>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147337</xdr:rowOff>
    </xdr:from>
    <xdr:ext cx="405111" cy="259045"/>
    <xdr:sp macro="" textlink="">
      <xdr:nvSpPr>
        <xdr:cNvPr id="197" name="n_1aveValue【体育館・プール】&#10;有形固定資産減価償却率"/>
        <xdr:cNvSpPr txBox="1"/>
      </xdr:nvSpPr>
      <xdr:spPr>
        <a:xfrm>
          <a:off x="3582044" y="9919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138193</xdr:rowOff>
    </xdr:from>
    <xdr:ext cx="405111" cy="259045"/>
    <xdr:sp macro="" textlink="">
      <xdr:nvSpPr>
        <xdr:cNvPr id="198" name="n_2aveValue【体育館・プール】&#10;有形固定資産減価償却率"/>
        <xdr:cNvSpPr txBox="1"/>
      </xdr:nvSpPr>
      <xdr:spPr>
        <a:xfrm>
          <a:off x="2705744" y="99108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46753</xdr:rowOff>
    </xdr:from>
    <xdr:ext cx="405111" cy="259045"/>
    <xdr:sp macro="" textlink="">
      <xdr:nvSpPr>
        <xdr:cNvPr id="199" name="n_3aveValue【体育館・プール】&#10;有形固定資産減価償却率"/>
        <xdr:cNvSpPr txBox="1"/>
      </xdr:nvSpPr>
      <xdr:spPr>
        <a:xfrm>
          <a:off x="1816744" y="9819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56</xdr:row>
      <xdr:rowOff>158767</xdr:rowOff>
    </xdr:from>
    <xdr:ext cx="405111" cy="259045"/>
    <xdr:sp macro="" textlink="">
      <xdr:nvSpPr>
        <xdr:cNvPr id="200" name="n_4aveValue【体育館・プール】&#10;有形固定資産減価償却率"/>
        <xdr:cNvSpPr txBox="1"/>
      </xdr:nvSpPr>
      <xdr:spPr>
        <a:xfrm>
          <a:off x="927744" y="9759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779</xdr:rowOff>
    </xdr:from>
    <xdr:ext cx="405111" cy="259045"/>
    <xdr:sp macro="" textlink="">
      <xdr:nvSpPr>
        <xdr:cNvPr id="201" name="n_1mainValue【体育館・プール】&#10;有形固定資産減価償却率"/>
        <xdr:cNvSpPr txBox="1"/>
      </xdr:nvSpPr>
      <xdr:spPr>
        <a:xfrm>
          <a:off x="3582044" y="10287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121937</xdr:rowOff>
    </xdr:from>
    <xdr:ext cx="405111" cy="259045"/>
    <xdr:sp macro="" textlink="">
      <xdr:nvSpPr>
        <xdr:cNvPr id="202" name="n_2mainValue【体育館・プール】&#10;有形固定資産減価償却率"/>
        <xdr:cNvSpPr txBox="1"/>
      </xdr:nvSpPr>
      <xdr:spPr>
        <a:xfrm>
          <a:off x="2705744" y="10237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71645</xdr:rowOff>
    </xdr:from>
    <xdr:ext cx="405111" cy="259045"/>
    <xdr:sp macro="" textlink="">
      <xdr:nvSpPr>
        <xdr:cNvPr id="203" name="n_3mainValue【体育館・プール】&#10;有形固定資産減価償却率"/>
        <xdr:cNvSpPr txBox="1"/>
      </xdr:nvSpPr>
      <xdr:spPr>
        <a:xfrm>
          <a:off x="1816744" y="101871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21353</xdr:rowOff>
    </xdr:from>
    <xdr:ext cx="405111" cy="259045"/>
    <xdr:sp macro="" textlink="">
      <xdr:nvSpPr>
        <xdr:cNvPr id="204" name="n_4mainValue【体育館・プール】&#10;有形固定資産減価償却率"/>
        <xdr:cNvSpPr txBox="1"/>
      </xdr:nvSpPr>
      <xdr:spPr>
        <a:xfrm>
          <a:off x="927744" y="101369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5" name="直線コネクタ 214"/>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6" name="テキスト ボックス 215"/>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7" name="直線コネクタ 216"/>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18" name="テキスト ボックス 217"/>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9" name="直線コネクタ 218"/>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0" name="テキスト ボックス 219"/>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1" name="直線コネクタ 220"/>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2" name="テキスト ボックス 221"/>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3" name="直線コネクタ 222"/>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4" name="テキスト ボックス 223"/>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6" name="テキスト ボックス 225"/>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18288</xdr:rowOff>
    </xdr:from>
    <xdr:to>
      <xdr:col>54</xdr:col>
      <xdr:colOff>189865</xdr:colOff>
      <xdr:row>64</xdr:row>
      <xdr:rowOff>75057</xdr:rowOff>
    </xdr:to>
    <xdr:cxnSp macro="">
      <xdr:nvCxnSpPr>
        <xdr:cNvPr id="228" name="直線コネクタ 227"/>
        <xdr:cNvCxnSpPr/>
      </xdr:nvCxnSpPr>
      <xdr:spPr>
        <a:xfrm flipV="1">
          <a:off x="10476865" y="9790938"/>
          <a:ext cx="0" cy="12569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78884</xdr:rowOff>
    </xdr:from>
    <xdr:ext cx="469744" cy="259045"/>
    <xdr:sp macro="" textlink="">
      <xdr:nvSpPr>
        <xdr:cNvPr id="229" name="【体育館・プール】&#10;一人当たり面積最小値テキスト"/>
        <xdr:cNvSpPr txBox="1"/>
      </xdr:nvSpPr>
      <xdr:spPr>
        <a:xfrm>
          <a:off x="10515600" y="11051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75057</xdr:rowOff>
    </xdr:from>
    <xdr:to>
      <xdr:col>55</xdr:col>
      <xdr:colOff>88900</xdr:colOff>
      <xdr:row>64</xdr:row>
      <xdr:rowOff>75057</xdr:rowOff>
    </xdr:to>
    <xdr:cxnSp macro="">
      <xdr:nvCxnSpPr>
        <xdr:cNvPr id="230" name="直線コネクタ 229"/>
        <xdr:cNvCxnSpPr/>
      </xdr:nvCxnSpPr>
      <xdr:spPr>
        <a:xfrm>
          <a:off x="10388600" y="11047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136415</xdr:rowOff>
    </xdr:from>
    <xdr:ext cx="469744" cy="259045"/>
    <xdr:sp macro="" textlink="">
      <xdr:nvSpPr>
        <xdr:cNvPr id="231" name="【体育館・プール】&#10;一人当たり面積最大値テキスト"/>
        <xdr:cNvSpPr txBox="1"/>
      </xdr:nvSpPr>
      <xdr:spPr>
        <a:xfrm>
          <a:off x="10515600" y="9566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18288</xdr:rowOff>
    </xdr:from>
    <xdr:to>
      <xdr:col>55</xdr:col>
      <xdr:colOff>88900</xdr:colOff>
      <xdr:row>57</xdr:row>
      <xdr:rowOff>18288</xdr:rowOff>
    </xdr:to>
    <xdr:cxnSp macro="">
      <xdr:nvCxnSpPr>
        <xdr:cNvPr id="232" name="直線コネクタ 231"/>
        <xdr:cNvCxnSpPr/>
      </xdr:nvCxnSpPr>
      <xdr:spPr>
        <a:xfrm>
          <a:off x="10388600" y="9790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17416</xdr:rowOff>
    </xdr:from>
    <xdr:ext cx="469744" cy="259045"/>
    <xdr:sp macro="" textlink="">
      <xdr:nvSpPr>
        <xdr:cNvPr id="233" name="【体育館・プール】&#10;一人当たり面積平均値テキスト"/>
        <xdr:cNvSpPr txBox="1"/>
      </xdr:nvSpPr>
      <xdr:spPr>
        <a:xfrm>
          <a:off x="10515600" y="106473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165989</xdr:rowOff>
    </xdr:from>
    <xdr:to>
      <xdr:col>55</xdr:col>
      <xdr:colOff>50800</xdr:colOff>
      <xdr:row>63</xdr:row>
      <xdr:rowOff>96139</xdr:rowOff>
    </xdr:to>
    <xdr:sp macro="" textlink="">
      <xdr:nvSpPr>
        <xdr:cNvPr id="234" name="フローチャート: 判断 233"/>
        <xdr:cNvSpPr/>
      </xdr:nvSpPr>
      <xdr:spPr>
        <a:xfrm>
          <a:off x="10426700" y="10795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130937</xdr:rowOff>
    </xdr:from>
    <xdr:to>
      <xdr:col>50</xdr:col>
      <xdr:colOff>165100</xdr:colOff>
      <xdr:row>63</xdr:row>
      <xdr:rowOff>61087</xdr:rowOff>
    </xdr:to>
    <xdr:sp macro="" textlink="">
      <xdr:nvSpPr>
        <xdr:cNvPr id="235" name="フローチャート: 判断 234"/>
        <xdr:cNvSpPr/>
      </xdr:nvSpPr>
      <xdr:spPr>
        <a:xfrm>
          <a:off x="9588500" y="10760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127508</xdr:rowOff>
    </xdr:from>
    <xdr:to>
      <xdr:col>46</xdr:col>
      <xdr:colOff>38100</xdr:colOff>
      <xdr:row>63</xdr:row>
      <xdr:rowOff>57658</xdr:rowOff>
    </xdr:to>
    <xdr:sp macro="" textlink="">
      <xdr:nvSpPr>
        <xdr:cNvPr id="236" name="フローチャート: 判断 235"/>
        <xdr:cNvSpPr/>
      </xdr:nvSpPr>
      <xdr:spPr>
        <a:xfrm>
          <a:off x="8699500" y="1075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82931</xdr:rowOff>
    </xdr:from>
    <xdr:to>
      <xdr:col>41</xdr:col>
      <xdr:colOff>101600</xdr:colOff>
      <xdr:row>63</xdr:row>
      <xdr:rowOff>13081</xdr:rowOff>
    </xdr:to>
    <xdr:sp macro="" textlink="">
      <xdr:nvSpPr>
        <xdr:cNvPr id="237" name="フローチャート: 判断 236"/>
        <xdr:cNvSpPr/>
      </xdr:nvSpPr>
      <xdr:spPr>
        <a:xfrm>
          <a:off x="7810500" y="10712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163703</xdr:rowOff>
    </xdr:from>
    <xdr:to>
      <xdr:col>36</xdr:col>
      <xdr:colOff>165100</xdr:colOff>
      <xdr:row>63</xdr:row>
      <xdr:rowOff>93853</xdr:rowOff>
    </xdr:to>
    <xdr:sp macro="" textlink="">
      <xdr:nvSpPr>
        <xdr:cNvPr id="238" name="フローチャート: 判断 237"/>
        <xdr:cNvSpPr/>
      </xdr:nvSpPr>
      <xdr:spPr>
        <a:xfrm>
          <a:off x="6921500" y="10793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73787</xdr:rowOff>
    </xdr:from>
    <xdr:to>
      <xdr:col>55</xdr:col>
      <xdr:colOff>50800</xdr:colOff>
      <xdr:row>64</xdr:row>
      <xdr:rowOff>3937</xdr:rowOff>
    </xdr:to>
    <xdr:sp macro="" textlink="">
      <xdr:nvSpPr>
        <xdr:cNvPr id="244" name="楕円 243"/>
        <xdr:cNvSpPr/>
      </xdr:nvSpPr>
      <xdr:spPr>
        <a:xfrm>
          <a:off x="10426700" y="10875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160164</xdr:rowOff>
    </xdr:from>
    <xdr:ext cx="469744" cy="259045"/>
    <xdr:sp macro="" textlink="">
      <xdr:nvSpPr>
        <xdr:cNvPr id="245" name="【体育館・プール】&#10;一人当たり面積該当値テキスト"/>
        <xdr:cNvSpPr txBox="1"/>
      </xdr:nvSpPr>
      <xdr:spPr>
        <a:xfrm>
          <a:off x="10515600" y="10790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75311</xdr:rowOff>
    </xdr:from>
    <xdr:to>
      <xdr:col>50</xdr:col>
      <xdr:colOff>165100</xdr:colOff>
      <xdr:row>64</xdr:row>
      <xdr:rowOff>5461</xdr:rowOff>
    </xdr:to>
    <xdr:sp macro="" textlink="">
      <xdr:nvSpPr>
        <xdr:cNvPr id="246" name="楕円 245"/>
        <xdr:cNvSpPr/>
      </xdr:nvSpPr>
      <xdr:spPr>
        <a:xfrm>
          <a:off x="9588500" y="10876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124587</xdr:rowOff>
    </xdr:from>
    <xdr:to>
      <xdr:col>55</xdr:col>
      <xdr:colOff>0</xdr:colOff>
      <xdr:row>63</xdr:row>
      <xdr:rowOff>126111</xdr:rowOff>
    </xdr:to>
    <xdr:cxnSp macro="">
      <xdr:nvCxnSpPr>
        <xdr:cNvPr id="247" name="直線コネクタ 246"/>
        <xdr:cNvCxnSpPr/>
      </xdr:nvCxnSpPr>
      <xdr:spPr>
        <a:xfrm flipV="1">
          <a:off x="9639300" y="10925937"/>
          <a:ext cx="8382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74168</xdr:rowOff>
    </xdr:from>
    <xdr:to>
      <xdr:col>46</xdr:col>
      <xdr:colOff>38100</xdr:colOff>
      <xdr:row>64</xdr:row>
      <xdr:rowOff>4318</xdr:rowOff>
    </xdr:to>
    <xdr:sp macro="" textlink="">
      <xdr:nvSpPr>
        <xdr:cNvPr id="248" name="楕円 247"/>
        <xdr:cNvSpPr/>
      </xdr:nvSpPr>
      <xdr:spPr>
        <a:xfrm>
          <a:off x="8699500" y="10875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124968</xdr:rowOff>
    </xdr:from>
    <xdr:to>
      <xdr:col>50</xdr:col>
      <xdr:colOff>114300</xdr:colOff>
      <xdr:row>63</xdr:row>
      <xdr:rowOff>126111</xdr:rowOff>
    </xdr:to>
    <xdr:cxnSp macro="">
      <xdr:nvCxnSpPr>
        <xdr:cNvPr id="249" name="直線コネクタ 248"/>
        <xdr:cNvCxnSpPr/>
      </xdr:nvCxnSpPr>
      <xdr:spPr>
        <a:xfrm>
          <a:off x="8750300" y="10926318"/>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76454</xdr:rowOff>
    </xdr:from>
    <xdr:to>
      <xdr:col>41</xdr:col>
      <xdr:colOff>101600</xdr:colOff>
      <xdr:row>64</xdr:row>
      <xdr:rowOff>6604</xdr:rowOff>
    </xdr:to>
    <xdr:sp macro="" textlink="">
      <xdr:nvSpPr>
        <xdr:cNvPr id="250" name="楕円 249"/>
        <xdr:cNvSpPr/>
      </xdr:nvSpPr>
      <xdr:spPr>
        <a:xfrm>
          <a:off x="7810500" y="10877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124968</xdr:rowOff>
    </xdr:from>
    <xdr:to>
      <xdr:col>45</xdr:col>
      <xdr:colOff>177800</xdr:colOff>
      <xdr:row>63</xdr:row>
      <xdr:rowOff>127254</xdr:rowOff>
    </xdr:to>
    <xdr:cxnSp macro="">
      <xdr:nvCxnSpPr>
        <xdr:cNvPr id="251" name="直線コネクタ 250"/>
        <xdr:cNvCxnSpPr/>
      </xdr:nvCxnSpPr>
      <xdr:spPr>
        <a:xfrm flipV="1">
          <a:off x="7861300" y="10926318"/>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77978</xdr:rowOff>
    </xdr:from>
    <xdr:to>
      <xdr:col>36</xdr:col>
      <xdr:colOff>165100</xdr:colOff>
      <xdr:row>64</xdr:row>
      <xdr:rowOff>8128</xdr:rowOff>
    </xdr:to>
    <xdr:sp macro="" textlink="">
      <xdr:nvSpPr>
        <xdr:cNvPr id="252" name="楕円 251"/>
        <xdr:cNvSpPr/>
      </xdr:nvSpPr>
      <xdr:spPr>
        <a:xfrm>
          <a:off x="6921500" y="10879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127254</xdr:rowOff>
    </xdr:from>
    <xdr:to>
      <xdr:col>41</xdr:col>
      <xdr:colOff>50800</xdr:colOff>
      <xdr:row>63</xdr:row>
      <xdr:rowOff>128778</xdr:rowOff>
    </xdr:to>
    <xdr:cxnSp macro="">
      <xdr:nvCxnSpPr>
        <xdr:cNvPr id="253" name="直線コネクタ 252"/>
        <xdr:cNvCxnSpPr/>
      </xdr:nvCxnSpPr>
      <xdr:spPr>
        <a:xfrm flipV="1">
          <a:off x="6972300" y="10928604"/>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77614</xdr:rowOff>
    </xdr:from>
    <xdr:ext cx="469744" cy="259045"/>
    <xdr:sp macro="" textlink="">
      <xdr:nvSpPr>
        <xdr:cNvPr id="254" name="n_1aveValue【体育館・プール】&#10;一人当たり面積"/>
        <xdr:cNvSpPr txBox="1"/>
      </xdr:nvSpPr>
      <xdr:spPr>
        <a:xfrm>
          <a:off x="9391727" y="10536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74185</xdr:rowOff>
    </xdr:from>
    <xdr:ext cx="469744" cy="259045"/>
    <xdr:sp macro="" textlink="">
      <xdr:nvSpPr>
        <xdr:cNvPr id="255" name="n_2aveValue【体育館・プール】&#10;一人当たり面積"/>
        <xdr:cNvSpPr txBox="1"/>
      </xdr:nvSpPr>
      <xdr:spPr>
        <a:xfrm>
          <a:off x="8515427" y="10532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29608</xdr:rowOff>
    </xdr:from>
    <xdr:ext cx="469744" cy="259045"/>
    <xdr:sp macro="" textlink="">
      <xdr:nvSpPr>
        <xdr:cNvPr id="256" name="n_3aveValue【体育館・プール】&#10;一人当たり面積"/>
        <xdr:cNvSpPr txBox="1"/>
      </xdr:nvSpPr>
      <xdr:spPr>
        <a:xfrm>
          <a:off x="7626427" y="10488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110380</xdr:rowOff>
    </xdr:from>
    <xdr:ext cx="469744" cy="259045"/>
    <xdr:sp macro="" textlink="">
      <xdr:nvSpPr>
        <xdr:cNvPr id="257" name="n_4aveValue【体育館・プール】&#10;一人当たり面積"/>
        <xdr:cNvSpPr txBox="1"/>
      </xdr:nvSpPr>
      <xdr:spPr>
        <a:xfrm>
          <a:off x="6737427" y="10568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168038</xdr:rowOff>
    </xdr:from>
    <xdr:ext cx="469744" cy="259045"/>
    <xdr:sp macro="" textlink="">
      <xdr:nvSpPr>
        <xdr:cNvPr id="258" name="n_1mainValue【体育館・プール】&#10;一人当たり面積"/>
        <xdr:cNvSpPr txBox="1"/>
      </xdr:nvSpPr>
      <xdr:spPr>
        <a:xfrm>
          <a:off x="9391727" y="10969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166895</xdr:rowOff>
    </xdr:from>
    <xdr:ext cx="469744" cy="259045"/>
    <xdr:sp macro="" textlink="">
      <xdr:nvSpPr>
        <xdr:cNvPr id="259" name="n_2mainValue【体育館・プール】&#10;一人当たり面積"/>
        <xdr:cNvSpPr txBox="1"/>
      </xdr:nvSpPr>
      <xdr:spPr>
        <a:xfrm>
          <a:off x="8515427" y="10968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169181</xdr:rowOff>
    </xdr:from>
    <xdr:ext cx="469744" cy="259045"/>
    <xdr:sp macro="" textlink="">
      <xdr:nvSpPr>
        <xdr:cNvPr id="260" name="n_3mainValue【体育館・プール】&#10;一人当たり面積"/>
        <xdr:cNvSpPr txBox="1"/>
      </xdr:nvSpPr>
      <xdr:spPr>
        <a:xfrm>
          <a:off x="7626427" y="10970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170705</xdr:rowOff>
    </xdr:from>
    <xdr:ext cx="469744" cy="259045"/>
    <xdr:sp macro="" textlink="">
      <xdr:nvSpPr>
        <xdr:cNvPr id="261" name="n_4mainValue【体育館・プール】&#10;一人当たり面積"/>
        <xdr:cNvSpPr txBox="1"/>
      </xdr:nvSpPr>
      <xdr:spPr>
        <a:xfrm>
          <a:off x="6737427" y="10972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2" name="テキスト ボックス 271"/>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3" name="直線コネクタ 272"/>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4" name="テキスト ボックス 273"/>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5" name="直線コネクタ 274"/>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6" name="テキスト ボックス 275"/>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7" name="直線コネクタ 276"/>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8" name="テキスト ボックス 277"/>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9" name="直線コネクタ 278"/>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0" name="テキスト ボックス 279"/>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1" name="直線コネクタ 280"/>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2" name="テキスト ボックス 281"/>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3" name="直線コネクタ 28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4" name="テキスト ボックス 283"/>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5"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11430</xdr:rowOff>
    </xdr:from>
    <xdr:to>
      <xdr:col>24</xdr:col>
      <xdr:colOff>62865</xdr:colOff>
      <xdr:row>86</xdr:row>
      <xdr:rowOff>114300</xdr:rowOff>
    </xdr:to>
    <xdr:cxnSp macro="">
      <xdr:nvCxnSpPr>
        <xdr:cNvPr id="286" name="直線コネクタ 285"/>
        <xdr:cNvCxnSpPr/>
      </xdr:nvCxnSpPr>
      <xdr:spPr>
        <a:xfrm flipV="1">
          <a:off x="4634865" y="13384530"/>
          <a:ext cx="0" cy="14744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87" name="【福祉施設】&#10;有形固定資産減価償却率最小値テキスト"/>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88" name="直線コネクタ 287"/>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129557</xdr:rowOff>
    </xdr:from>
    <xdr:ext cx="405111" cy="259045"/>
    <xdr:sp macro="" textlink="">
      <xdr:nvSpPr>
        <xdr:cNvPr id="289" name="【福祉施設】&#10;有形固定資産減価償却率最大値テキスト"/>
        <xdr:cNvSpPr txBox="1"/>
      </xdr:nvSpPr>
      <xdr:spPr>
        <a:xfrm>
          <a:off x="4673600" y="13159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11430</xdr:rowOff>
    </xdr:from>
    <xdr:to>
      <xdr:col>24</xdr:col>
      <xdr:colOff>152400</xdr:colOff>
      <xdr:row>78</xdr:row>
      <xdr:rowOff>11430</xdr:rowOff>
    </xdr:to>
    <xdr:cxnSp macro="">
      <xdr:nvCxnSpPr>
        <xdr:cNvPr id="290" name="直線コネクタ 289"/>
        <xdr:cNvCxnSpPr/>
      </xdr:nvCxnSpPr>
      <xdr:spPr>
        <a:xfrm>
          <a:off x="4546600" y="13384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78757</xdr:rowOff>
    </xdr:from>
    <xdr:ext cx="405111" cy="259045"/>
    <xdr:sp macro="" textlink="">
      <xdr:nvSpPr>
        <xdr:cNvPr id="291" name="【福祉施設】&#10;有形固定資産減価償却率平均値テキスト"/>
        <xdr:cNvSpPr txBox="1"/>
      </xdr:nvSpPr>
      <xdr:spPr>
        <a:xfrm>
          <a:off x="4673600" y="139662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55880</xdr:rowOff>
    </xdr:from>
    <xdr:to>
      <xdr:col>24</xdr:col>
      <xdr:colOff>114300</xdr:colOff>
      <xdr:row>82</xdr:row>
      <xdr:rowOff>157480</xdr:rowOff>
    </xdr:to>
    <xdr:sp macro="" textlink="">
      <xdr:nvSpPr>
        <xdr:cNvPr id="292" name="フローチャート: 判断 291"/>
        <xdr:cNvSpPr/>
      </xdr:nvSpPr>
      <xdr:spPr>
        <a:xfrm>
          <a:off x="458470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63500</xdr:rowOff>
    </xdr:from>
    <xdr:to>
      <xdr:col>20</xdr:col>
      <xdr:colOff>38100</xdr:colOff>
      <xdr:row>82</xdr:row>
      <xdr:rowOff>165100</xdr:rowOff>
    </xdr:to>
    <xdr:sp macro="" textlink="">
      <xdr:nvSpPr>
        <xdr:cNvPr id="293" name="フローチャート: 判断 292"/>
        <xdr:cNvSpPr/>
      </xdr:nvSpPr>
      <xdr:spPr>
        <a:xfrm>
          <a:off x="3746500" y="1412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44450</xdr:rowOff>
    </xdr:from>
    <xdr:to>
      <xdr:col>15</xdr:col>
      <xdr:colOff>101600</xdr:colOff>
      <xdr:row>82</xdr:row>
      <xdr:rowOff>146050</xdr:rowOff>
    </xdr:to>
    <xdr:sp macro="" textlink="">
      <xdr:nvSpPr>
        <xdr:cNvPr id="294" name="フローチャート: 判断 293"/>
        <xdr:cNvSpPr/>
      </xdr:nvSpPr>
      <xdr:spPr>
        <a:xfrm>
          <a:off x="2857500" y="1410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95886</xdr:rowOff>
    </xdr:from>
    <xdr:to>
      <xdr:col>10</xdr:col>
      <xdr:colOff>165100</xdr:colOff>
      <xdr:row>83</xdr:row>
      <xdr:rowOff>26036</xdr:rowOff>
    </xdr:to>
    <xdr:sp macro="" textlink="">
      <xdr:nvSpPr>
        <xdr:cNvPr id="295" name="フローチャート: 判断 294"/>
        <xdr:cNvSpPr/>
      </xdr:nvSpPr>
      <xdr:spPr>
        <a:xfrm>
          <a:off x="1968500" y="1415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137795</xdr:rowOff>
    </xdr:from>
    <xdr:to>
      <xdr:col>6</xdr:col>
      <xdr:colOff>38100</xdr:colOff>
      <xdr:row>82</xdr:row>
      <xdr:rowOff>67945</xdr:rowOff>
    </xdr:to>
    <xdr:sp macro="" textlink="">
      <xdr:nvSpPr>
        <xdr:cNvPr id="296" name="フローチャート: 判断 295"/>
        <xdr:cNvSpPr/>
      </xdr:nvSpPr>
      <xdr:spPr>
        <a:xfrm>
          <a:off x="1079500" y="1402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7" name="テキスト ボックス 29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8" name="テキスト ボックス 29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9" name="テキスト ボックス 29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0" name="テキスト ボックス 29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1" name="テキスト ボックス 30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85</xdr:row>
      <xdr:rowOff>50164</xdr:rowOff>
    </xdr:from>
    <xdr:to>
      <xdr:col>24</xdr:col>
      <xdr:colOff>114300</xdr:colOff>
      <xdr:row>85</xdr:row>
      <xdr:rowOff>151764</xdr:rowOff>
    </xdr:to>
    <xdr:sp macro="" textlink="">
      <xdr:nvSpPr>
        <xdr:cNvPr id="302" name="楕円 301"/>
        <xdr:cNvSpPr/>
      </xdr:nvSpPr>
      <xdr:spPr>
        <a:xfrm>
          <a:off x="4584700" y="14623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85</xdr:row>
      <xdr:rowOff>28591</xdr:rowOff>
    </xdr:from>
    <xdr:ext cx="405111" cy="259045"/>
    <xdr:sp macro="" textlink="">
      <xdr:nvSpPr>
        <xdr:cNvPr id="303" name="【福祉施設】&#10;有形固定資産減価償却率該当値テキスト"/>
        <xdr:cNvSpPr txBox="1"/>
      </xdr:nvSpPr>
      <xdr:spPr>
        <a:xfrm>
          <a:off x="4673600" y="14601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85</xdr:row>
      <xdr:rowOff>8255</xdr:rowOff>
    </xdr:from>
    <xdr:to>
      <xdr:col>20</xdr:col>
      <xdr:colOff>38100</xdr:colOff>
      <xdr:row>85</xdr:row>
      <xdr:rowOff>109855</xdr:rowOff>
    </xdr:to>
    <xdr:sp macro="" textlink="">
      <xdr:nvSpPr>
        <xdr:cNvPr id="304" name="楕円 303"/>
        <xdr:cNvSpPr/>
      </xdr:nvSpPr>
      <xdr:spPr>
        <a:xfrm>
          <a:off x="3746500" y="14581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85</xdr:row>
      <xdr:rowOff>59055</xdr:rowOff>
    </xdr:from>
    <xdr:to>
      <xdr:col>24</xdr:col>
      <xdr:colOff>63500</xdr:colOff>
      <xdr:row>85</xdr:row>
      <xdr:rowOff>100964</xdr:rowOff>
    </xdr:to>
    <xdr:cxnSp macro="">
      <xdr:nvCxnSpPr>
        <xdr:cNvPr id="305" name="直線コネクタ 304"/>
        <xdr:cNvCxnSpPr/>
      </xdr:nvCxnSpPr>
      <xdr:spPr>
        <a:xfrm>
          <a:off x="3797300" y="14632305"/>
          <a:ext cx="8382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137795</xdr:rowOff>
    </xdr:from>
    <xdr:to>
      <xdr:col>15</xdr:col>
      <xdr:colOff>101600</xdr:colOff>
      <xdr:row>85</xdr:row>
      <xdr:rowOff>67945</xdr:rowOff>
    </xdr:to>
    <xdr:sp macro="" textlink="">
      <xdr:nvSpPr>
        <xdr:cNvPr id="306" name="楕円 305"/>
        <xdr:cNvSpPr/>
      </xdr:nvSpPr>
      <xdr:spPr>
        <a:xfrm>
          <a:off x="2857500" y="14539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85</xdr:row>
      <xdr:rowOff>17145</xdr:rowOff>
    </xdr:from>
    <xdr:to>
      <xdr:col>19</xdr:col>
      <xdr:colOff>177800</xdr:colOff>
      <xdr:row>85</xdr:row>
      <xdr:rowOff>59055</xdr:rowOff>
    </xdr:to>
    <xdr:cxnSp macro="">
      <xdr:nvCxnSpPr>
        <xdr:cNvPr id="307" name="直線コネクタ 306"/>
        <xdr:cNvCxnSpPr/>
      </xdr:nvCxnSpPr>
      <xdr:spPr>
        <a:xfrm>
          <a:off x="2908300" y="1459039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84</xdr:row>
      <xdr:rowOff>95886</xdr:rowOff>
    </xdr:from>
    <xdr:to>
      <xdr:col>10</xdr:col>
      <xdr:colOff>165100</xdr:colOff>
      <xdr:row>85</xdr:row>
      <xdr:rowOff>26036</xdr:rowOff>
    </xdr:to>
    <xdr:sp macro="" textlink="">
      <xdr:nvSpPr>
        <xdr:cNvPr id="308" name="楕円 307"/>
        <xdr:cNvSpPr/>
      </xdr:nvSpPr>
      <xdr:spPr>
        <a:xfrm>
          <a:off x="1968500" y="14497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146686</xdr:rowOff>
    </xdr:from>
    <xdr:to>
      <xdr:col>15</xdr:col>
      <xdr:colOff>50800</xdr:colOff>
      <xdr:row>85</xdr:row>
      <xdr:rowOff>17145</xdr:rowOff>
    </xdr:to>
    <xdr:cxnSp macro="">
      <xdr:nvCxnSpPr>
        <xdr:cNvPr id="309" name="直線コネクタ 308"/>
        <xdr:cNvCxnSpPr/>
      </xdr:nvCxnSpPr>
      <xdr:spPr>
        <a:xfrm>
          <a:off x="2019300" y="14548486"/>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10177</xdr:rowOff>
    </xdr:from>
    <xdr:ext cx="405111" cy="259045"/>
    <xdr:sp macro="" textlink="">
      <xdr:nvSpPr>
        <xdr:cNvPr id="310" name="n_1aveValue【福祉施設】&#10;有形固定資産減価償却率"/>
        <xdr:cNvSpPr txBox="1"/>
      </xdr:nvSpPr>
      <xdr:spPr>
        <a:xfrm>
          <a:off x="3582044" y="13897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162577</xdr:rowOff>
    </xdr:from>
    <xdr:ext cx="405111" cy="259045"/>
    <xdr:sp macro="" textlink="">
      <xdr:nvSpPr>
        <xdr:cNvPr id="311" name="n_2aveValue【福祉施設】&#10;有形固定資産減価償却率"/>
        <xdr:cNvSpPr txBox="1"/>
      </xdr:nvSpPr>
      <xdr:spPr>
        <a:xfrm>
          <a:off x="2705744" y="1387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42563</xdr:rowOff>
    </xdr:from>
    <xdr:ext cx="405111" cy="259045"/>
    <xdr:sp macro="" textlink="">
      <xdr:nvSpPr>
        <xdr:cNvPr id="312" name="n_3aveValue【福祉施設】&#10;有形固定資産減価償却率"/>
        <xdr:cNvSpPr txBox="1"/>
      </xdr:nvSpPr>
      <xdr:spPr>
        <a:xfrm>
          <a:off x="1816744" y="13930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84472</xdr:rowOff>
    </xdr:from>
    <xdr:ext cx="405111" cy="259045"/>
    <xdr:sp macro="" textlink="">
      <xdr:nvSpPr>
        <xdr:cNvPr id="313" name="n_4aveValue【福祉施設】&#10;有形固定資産減価償却率"/>
        <xdr:cNvSpPr txBox="1"/>
      </xdr:nvSpPr>
      <xdr:spPr>
        <a:xfrm>
          <a:off x="927744" y="13800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100982</xdr:rowOff>
    </xdr:from>
    <xdr:ext cx="405111" cy="259045"/>
    <xdr:sp macro="" textlink="">
      <xdr:nvSpPr>
        <xdr:cNvPr id="314" name="n_1mainValue【福祉施設】&#10;有形固定資産減価償却率"/>
        <xdr:cNvSpPr txBox="1"/>
      </xdr:nvSpPr>
      <xdr:spPr>
        <a:xfrm>
          <a:off x="3582044" y="14674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59072</xdr:rowOff>
    </xdr:from>
    <xdr:ext cx="405111" cy="259045"/>
    <xdr:sp macro="" textlink="">
      <xdr:nvSpPr>
        <xdr:cNvPr id="315" name="n_2mainValue【福祉施設】&#10;有形固定資産減価償却率"/>
        <xdr:cNvSpPr txBox="1"/>
      </xdr:nvSpPr>
      <xdr:spPr>
        <a:xfrm>
          <a:off x="2705744" y="14632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85</xdr:row>
      <xdr:rowOff>17163</xdr:rowOff>
    </xdr:from>
    <xdr:ext cx="405111" cy="259045"/>
    <xdr:sp macro="" textlink="">
      <xdr:nvSpPr>
        <xdr:cNvPr id="316" name="n_3mainValue【福祉施設】&#10;有形固定資産減価償却率"/>
        <xdr:cNvSpPr txBox="1"/>
      </xdr:nvSpPr>
      <xdr:spPr>
        <a:xfrm>
          <a:off x="1816744" y="14590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7" name="正方形/長方形 31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8" name="正方形/長方形 317"/>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9" name="正方形/長方形 318"/>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0" name="正方形/長方形 319"/>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1" name="正方形/長方形 320"/>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2" name="正方形/長方形 321"/>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3" name="正方形/長方形 322"/>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4" name="正方形/長方形 323"/>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5" name="テキスト ボックス 324"/>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6" name="直線コネクタ 325"/>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27" name="直線コネクタ 326"/>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28" name="テキスト ボックス 327"/>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29" name="直線コネクタ 328"/>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0" name="テキスト ボックス 329"/>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1" name="直線コネクタ 330"/>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2" name="テキスト ボックス 331"/>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3" name="直線コネクタ 332"/>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4" name="テキスト ボックス 333"/>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35" name="直線コネクタ 334"/>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36" name="テキスト ボックス 335"/>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7" name="直線コネクタ 336"/>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8" name="テキスト ボックス 337"/>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9"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71628</xdr:rowOff>
    </xdr:from>
    <xdr:to>
      <xdr:col>54</xdr:col>
      <xdr:colOff>189865</xdr:colOff>
      <xdr:row>86</xdr:row>
      <xdr:rowOff>98298</xdr:rowOff>
    </xdr:to>
    <xdr:cxnSp macro="">
      <xdr:nvCxnSpPr>
        <xdr:cNvPr id="340" name="直線コネクタ 339"/>
        <xdr:cNvCxnSpPr/>
      </xdr:nvCxnSpPr>
      <xdr:spPr>
        <a:xfrm flipV="1">
          <a:off x="10476865" y="13616178"/>
          <a:ext cx="0" cy="1226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102125</xdr:rowOff>
    </xdr:from>
    <xdr:ext cx="469744" cy="259045"/>
    <xdr:sp macro="" textlink="">
      <xdr:nvSpPr>
        <xdr:cNvPr id="341" name="【福祉施設】&#10;一人当たり面積最小値テキスト"/>
        <xdr:cNvSpPr txBox="1"/>
      </xdr:nvSpPr>
      <xdr:spPr>
        <a:xfrm>
          <a:off x="10515600" y="14846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98298</xdr:rowOff>
    </xdr:from>
    <xdr:to>
      <xdr:col>55</xdr:col>
      <xdr:colOff>88900</xdr:colOff>
      <xdr:row>86</xdr:row>
      <xdr:rowOff>98298</xdr:rowOff>
    </xdr:to>
    <xdr:cxnSp macro="">
      <xdr:nvCxnSpPr>
        <xdr:cNvPr id="342" name="直線コネクタ 341"/>
        <xdr:cNvCxnSpPr/>
      </xdr:nvCxnSpPr>
      <xdr:spPr>
        <a:xfrm>
          <a:off x="10388600" y="14842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78</xdr:row>
      <xdr:rowOff>18305</xdr:rowOff>
    </xdr:from>
    <xdr:ext cx="469744" cy="259045"/>
    <xdr:sp macro="" textlink="">
      <xdr:nvSpPr>
        <xdr:cNvPr id="343" name="【福祉施設】&#10;一人当たり面積最大値テキスト"/>
        <xdr:cNvSpPr txBox="1"/>
      </xdr:nvSpPr>
      <xdr:spPr>
        <a:xfrm>
          <a:off x="10515600" y="13391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71628</xdr:rowOff>
    </xdr:from>
    <xdr:to>
      <xdr:col>55</xdr:col>
      <xdr:colOff>88900</xdr:colOff>
      <xdr:row>79</xdr:row>
      <xdr:rowOff>71628</xdr:rowOff>
    </xdr:to>
    <xdr:cxnSp macro="">
      <xdr:nvCxnSpPr>
        <xdr:cNvPr id="344" name="直線コネクタ 343"/>
        <xdr:cNvCxnSpPr/>
      </xdr:nvCxnSpPr>
      <xdr:spPr>
        <a:xfrm>
          <a:off x="10388600" y="136161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33038</xdr:rowOff>
    </xdr:from>
    <xdr:ext cx="469744" cy="259045"/>
    <xdr:sp macro="" textlink="">
      <xdr:nvSpPr>
        <xdr:cNvPr id="345" name="【福祉施設】&#10;一人当たり面積平均値テキスト"/>
        <xdr:cNvSpPr txBox="1"/>
      </xdr:nvSpPr>
      <xdr:spPr>
        <a:xfrm>
          <a:off x="10515600" y="144348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10161</xdr:rowOff>
    </xdr:from>
    <xdr:to>
      <xdr:col>55</xdr:col>
      <xdr:colOff>50800</xdr:colOff>
      <xdr:row>85</xdr:row>
      <xdr:rowOff>111761</xdr:rowOff>
    </xdr:to>
    <xdr:sp macro="" textlink="">
      <xdr:nvSpPr>
        <xdr:cNvPr id="346" name="フローチャート: 判断 345"/>
        <xdr:cNvSpPr/>
      </xdr:nvSpPr>
      <xdr:spPr>
        <a:xfrm>
          <a:off x="10426700" y="14583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166370</xdr:rowOff>
    </xdr:from>
    <xdr:to>
      <xdr:col>50</xdr:col>
      <xdr:colOff>165100</xdr:colOff>
      <xdr:row>85</xdr:row>
      <xdr:rowOff>96520</xdr:rowOff>
    </xdr:to>
    <xdr:sp macro="" textlink="">
      <xdr:nvSpPr>
        <xdr:cNvPr id="347" name="フローチャート: 判断 346"/>
        <xdr:cNvSpPr/>
      </xdr:nvSpPr>
      <xdr:spPr>
        <a:xfrm>
          <a:off x="9588500" y="1456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166370</xdr:rowOff>
    </xdr:from>
    <xdr:to>
      <xdr:col>46</xdr:col>
      <xdr:colOff>38100</xdr:colOff>
      <xdr:row>85</xdr:row>
      <xdr:rowOff>96520</xdr:rowOff>
    </xdr:to>
    <xdr:sp macro="" textlink="">
      <xdr:nvSpPr>
        <xdr:cNvPr id="348" name="フローチャート: 判断 347"/>
        <xdr:cNvSpPr/>
      </xdr:nvSpPr>
      <xdr:spPr>
        <a:xfrm>
          <a:off x="8699500" y="1456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78</xdr:row>
      <xdr:rowOff>97028</xdr:rowOff>
    </xdr:from>
    <xdr:to>
      <xdr:col>41</xdr:col>
      <xdr:colOff>101600</xdr:colOff>
      <xdr:row>79</xdr:row>
      <xdr:rowOff>27178</xdr:rowOff>
    </xdr:to>
    <xdr:sp macro="" textlink="">
      <xdr:nvSpPr>
        <xdr:cNvPr id="349" name="フローチャート: 判断 348"/>
        <xdr:cNvSpPr/>
      </xdr:nvSpPr>
      <xdr:spPr>
        <a:xfrm>
          <a:off x="7810500" y="13470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142748</xdr:rowOff>
    </xdr:from>
    <xdr:to>
      <xdr:col>36</xdr:col>
      <xdr:colOff>165100</xdr:colOff>
      <xdr:row>85</xdr:row>
      <xdr:rowOff>72898</xdr:rowOff>
    </xdr:to>
    <xdr:sp macro="" textlink="">
      <xdr:nvSpPr>
        <xdr:cNvPr id="350" name="フローチャート: 判断 349"/>
        <xdr:cNvSpPr/>
      </xdr:nvSpPr>
      <xdr:spPr>
        <a:xfrm>
          <a:off x="6921500" y="1454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1" name="テキスト ボックス 350"/>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2" name="テキスト ボックス 351"/>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3" name="テキスト ボックス 352"/>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4" name="テキスト ボックス 353"/>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5" name="テキスト ボックス 354"/>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140463</xdr:rowOff>
    </xdr:from>
    <xdr:to>
      <xdr:col>55</xdr:col>
      <xdr:colOff>50800</xdr:colOff>
      <xdr:row>86</xdr:row>
      <xdr:rowOff>70613</xdr:rowOff>
    </xdr:to>
    <xdr:sp macro="" textlink="">
      <xdr:nvSpPr>
        <xdr:cNvPr id="356" name="楕円 355"/>
        <xdr:cNvSpPr/>
      </xdr:nvSpPr>
      <xdr:spPr>
        <a:xfrm>
          <a:off x="10426700" y="14713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55390</xdr:rowOff>
    </xdr:from>
    <xdr:ext cx="469744" cy="259045"/>
    <xdr:sp macro="" textlink="">
      <xdr:nvSpPr>
        <xdr:cNvPr id="357" name="【福祉施設】&#10;一人当たり面積該当値テキスト"/>
        <xdr:cNvSpPr txBox="1"/>
      </xdr:nvSpPr>
      <xdr:spPr>
        <a:xfrm>
          <a:off x="10515600" y="14628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141224</xdr:rowOff>
    </xdr:from>
    <xdr:to>
      <xdr:col>50</xdr:col>
      <xdr:colOff>165100</xdr:colOff>
      <xdr:row>86</xdr:row>
      <xdr:rowOff>71374</xdr:rowOff>
    </xdr:to>
    <xdr:sp macro="" textlink="">
      <xdr:nvSpPr>
        <xdr:cNvPr id="358" name="楕円 357"/>
        <xdr:cNvSpPr/>
      </xdr:nvSpPr>
      <xdr:spPr>
        <a:xfrm>
          <a:off x="9588500" y="14714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19813</xdr:rowOff>
    </xdr:from>
    <xdr:to>
      <xdr:col>55</xdr:col>
      <xdr:colOff>0</xdr:colOff>
      <xdr:row>86</xdr:row>
      <xdr:rowOff>20574</xdr:rowOff>
    </xdr:to>
    <xdr:cxnSp macro="">
      <xdr:nvCxnSpPr>
        <xdr:cNvPr id="359" name="直線コネクタ 358"/>
        <xdr:cNvCxnSpPr/>
      </xdr:nvCxnSpPr>
      <xdr:spPr>
        <a:xfrm flipV="1">
          <a:off x="9639300" y="14764513"/>
          <a:ext cx="838200" cy="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140463</xdr:rowOff>
    </xdr:from>
    <xdr:to>
      <xdr:col>46</xdr:col>
      <xdr:colOff>38100</xdr:colOff>
      <xdr:row>86</xdr:row>
      <xdr:rowOff>70613</xdr:rowOff>
    </xdr:to>
    <xdr:sp macro="" textlink="">
      <xdr:nvSpPr>
        <xdr:cNvPr id="360" name="楕円 359"/>
        <xdr:cNvSpPr/>
      </xdr:nvSpPr>
      <xdr:spPr>
        <a:xfrm>
          <a:off x="8699500" y="14713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19813</xdr:rowOff>
    </xdr:from>
    <xdr:to>
      <xdr:col>50</xdr:col>
      <xdr:colOff>114300</xdr:colOff>
      <xdr:row>86</xdr:row>
      <xdr:rowOff>20574</xdr:rowOff>
    </xdr:to>
    <xdr:cxnSp macro="">
      <xdr:nvCxnSpPr>
        <xdr:cNvPr id="361" name="直線コネクタ 360"/>
        <xdr:cNvCxnSpPr/>
      </xdr:nvCxnSpPr>
      <xdr:spPr>
        <a:xfrm>
          <a:off x="8750300" y="14764513"/>
          <a:ext cx="889000" cy="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142748</xdr:rowOff>
    </xdr:from>
    <xdr:to>
      <xdr:col>41</xdr:col>
      <xdr:colOff>101600</xdr:colOff>
      <xdr:row>86</xdr:row>
      <xdr:rowOff>72898</xdr:rowOff>
    </xdr:to>
    <xdr:sp macro="" textlink="">
      <xdr:nvSpPr>
        <xdr:cNvPr id="362" name="楕円 361"/>
        <xdr:cNvSpPr/>
      </xdr:nvSpPr>
      <xdr:spPr>
        <a:xfrm>
          <a:off x="7810500" y="14715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19813</xdr:rowOff>
    </xdr:from>
    <xdr:to>
      <xdr:col>45</xdr:col>
      <xdr:colOff>177800</xdr:colOff>
      <xdr:row>86</xdr:row>
      <xdr:rowOff>22098</xdr:rowOff>
    </xdr:to>
    <xdr:cxnSp macro="">
      <xdr:nvCxnSpPr>
        <xdr:cNvPr id="363" name="直線コネクタ 362"/>
        <xdr:cNvCxnSpPr/>
      </xdr:nvCxnSpPr>
      <xdr:spPr>
        <a:xfrm flipV="1">
          <a:off x="7861300" y="14764513"/>
          <a:ext cx="8890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113047</xdr:rowOff>
    </xdr:from>
    <xdr:ext cx="469744" cy="259045"/>
    <xdr:sp macro="" textlink="">
      <xdr:nvSpPr>
        <xdr:cNvPr id="364" name="n_1aveValue【福祉施設】&#10;一人当たり面積"/>
        <xdr:cNvSpPr txBox="1"/>
      </xdr:nvSpPr>
      <xdr:spPr>
        <a:xfrm>
          <a:off x="9391727" y="14343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113047</xdr:rowOff>
    </xdr:from>
    <xdr:ext cx="469744" cy="259045"/>
    <xdr:sp macro="" textlink="">
      <xdr:nvSpPr>
        <xdr:cNvPr id="365" name="n_2aveValue【福祉施設】&#10;一人当たり面積"/>
        <xdr:cNvSpPr txBox="1"/>
      </xdr:nvSpPr>
      <xdr:spPr>
        <a:xfrm>
          <a:off x="8515427" y="14343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77</xdr:row>
      <xdr:rowOff>43705</xdr:rowOff>
    </xdr:from>
    <xdr:ext cx="469744" cy="259045"/>
    <xdr:sp macro="" textlink="">
      <xdr:nvSpPr>
        <xdr:cNvPr id="366" name="n_3aveValue【福祉施設】&#10;一人当たり面積"/>
        <xdr:cNvSpPr txBox="1"/>
      </xdr:nvSpPr>
      <xdr:spPr>
        <a:xfrm>
          <a:off x="7626427" y="13245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89425</xdr:rowOff>
    </xdr:from>
    <xdr:ext cx="469744" cy="259045"/>
    <xdr:sp macro="" textlink="">
      <xdr:nvSpPr>
        <xdr:cNvPr id="367" name="n_4aveValue【福祉施設】&#10;一人当たり面積"/>
        <xdr:cNvSpPr txBox="1"/>
      </xdr:nvSpPr>
      <xdr:spPr>
        <a:xfrm>
          <a:off x="6737427" y="14319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62501</xdr:rowOff>
    </xdr:from>
    <xdr:ext cx="469744" cy="259045"/>
    <xdr:sp macro="" textlink="">
      <xdr:nvSpPr>
        <xdr:cNvPr id="368" name="n_1mainValue【福祉施設】&#10;一人当たり面積"/>
        <xdr:cNvSpPr txBox="1"/>
      </xdr:nvSpPr>
      <xdr:spPr>
        <a:xfrm>
          <a:off x="9391727" y="14807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61740</xdr:rowOff>
    </xdr:from>
    <xdr:ext cx="469744" cy="259045"/>
    <xdr:sp macro="" textlink="">
      <xdr:nvSpPr>
        <xdr:cNvPr id="369" name="n_2mainValue【福祉施設】&#10;一人当たり面積"/>
        <xdr:cNvSpPr txBox="1"/>
      </xdr:nvSpPr>
      <xdr:spPr>
        <a:xfrm>
          <a:off x="8515427" y="14806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64025</xdr:rowOff>
    </xdr:from>
    <xdr:ext cx="469744" cy="259045"/>
    <xdr:sp macro="" textlink="">
      <xdr:nvSpPr>
        <xdr:cNvPr id="370" name="n_3mainValue【福祉施設】&#10;一人当たり面積"/>
        <xdr:cNvSpPr txBox="1"/>
      </xdr:nvSpPr>
      <xdr:spPr>
        <a:xfrm>
          <a:off x="7626427" y="14808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1" name="正方形/長方形 37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2" name="正方形/長方形 37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3" name="正方形/長方形 37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4" name="正方形/長方形 37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5" name="正方形/長方形 37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6" name="正方形/長方形 37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77" name="正方形/長方形 37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78" name="正方形/長方形 377"/>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79" name="正方形/長方形 37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0" name="正方形/長方形 37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1" name="正方形/長方形 38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2" name="正方形/長方形 38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3" name="正方形/長方形 38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4" name="正方形/長方形 38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5" name="正方形/長方形 38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86" name="正方形/長方形 385"/>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87" name="正方形/長方形 38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88" name="正方形/長方形 38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89" name="正方形/長方形 38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0" name="正方形/長方形 38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1" name="正方形/長方形 39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2" name="正方形/長方形 39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3" name="正方形/長方形 39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4" name="正方形/長方形 393"/>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5" name="テキスト ボックス 394"/>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96" name="直線コネクタ 395"/>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97" name="テキスト ボックス 396"/>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98" name="直線コネクタ 397"/>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399" name="テキスト ボックス 398"/>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0" name="直線コネクタ 399"/>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1" name="テキスト ボックス 400"/>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02" name="直線コネクタ 401"/>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03" name="テキスト ボックス 402"/>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04" name="直線コネクタ 403"/>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05" name="テキスト ボックス 404"/>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06" name="直線コネクタ 405"/>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07" name="テキスト ボックス 406"/>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08" name="直線コネクタ 40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09" name="テキスト ボックス 408"/>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0"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150495</xdr:rowOff>
    </xdr:from>
    <xdr:to>
      <xdr:col>85</xdr:col>
      <xdr:colOff>126364</xdr:colOff>
      <xdr:row>42</xdr:row>
      <xdr:rowOff>38100</xdr:rowOff>
    </xdr:to>
    <xdr:cxnSp macro="">
      <xdr:nvCxnSpPr>
        <xdr:cNvPr id="411" name="直線コネクタ 410"/>
        <xdr:cNvCxnSpPr/>
      </xdr:nvCxnSpPr>
      <xdr:spPr>
        <a:xfrm flipV="1">
          <a:off x="16318864" y="5636895"/>
          <a:ext cx="0" cy="16021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412" name="【一般廃棄物処理施設】&#10;有形固定資産減価償却率最小値テキスト"/>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413" name="直線コネクタ 412"/>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97172</xdr:rowOff>
    </xdr:from>
    <xdr:ext cx="405111" cy="259045"/>
    <xdr:sp macro="" textlink="">
      <xdr:nvSpPr>
        <xdr:cNvPr id="414" name="【一般廃棄物処理施設】&#10;有形固定資産減価償却率最大値テキスト"/>
        <xdr:cNvSpPr txBox="1"/>
      </xdr:nvSpPr>
      <xdr:spPr>
        <a:xfrm>
          <a:off x="16357600" y="5412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150495</xdr:rowOff>
    </xdr:from>
    <xdr:to>
      <xdr:col>86</xdr:col>
      <xdr:colOff>25400</xdr:colOff>
      <xdr:row>32</xdr:row>
      <xdr:rowOff>150495</xdr:rowOff>
    </xdr:to>
    <xdr:cxnSp macro="">
      <xdr:nvCxnSpPr>
        <xdr:cNvPr id="415" name="直線コネクタ 414"/>
        <xdr:cNvCxnSpPr/>
      </xdr:nvCxnSpPr>
      <xdr:spPr>
        <a:xfrm>
          <a:off x="16230600" y="5636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84472</xdr:rowOff>
    </xdr:from>
    <xdr:ext cx="405111" cy="259045"/>
    <xdr:sp macro="" textlink="">
      <xdr:nvSpPr>
        <xdr:cNvPr id="416" name="【一般廃棄物処理施設】&#10;有形固定資産減価償却率平均値テキスト"/>
        <xdr:cNvSpPr txBox="1"/>
      </xdr:nvSpPr>
      <xdr:spPr>
        <a:xfrm>
          <a:off x="16357600" y="62566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61595</xdr:rowOff>
    </xdr:from>
    <xdr:to>
      <xdr:col>85</xdr:col>
      <xdr:colOff>177800</xdr:colOff>
      <xdr:row>37</xdr:row>
      <xdr:rowOff>163195</xdr:rowOff>
    </xdr:to>
    <xdr:sp macro="" textlink="">
      <xdr:nvSpPr>
        <xdr:cNvPr id="417" name="フローチャート: 判断 416"/>
        <xdr:cNvSpPr/>
      </xdr:nvSpPr>
      <xdr:spPr>
        <a:xfrm>
          <a:off x="16268700" y="640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111125</xdr:rowOff>
    </xdr:from>
    <xdr:to>
      <xdr:col>81</xdr:col>
      <xdr:colOff>101600</xdr:colOff>
      <xdr:row>38</xdr:row>
      <xdr:rowOff>41275</xdr:rowOff>
    </xdr:to>
    <xdr:sp macro="" textlink="">
      <xdr:nvSpPr>
        <xdr:cNvPr id="418" name="フローチャート: 判断 417"/>
        <xdr:cNvSpPr/>
      </xdr:nvSpPr>
      <xdr:spPr>
        <a:xfrm>
          <a:off x="15430500" y="645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101600</xdr:rowOff>
    </xdr:from>
    <xdr:to>
      <xdr:col>76</xdr:col>
      <xdr:colOff>165100</xdr:colOff>
      <xdr:row>38</xdr:row>
      <xdr:rowOff>31750</xdr:rowOff>
    </xdr:to>
    <xdr:sp macro="" textlink="">
      <xdr:nvSpPr>
        <xdr:cNvPr id="419" name="フローチャート: 判断 418"/>
        <xdr:cNvSpPr/>
      </xdr:nvSpPr>
      <xdr:spPr>
        <a:xfrm>
          <a:off x="14541500" y="644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2540</xdr:rowOff>
    </xdr:from>
    <xdr:to>
      <xdr:col>72</xdr:col>
      <xdr:colOff>38100</xdr:colOff>
      <xdr:row>37</xdr:row>
      <xdr:rowOff>104140</xdr:rowOff>
    </xdr:to>
    <xdr:sp macro="" textlink="">
      <xdr:nvSpPr>
        <xdr:cNvPr id="420" name="フローチャート: 判断 419"/>
        <xdr:cNvSpPr/>
      </xdr:nvSpPr>
      <xdr:spPr>
        <a:xfrm>
          <a:off x="13652500" y="634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170180</xdr:rowOff>
    </xdr:from>
    <xdr:to>
      <xdr:col>67</xdr:col>
      <xdr:colOff>101600</xdr:colOff>
      <xdr:row>37</xdr:row>
      <xdr:rowOff>100330</xdr:rowOff>
    </xdr:to>
    <xdr:sp macro="" textlink="">
      <xdr:nvSpPr>
        <xdr:cNvPr id="421" name="フローチャート: 判断 420"/>
        <xdr:cNvSpPr/>
      </xdr:nvSpPr>
      <xdr:spPr>
        <a:xfrm>
          <a:off x="12763500" y="634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2" name="テキスト ボックス 42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3" name="テキスト ボックス 42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4" name="テキスト ボックス 42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5" name="テキスト ボックス 42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26" name="テキスト ボックス 42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116840</xdr:rowOff>
    </xdr:from>
    <xdr:to>
      <xdr:col>85</xdr:col>
      <xdr:colOff>177800</xdr:colOff>
      <xdr:row>38</xdr:row>
      <xdr:rowOff>46990</xdr:rowOff>
    </xdr:to>
    <xdr:sp macro="" textlink="">
      <xdr:nvSpPr>
        <xdr:cNvPr id="427" name="楕円 426"/>
        <xdr:cNvSpPr/>
      </xdr:nvSpPr>
      <xdr:spPr>
        <a:xfrm>
          <a:off x="16268700" y="6460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95267</xdr:rowOff>
    </xdr:from>
    <xdr:ext cx="405111" cy="259045"/>
    <xdr:sp macro="" textlink="">
      <xdr:nvSpPr>
        <xdr:cNvPr id="428" name="【一般廃棄物処理施設】&#10;有形固定資産減価償却率該当値テキスト"/>
        <xdr:cNvSpPr txBox="1"/>
      </xdr:nvSpPr>
      <xdr:spPr>
        <a:xfrm>
          <a:off x="16357600" y="6438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71120</xdr:rowOff>
    </xdr:from>
    <xdr:to>
      <xdr:col>81</xdr:col>
      <xdr:colOff>101600</xdr:colOff>
      <xdr:row>38</xdr:row>
      <xdr:rowOff>1270</xdr:rowOff>
    </xdr:to>
    <xdr:sp macro="" textlink="">
      <xdr:nvSpPr>
        <xdr:cNvPr id="429" name="楕円 428"/>
        <xdr:cNvSpPr/>
      </xdr:nvSpPr>
      <xdr:spPr>
        <a:xfrm>
          <a:off x="15430500" y="641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121920</xdr:rowOff>
    </xdr:from>
    <xdr:to>
      <xdr:col>85</xdr:col>
      <xdr:colOff>127000</xdr:colOff>
      <xdr:row>37</xdr:row>
      <xdr:rowOff>167640</xdr:rowOff>
    </xdr:to>
    <xdr:cxnSp macro="">
      <xdr:nvCxnSpPr>
        <xdr:cNvPr id="430" name="直線コネクタ 429"/>
        <xdr:cNvCxnSpPr/>
      </xdr:nvCxnSpPr>
      <xdr:spPr>
        <a:xfrm>
          <a:off x="15481300" y="646557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21590</xdr:rowOff>
    </xdr:from>
    <xdr:to>
      <xdr:col>76</xdr:col>
      <xdr:colOff>165100</xdr:colOff>
      <xdr:row>37</xdr:row>
      <xdr:rowOff>123190</xdr:rowOff>
    </xdr:to>
    <xdr:sp macro="" textlink="">
      <xdr:nvSpPr>
        <xdr:cNvPr id="431" name="楕円 430"/>
        <xdr:cNvSpPr/>
      </xdr:nvSpPr>
      <xdr:spPr>
        <a:xfrm>
          <a:off x="14541500" y="6365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72390</xdr:rowOff>
    </xdr:from>
    <xdr:to>
      <xdr:col>81</xdr:col>
      <xdr:colOff>50800</xdr:colOff>
      <xdr:row>37</xdr:row>
      <xdr:rowOff>121920</xdr:rowOff>
    </xdr:to>
    <xdr:cxnSp macro="">
      <xdr:nvCxnSpPr>
        <xdr:cNvPr id="432" name="直線コネクタ 431"/>
        <xdr:cNvCxnSpPr/>
      </xdr:nvCxnSpPr>
      <xdr:spPr>
        <a:xfrm>
          <a:off x="14592300" y="641604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151130</xdr:rowOff>
    </xdr:from>
    <xdr:to>
      <xdr:col>72</xdr:col>
      <xdr:colOff>38100</xdr:colOff>
      <xdr:row>37</xdr:row>
      <xdr:rowOff>81280</xdr:rowOff>
    </xdr:to>
    <xdr:sp macro="" textlink="">
      <xdr:nvSpPr>
        <xdr:cNvPr id="433" name="楕円 432"/>
        <xdr:cNvSpPr/>
      </xdr:nvSpPr>
      <xdr:spPr>
        <a:xfrm>
          <a:off x="13652500" y="6323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30480</xdr:rowOff>
    </xdr:from>
    <xdr:to>
      <xdr:col>76</xdr:col>
      <xdr:colOff>114300</xdr:colOff>
      <xdr:row>37</xdr:row>
      <xdr:rowOff>72390</xdr:rowOff>
    </xdr:to>
    <xdr:cxnSp macro="">
      <xdr:nvCxnSpPr>
        <xdr:cNvPr id="434" name="直線コネクタ 433"/>
        <xdr:cNvCxnSpPr/>
      </xdr:nvCxnSpPr>
      <xdr:spPr>
        <a:xfrm>
          <a:off x="13703300" y="637413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36</xdr:row>
      <xdr:rowOff>103505</xdr:rowOff>
    </xdr:from>
    <xdr:to>
      <xdr:col>67</xdr:col>
      <xdr:colOff>101600</xdr:colOff>
      <xdr:row>37</xdr:row>
      <xdr:rowOff>33655</xdr:rowOff>
    </xdr:to>
    <xdr:sp macro="" textlink="">
      <xdr:nvSpPr>
        <xdr:cNvPr id="435" name="楕円 434"/>
        <xdr:cNvSpPr/>
      </xdr:nvSpPr>
      <xdr:spPr>
        <a:xfrm>
          <a:off x="12763500" y="6275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36</xdr:row>
      <xdr:rowOff>154305</xdr:rowOff>
    </xdr:from>
    <xdr:to>
      <xdr:col>71</xdr:col>
      <xdr:colOff>177800</xdr:colOff>
      <xdr:row>37</xdr:row>
      <xdr:rowOff>30480</xdr:rowOff>
    </xdr:to>
    <xdr:cxnSp macro="">
      <xdr:nvCxnSpPr>
        <xdr:cNvPr id="436" name="直線コネクタ 435"/>
        <xdr:cNvCxnSpPr/>
      </xdr:nvCxnSpPr>
      <xdr:spPr>
        <a:xfrm>
          <a:off x="12814300" y="6326505"/>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32402</xdr:rowOff>
    </xdr:from>
    <xdr:ext cx="405111" cy="259045"/>
    <xdr:sp macro="" textlink="">
      <xdr:nvSpPr>
        <xdr:cNvPr id="437" name="n_1aveValue【一般廃棄物処理施設】&#10;有形固定資産減価償却率"/>
        <xdr:cNvSpPr txBox="1"/>
      </xdr:nvSpPr>
      <xdr:spPr>
        <a:xfrm>
          <a:off x="15266044" y="6547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22877</xdr:rowOff>
    </xdr:from>
    <xdr:ext cx="405111" cy="259045"/>
    <xdr:sp macro="" textlink="">
      <xdr:nvSpPr>
        <xdr:cNvPr id="438" name="n_2aveValue【一般廃棄物処理施設】&#10;有形固定資産減価償却率"/>
        <xdr:cNvSpPr txBox="1"/>
      </xdr:nvSpPr>
      <xdr:spPr>
        <a:xfrm>
          <a:off x="14389744" y="6537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95267</xdr:rowOff>
    </xdr:from>
    <xdr:ext cx="405111" cy="259045"/>
    <xdr:sp macro="" textlink="">
      <xdr:nvSpPr>
        <xdr:cNvPr id="439" name="n_3aveValue【一般廃棄物処理施設】&#10;有形固定資産減価償却率"/>
        <xdr:cNvSpPr txBox="1"/>
      </xdr:nvSpPr>
      <xdr:spPr>
        <a:xfrm>
          <a:off x="13500744" y="6438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91457</xdr:rowOff>
    </xdr:from>
    <xdr:ext cx="405111" cy="259045"/>
    <xdr:sp macro="" textlink="">
      <xdr:nvSpPr>
        <xdr:cNvPr id="440" name="n_4aveValue【一般廃棄物処理施設】&#10;有形固定資産減価償却率"/>
        <xdr:cNvSpPr txBox="1"/>
      </xdr:nvSpPr>
      <xdr:spPr>
        <a:xfrm>
          <a:off x="12611744" y="6435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36</xdr:row>
      <xdr:rowOff>17797</xdr:rowOff>
    </xdr:from>
    <xdr:ext cx="405111" cy="259045"/>
    <xdr:sp macro="" textlink="">
      <xdr:nvSpPr>
        <xdr:cNvPr id="441" name="n_1mainValue【一般廃棄物処理施設】&#10;有形固定資産減価償却率"/>
        <xdr:cNvSpPr txBox="1"/>
      </xdr:nvSpPr>
      <xdr:spPr>
        <a:xfrm>
          <a:off x="15266044" y="6189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139717</xdr:rowOff>
    </xdr:from>
    <xdr:ext cx="405111" cy="259045"/>
    <xdr:sp macro="" textlink="">
      <xdr:nvSpPr>
        <xdr:cNvPr id="442" name="n_2mainValue【一般廃棄物処理施設】&#10;有形固定資産減価償却率"/>
        <xdr:cNvSpPr txBox="1"/>
      </xdr:nvSpPr>
      <xdr:spPr>
        <a:xfrm>
          <a:off x="14389744" y="6140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97807</xdr:rowOff>
    </xdr:from>
    <xdr:ext cx="405111" cy="259045"/>
    <xdr:sp macro="" textlink="">
      <xdr:nvSpPr>
        <xdr:cNvPr id="443" name="n_3mainValue【一般廃棄物処理施設】&#10;有形固定資産減価償却率"/>
        <xdr:cNvSpPr txBox="1"/>
      </xdr:nvSpPr>
      <xdr:spPr>
        <a:xfrm>
          <a:off x="13500744" y="609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50182</xdr:rowOff>
    </xdr:from>
    <xdr:ext cx="405111" cy="259045"/>
    <xdr:sp macro="" textlink="">
      <xdr:nvSpPr>
        <xdr:cNvPr id="444" name="n_4mainValue【一般廃棄物処理施設】&#10;有形固定資産減価償却率"/>
        <xdr:cNvSpPr txBox="1"/>
      </xdr:nvSpPr>
      <xdr:spPr>
        <a:xfrm>
          <a:off x="12611744" y="6050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45" name="正方形/長方形 44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46" name="正方形/長方形 44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47" name="正方形/長方形 44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48" name="正方形/長方形 44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49" name="正方形/長方形 44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0" name="正方形/長方形 44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1" name="正方形/長方形 45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2" name="正方形/長方形 45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3" name="テキスト ボックス 45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4" name="直線コネクタ 45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55" name="直線コネクタ 454"/>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456" name="テキスト ボックス 455"/>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57" name="直線コネクタ 456"/>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458" name="テキスト ボックス 457"/>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59" name="直線コネクタ 458"/>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460" name="テキスト ボックス 459"/>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61" name="直線コネクタ 460"/>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462" name="テキスト ボックス 461"/>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3" name="直線コネクタ 46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64" name="テキスト ボックス 463"/>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65"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24473</xdr:rowOff>
    </xdr:from>
    <xdr:to>
      <xdr:col>116</xdr:col>
      <xdr:colOff>62864</xdr:colOff>
      <xdr:row>41</xdr:row>
      <xdr:rowOff>133105</xdr:rowOff>
    </xdr:to>
    <xdr:cxnSp macro="">
      <xdr:nvCxnSpPr>
        <xdr:cNvPr id="466" name="直線コネクタ 465"/>
        <xdr:cNvCxnSpPr/>
      </xdr:nvCxnSpPr>
      <xdr:spPr>
        <a:xfrm flipV="1">
          <a:off x="22160864" y="5682323"/>
          <a:ext cx="0" cy="14802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136932</xdr:rowOff>
    </xdr:from>
    <xdr:ext cx="378565" cy="259045"/>
    <xdr:sp macro="" textlink="">
      <xdr:nvSpPr>
        <xdr:cNvPr id="467" name="【一般廃棄物処理施設】&#10;一人当たり有形固定資産（償却資産）額最小値テキスト"/>
        <xdr:cNvSpPr txBox="1"/>
      </xdr:nvSpPr>
      <xdr:spPr>
        <a:xfrm>
          <a:off x="22199600" y="71663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133105</xdr:rowOff>
    </xdr:from>
    <xdr:to>
      <xdr:col>116</xdr:col>
      <xdr:colOff>152400</xdr:colOff>
      <xdr:row>41</xdr:row>
      <xdr:rowOff>133105</xdr:rowOff>
    </xdr:to>
    <xdr:cxnSp macro="">
      <xdr:nvCxnSpPr>
        <xdr:cNvPr id="468" name="直線コネクタ 467"/>
        <xdr:cNvCxnSpPr/>
      </xdr:nvCxnSpPr>
      <xdr:spPr>
        <a:xfrm>
          <a:off x="22072600" y="7162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142600</xdr:rowOff>
    </xdr:from>
    <xdr:ext cx="599010" cy="259045"/>
    <xdr:sp macro="" textlink="">
      <xdr:nvSpPr>
        <xdr:cNvPr id="469" name="【一般廃棄物処理施設】&#10;一人当たり有形固定資産（償却資産）額最大値テキスト"/>
        <xdr:cNvSpPr txBox="1"/>
      </xdr:nvSpPr>
      <xdr:spPr>
        <a:xfrm>
          <a:off x="22199600" y="54575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647,628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24473</xdr:rowOff>
    </xdr:from>
    <xdr:to>
      <xdr:col>116</xdr:col>
      <xdr:colOff>152400</xdr:colOff>
      <xdr:row>33</xdr:row>
      <xdr:rowOff>24473</xdr:rowOff>
    </xdr:to>
    <xdr:cxnSp macro="">
      <xdr:nvCxnSpPr>
        <xdr:cNvPr id="470" name="直線コネクタ 469"/>
        <xdr:cNvCxnSpPr/>
      </xdr:nvCxnSpPr>
      <xdr:spPr>
        <a:xfrm>
          <a:off x="22072600" y="5682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139733</xdr:rowOff>
    </xdr:from>
    <xdr:ext cx="599010" cy="259045"/>
    <xdr:sp macro="" textlink="">
      <xdr:nvSpPr>
        <xdr:cNvPr id="471" name="【一般廃棄物処理施設】&#10;一人当たり有形固定資産（償却資産）額平均値テキスト"/>
        <xdr:cNvSpPr txBox="1"/>
      </xdr:nvSpPr>
      <xdr:spPr>
        <a:xfrm>
          <a:off x="22199600" y="665483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116856</xdr:rowOff>
    </xdr:from>
    <xdr:to>
      <xdr:col>116</xdr:col>
      <xdr:colOff>114300</xdr:colOff>
      <xdr:row>40</xdr:row>
      <xdr:rowOff>47006</xdr:rowOff>
    </xdr:to>
    <xdr:sp macro="" textlink="">
      <xdr:nvSpPr>
        <xdr:cNvPr id="472" name="フローチャート: 判断 471"/>
        <xdr:cNvSpPr/>
      </xdr:nvSpPr>
      <xdr:spPr>
        <a:xfrm>
          <a:off x="22110700" y="6803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155903</xdr:rowOff>
    </xdr:from>
    <xdr:to>
      <xdr:col>112</xdr:col>
      <xdr:colOff>38100</xdr:colOff>
      <xdr:row>40</xdr:row>
      <xdr:rowOff>86053</xdr:rowOff>
    </xdr:to>
    <xdr:sp macro="" textlink="">
      <xdr:nvSpPr>
        <xdr:cNvPr id="473" name="フローチャート: 判断 472"/>
        <xdr:cNvSpPr/>
      </xdr:nvSpPr>
      <xdr:spPr>
        <a:xfrm>
          <a:off x="21272500" y="6842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135861</xdr:rowOff>
    </xdr:from>
    <xdr:to>
      <xdr:col>107</xdr:col>
      <xdr:colOff>101600</xdr:colOff>
      <xdr:row>40</xdr:row>
      <xdr:rowOff>66011</xdr:rowOff>
    </xdr:to>
    <xdr:sp macro="" textlink="">
      <xdr:nvSpPr>
        <xdr:cNvPr id="474" name="フローチャート: 判断 473"/>
        <xdr:cNvSpPr/>
      </xdr:nvSpPr>
      <xdr:spPr>
        <a:xfrm>
          <a:off x="20383500" y="6822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116132</xdr:rowOff>
    </xdr:from>
    <xdr:to>
      <xdr:col>102</xdr:col>
      <xdr:colOff>165100</xdr:colOff>
      <xdr:row>40</xdr:row>
      <xdr:rowOff>46282</xdr:rowOff>
    </xdr:to>
    <xdr:sp macro="" textlink="">
      <xdr:nvSpPr>
        <xdr:cNvPr id="475" name="フローチャート: 判断 474"/>
        <xdr:cNvSpPr/>
      </xdr:nvSpPr>
      <xdr:spPr>
        <a:xfrm>
          <a:off x="19494500" y="6802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162832</xdr:rowOff>
    </xdr:from>
    <xdr:to>
      <xdr:col>98</xdr:col>
      <xdr:colOff>38100</xdr:colOff>
      <xdr:row>40</xdr:row>
      <xdr:rowOff>92982</xdr:rowOff>
    </xdr:to>
    <xdr:sp macro="" textlink="">
      <xdr:nvSpPr>
        <xdr:cNvPr id="476" name="フローチャート: 判断 475"/>
        <xdr:cNvSpPr/>
      </xdr:nvSpPr>
      <xdr:spPr>
        <a:xfrm>
          <a:off x="18605500" y="6849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77" name="テキスト ボックス 47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78" name="テキスト ボックス 47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79" name="テキスト ボックス 47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0" name="テキスト ボックス 47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1" name="テキスト ボックス 48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143676</xdr:rowOff>
    </xdr:from>
    <xdr:to>
      <xdr:col>116</xdr:col>
      <xdr:colOff>114300</xdr:colOff>
      <xdr:row>41</xdr:row>
      <xdr:rowOff>73826</xdr:rowOff>
    </xdr:to>
    <xdr:sp macro="" textlink="">
      <xdr:nvSpPr>
        <xdr:cNvPr id="482" name="楕円 481"/>
        <xdr:cNvSpPr/>
      </xdr:nvSpPr>
      <xdr:spPr>
        <a:xfrm>
          <a:off x="22110700" y="7001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58603</xdr:rowOff>
    </xdr:from>
    <xdr:ext cx="534377" cy="259045"/>
    <xdr:sp macro="" textlink="">
      <xdr:nvSpPr>
        <xdr:cNvPr id="483" name="【一般廃棄物処理施設】&#10;一人当たり有形固定資産（償却資産）額該当値テキスト"/>
        <xdr:cNvSpPr txBox="1"/>
      </xdr:nvSpPr>
      <xdr:spPr>
        <a:xfrm>
          <a:off x="22199600" y="6916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145061</xdr:rowOff>
    </xdr:from>
    <xdr:to>
      <xdr:col>112</xdr:col>
      <xdr:colOff>38100</xdr:colOff>
      <xdr:row>41</xdr:row>
      <xdr:rowOff>75211</xdr:rowOff>
    </xdr:to>
    <xdr:sp macro="" textlink="">
      <xdr:nvSpPr>
        <xdr:cNvPr id="484" name="楕円 483"/>
        <xdr:cNvSpPr/>
      </xdr:nvSpPr>
      <xdr:spPr>
        <a:xfrm>
          <a:off x="21272500" y="7003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23026</xdr:rowOff>
    </xdr:from>
    <xdr:to>
      <xdr:col>116</xdr:col>
      <xdr:colOff>63500</xdr:colOff>
      <xdr:row>41</xdr:row>
      <xdr:rowOff>24411</xdr:rowOff>
    </xdr:to>
    <xdr:cxnSp macro="">
      <xdr:nvCxnSpPr>
        <xdr:cNvPr id="485" name="直線コネクタ 484"/>
        <xdr:cNvCxnSpPr/>
      </xdr:nvCxnSpPr>
      <xdr:spPr>
        <a:xfrm flipV="1">
          <a:off x="21323300" y="7052476"/>
          <a:ext cx="838200" cy="1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146355</xdr:rowOff>
    </xdr:from>
    <xdr:to>
      <xdr:col>107</xdr:col>
      <xdr:colOff>101600</xdr:colOff>
      <xdr:row>41</xdr:row>
      <xdr:rowOff>76505</xdr:rowOff>
    </xdr:to>
    <xdr:sp macro="" textlink="">
      <xdr:nvSpPr>
        <xdr:cNvPr id="486" name="楕円 485"/>
        <xdr:cNvSpPr/>
      </xdr:nvSpPr>
      <xdr:spPr>
        <a:xfrm>
          <a:off x="20383500" y="7004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24411</xdr:rowOff>
    </xdr:from>
    <xdr:to>
      <xdr:col>111</xdr:col>
      <xdr:colOff>177800</xdr:colOff>
      <xdr:row>41</xdr:row>
      <xdr:rowOff>25705</xdr:rowOff>
    </xdr:to>
    <xdr:cxnSp macro="">
      <xdr:nvCxnSpPr>
        <xdr:cNvPr id="487" name="直線コネクタ 486"/>
        <xdr:cNvCxnSpPr/>
      </xdr:nvCxnSpPr>
      <xdr:spPr>
        <a:xfrm flipV="1">
          <a:off x="20434300" y="7053861"/>
          <a:ext cx="889000" cy="1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154280</xdr:rowOff>
    </xdr:from>
    <xdr:to>
      <xdr:col>102</xdr:col>
      <xdr:colOff>165100</xdr:colOff>
      <xdr:row>41</xdr:row>
      <xdr:rowOff>84430</xdr:rowOff>
    </xdr:to>
    <xdr:sp macro="" textlink="">
      <xdr:nvSpPr>
        <xdr:cNvPr id="488" name="楕円 487"/>
        <xdr:cNvSpPr/>
      </xdr:nvSpPr>
      <xdr:spPr>
        <a:xfrm>
          <a:off x="19494500" y="7012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25705</xdr:rowOff>
    </xdr:from>
    <xdr:to>
      <xdr:col>107</xdr:col>
      <xdr:colOff>50800</xdr:colOff>
      <xdr:row>41</xdr:row>
      <xdr:rowOff>33630</xdr:rowOff>
    </xdr:to>
    <xdr:cxnSp macro="">
      <xdr:nvCxnSpPr>
        <xdr:cNvPr id="489" name="直線コネクタ 488"/>
        <xdr:cNvCxnSpPr/>
      </xdr:nvCxnSpPr>
      <xdr:spPr>
        <a:xfrm flipV="1">
          <a:off x="19545300" y="7055155"/>
          <a:ext cx="889000" cy="7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157780</xdr:rowOff>
    </xdr:from>
    <xdr:to>
      <xdr:col>98</xdr:col>
      <xdr:colOff>38100</xdr:colOff>
      <xdr:row>41</xdr:row>
      <xdr:rowOff>87930</xdr:rowOff>
    </xdr:to>
    <xdr:sp macro="" textlink="">
      <xdr:nvSpPr>
        <xdr:cNvPr id="490" name="楕円 489"/>
        <xdr:cNvSpPr/>
      </xdr:nvSpPr>
      <xdr:spPr>
        <a:xfrm>
          <a:off x="18605500" y="7015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33630</xdr:rowOff>
    </xdr:from>
    <xdr:to>
      <xdr:col>102</xdr:col>
      <xdr:colOff>114300</xdr:colOff>
      <xdr:row>41</xdr:row>
      <xdr:rowOff>37130</xdr:rowOff>
    </xdr:to>
    <xdr:cxnSp macro="">
      <xdr:nvCxnSpPr>
        <xdr:cNvPr id="491" name="直線コネクタ 490"/>
        <xdr:cNvCxnSpPr/>
      </xdr:nvCxnSpPr>
      <xdr:spPr>
        <a:xfrm flipV="1">
          <a:off x="18656300" y="7063080"/>
          <a:ext cx="889000" cy="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38</xdr:row>
      <xdr:rowOff>102580</xdr:rowOff>
    </xdr:from>
    <xdr:ext cx="599010" cy="259045"/>
    <xdr:sp macro="" textlink="">
      <xdr:nvSpPr>
        <xdr:cNvPr id="492" name="n_1aveValue【一般廃棄物処理施設】&#10;一人当たり有形固定資産（償却資産）額"/>
        <xdr:cNvSpPr txBox="1"/>
      </xdr:nvSpPr>
      <xdr:spPr>
        <a:xfrm>
          <a:off x="21011095" y="66176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38</xdr:row>
      <xdr:rowOff>82538</xdr:rowOff>
    </xdr:from>
    <xdr:ext cx="599010" cy="259045"/>
    <xdr:sp macro="" textlink="">
      <xdr:nvSpPr>
        <xdr:cNvPr id="493" name="n_2aveValue【一般廃棄物処理施設】&#10;一人当たり有形固定資産（償却資産）額"/>
        <xdr:cNvSpPr txBox="1"/>
      </xdr:nvSpPr>
      <xdr:spPr>
        <a:xfrm>
          <a:off x="20134795" y="65976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38</xdr:row>
      <xdr:rowOff>62809</xdr:rowOff>
    </xdr:from>
    <xdr:ext cx="599010" cy="259045"/>
    <xdr:sp macro="" textlink="">
      <xdr:nvSpPr>
        <xdr:cNvPr id="494" name="n_3aveValue【一般廃棄物処理施設】&#10;一人当たり有形固定資産（償却資産）額"/>
        <xdr:cNvSpPr txBox="1"/>
      </xdr:nvSpPr>
      <xdr:spPr>
        <a:xfrm>
          <a:off x="19245795" y="6577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38</xdr:row>
      <xdr:rowOff>109509</xdr:rowOff>
    </xdr:from>
    <xdr:ext cx="599010" cy="259045"/>
    <xdr:sp macro="" textlink="">
      <xdr:nvSpPr>
        <xdr:cNvPr id="495" name="n_4aveValue【一般廃棄物処理施設】&#10;一人当たり有形固定資産（償却資産）額"/>
        <xdr:cNvSpPr txBox="1"/>
      </xdr:nvSpPr>
      <xdr:spPr>
        <a:xfrm>
          <a:off x="18356795" y="66246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41</xdr:row>
      <xdr:rowOff>66338</xdr:rowOff>
    </xdr:from>
    <xdr:ext cx="534377" cy="259045"/>
    <xdr:sp macro="" textlink="">
      <xdr:nvSpPr>
        <xdr:cNvPr id="496" name="n_1mainValue【一般廃棄物処理施設】&#10;一人当たり有形固定資産（償却資産）額"/>
        <xdr:cNvSpPr txBox="1"/>
      </xdr:nvSpPr>
      <xdr:spPr>
        <a:xfrm>
          <a:off x="21043411" y="7095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67632</xdr:rowOff>
    </xdr:from>
    <xdr:ext cx="534377" cy="259045"/>
    <xdr:sp macro="" textlink="">
      <xdr:nvSpPr>
        <xdr:cNvPr id="497" name="n_2mainValue【一般廃棄物処理施設】&#10;一人当たり有形固定資産（償却資産）額"/>
        <xdr:cNvSpPr txBox="1"/>
      </xdr:nvSpPr>
      <xdr:spPr>
        <a:xfrm>
          <a:off x="20167111" y="7097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41</xdr:row>
      <xdr:rowOff>75557</xdr:rowOff>
    </xdr:from>
    <xdr:ext cx="534377" cy="259045"/>
    <xdr:sp macro="" textlink="">
      <xdr:nvSpPr>
        <xdr:cNvPr id="498" name="n_3mainValue【一般廃棄物処理施設】&#10;一人当たり有形固定資産（償却資産）額"/>
        <xdr:cNvSpPr txBox="1"/>
      </xdr:nvSpPr>
      <xdr:spPr>
        <a:xfrm>
          <a:off x="19278111" y="7105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41</xdr:row>
      <xdr:rowOff>79057</xdr:rowOff>
    </xdr:from>
    <xdr:ext cx="534377" cy="259045"/>
    <xdr:sp macro="" textlink="">
      <xdr:nvSpPr>
        <xdr:cNvPr id="499" name="n_4mainValue【一般廃棄物処理施設】&#10;一人当たり有形固定資産（償却資産）額"/>
        <xdr:cNvSpPr txBox="1"/>
      </xdr:nvSpPr>
      <xdr:spPr>
        <a:xfrm>
          <a:off x="18389111" y="7108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0" name="正方形/長方形 49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1" name="正方形/長方形 50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2" name="正方形/長方形 50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3" name="正方形/長方形 50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4" name="正方形/長方形 50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05" name="正方形/長方形 50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06" name="正方形/長方形 50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07" name="正方形/長方形 506"/>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508" name="正方形/長方形 50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09" name="正方形/長方形 508"/>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10" name="正方形/長方形 509"/>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11" name="正方形/長方形 510"/>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12" name="正方形/長方形 511"/>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13" name="正方形/長方形 512"/>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14" name="正方形/長方形 513"/>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15" name="正方形/長方形 514"/>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516" name="正方形/長方形 51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17" name="正方形/長方形 51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18" name="正方形/長方形 51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19" name="正方形/長方形 51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20" name="正方形/長方形 51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21" name="正方形/長方形 52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22" name="正方形/長方形 52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23" name="正方形/長方形 522"/>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24" name="テキスト ボックス 523"/>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25" name="直線コネクタ 524"/>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26" name="テキスト ボックス 525"/>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527" name="直線コネクタ 526"/>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528" name="テキスト ボックス 527"/>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29" name="直線コネクタ 528"/>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30" name="テキスト ボックス 529"/>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31" name="直線コネクタ 530"/>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32" name="テキスト ボックス 531"/>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33" name="直線コネクタ 532"/>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34" name="テキスト ボックス 533"/>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35" name="直線コネクタ 534"/>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36" name="テキスト ボックス 535"/>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37" name="直線コネクタ 536"/>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538" name="テキスト ボックス 537"/>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39" name="直線コネクタ 538"/>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540"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51163</xdr:rowOff>
    </xdr:from>
    <xdr:to>
      <xdr:col>85</xdr:col>
      <xdr:colOff>126364</xdr:colOff>
      <xdr:row>86</xdr:row>
      <xdr:rowOff>168729</xdr:rowOff>
    </xdr:to>
    <xdr:cxnSp macro="">
      <xdr:nvCxnSpPr>
        <xdr:cNvPr id="541" name="直線コネクタ 540"/>
        <xdr:cNvCxnSpPr/>
      </xdr:nvCxnSpPr>
      <xdr:spPr>
        <a:xfrm flipV="1">
          <a:off x="16318864" y="13424263"/>
          <a:ext cx="0" cy="14891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542" name="【消防施設】&#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543" name="直線コネクタ 542"/>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169290</xdr:rowOff>
    </xdr:from>
    <xdr:ext cx="340478" cy="259045"/>
    <xdr:sp macro="" textlink="">
      <xdr:nvSpPr>
        <xdr:cNvPr id="544" name="【消防施設】&#10;有形固定資産減価償却率最大値テキスト"/>
        <xdr:cNvSpPr txBox="1"/>
      </xdr:nvSpPr>
      <xdr:spPr>
        <a:xfrm>
          <a:off x="16357600" y="1319949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51163</xdr:rowOff>
    </xdr:from>
    <xdr:to>
      <xdr:col>86</xdr:col>
      <xdr:colOff>25400</xdr:colOff>
      <xdr:row>78</xdr:row>
      <xdr:rowOff>51163</xdr:rowOff>
    </xdr:to>
    <xdr:cxnSp macro="">
      <xdr:nvCxnSpPr>
        <xdr:cNvPr id="545" name="直線コネクタ 544"/>
        <xdr:cNvCxnSpPr/>
      </xdr:nvCxnSpPr>
      <xdr:spPr>
        <a:xfrm>
          <a:off x="16230600" y="13424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142439</xdr:rowOff>
    </xdr:from>
    <xdr:ext cx="405111" cy="259045"/>
    <xdr:sp macro="" textlink="">
      <xdr:nvSpPr>
        <xdr:cNvPr id="546" name="【消防施設】&#10;有形固定資産減価償却率平均値テキスト"/>
        <xdr:cNvSpPr txBox="1"/>
      </xdr:nvSpPr>
      <xdr:spPr>
        <a:xfrm>
          <a:off x="16357600" y="1402988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119562</xdr:rowOff>
    </xdr:from>
    <xdr:to>
      <xdr:col>85</xdr:col>
      <xdr:colOff>177800</xdr:colOff>
      <xdr:row>83</xdr:row>
      <xdr:rowOff>49712</xdr:rowOff>
    </xdr:to>
    <xdr:sp macro="" textlink="">
      <xdr:nvSpPr>
        <xdr:cNvPr id="547" name="フローチャート: 判断 546"/>
        <xdr:cNvSpPr/>
      </xdr:nvSpPr>
      <xdr:spPr>
        <a:xfrm>
          <a:off x="16268700" y="1417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147320</xdr:rowOff>
    </xdr:from>
    <xdr:to>
      <xdr:col>81</xdr:col>
      <xdr:colOff>101600</xdr:colOff>
      <xdr:row>83</xdr:row>
      <xdr:rowOff>77470</xdr:rowOff>
    </xdr:to>
    <xdr:sp macro="" textlink="">
      <xdr:nvSpPr>
        <xdr:cNvPr id="548" name="フローチャート: 判断 547"/>
        <xdr:cNvSpPr/>
      </xdr:nvSpPr>
      <xdr:spPr>
        <a:xfrm>
          <a:off x="154305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135889</xdr:rowOff>
    </xdr:from>
    <xdr:to>
      <xdr:col>76</xdr:col>
      <xdr:colOff>165100</xdr:colOff>
      <xdr:row>83</xdr:row>
      <xdr:rowOff>66039</xdr:rowOff>
    </xdr:to>
    <xdr:sp macro="" textlink="">
      <xdr:nvSpPr>
        <xdr:cNvPr id="549" name="フローチャート: 判断 548"/>
        <xdr:cNvSpPr/>
      </xdr:nvSpPr>
      <xdr:spPr>
        <a:xfrm>
          <a:off x="14541500" y="1419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111398</xdr:rowOff>
    </xdr:from>
    <xdr:to>
      <xdr:col>72</xdr:col>
      <xdr:colOff>38100</xdr:colOff>
      <xdr:row>83</xdr:row>
      <xdr:rowOff>41548</xdr:rowOff>
    </xdr:to>
    <xdr:sp macro="" textlink="">
      <xdr:nvSpPr>
        <xdr:cNvPr id="550" name="フローチャート: 判断 549"/>
        <xdr:cNvSpPr/>
      </xdr:nvSpPr>
      <xdr:spPr>
        <a:xfrm>
          <a:off x="13652500" y="14170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144055</xdr:rowOff>
    </xdr:from>
    <xdr:to>
      <xdr:col>67</xdr:col>
      <xdr:colOff>101600</xdr:colOff>
      <xdr:row>83</xdr:row>
      <xdr:rowOff>74205</xdr:rowOff>
    </xdr:to>
    <xdr:sp macro="" textlink="">
      <xdr:nvSpPr>
        <xdr:cNvPr id="551" name="フローチャート: 判断 550"/>
        <xdr:cNvSpPr/>
      </xdr:nvSpPr>
      <xdr:spPr>
        <a:xfrm>
          <a:off x="12763500" y="14202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52" name="テキスト ボックス 551"/>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53" name="テキスト ボックス 552"/>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54" name="テキスト ボックス 553"/>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55" name="テキスト ボックス 554"/>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56" name="テキスト ボックス 555"/>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150586</xdr:rowOff>
    </xdr:from>
    <xdr:to>
      <xdr:col>85</xdr:col>
      <xdr:colOff>177800</xdr:colOff>
      <xdr:row>83</xdr:row>
      <xdr:rowOff>80736</xdr:rowOff>
    </xdr:to>
    <xdr:sp macro="" textlink="">
      <xdr:nvSpPr>
        <xdr:cNvPr id="557" name="楕円 556"/>
        <xdr:cNvSpPr/>
      </xdr:nvSpPr>
      <xdr:spPr>
        <a:xfrm>
          <a:off x="16268700" y="14209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129013</xdr:rowOff>
    </xdr:from>
    <xdr:ext cx="405111" cy="259045"/>
    <xdr:sp macro="" textlink="">
      <xdr:nvSpPr>
        <xdr:cNvPr id="558" name="【消防施設】&#10;有形固定資産減価償却率該当値テキスト"/>
        <xdr:cNvSpPr txBox="1"/>
      </xdr:nvSpPr>
      <xdr:spPr>
        <a:xfrm>
          <a:off x="16357600" y="14187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117929</xdr:rowOff>
    </xdr:from>
    <xdr:to>
      <xdr:col>81</xdr:col>
      <xdr:colOff>101600</xdr:colOff>
      <xdr:row>83</xdr:row>
      <xdr:rowOff>48079</xdr:rowOff>
    </xdr:to>
    <xdr:sp macro="" textlink="">
      <xdr:nvSpPr>
        <xdr:cNvPr id="559" name="楕円 558"/>
        <xdr:cNvSpPr/>
      </xdr:nvSpPr>
      <xdr:spPr>
        <a:xfrm>
          <a:off x="15430500" y="14176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168729</xdr:rowOff>
    </xdr:from>
    <xdr:to>
      <xdr:col>85</xdr:col>
      <xdr:colOff>127000</xdr:colOff>
      <xdr:row>83</xdr:row>
      <xdr:rowOff>29936</xdr:rowOff>
    </xdr:to>
    <xdr:cxnSp macro="">
      <xdr:nvCxnSpPr>
        <xdr:cNvPr id="560" name="直線コネクタ 559"/>
        <xdr:cNvCxnSpPr/>
      </xdr:nvCxnSpPr>
      <xdr:spPr>
        <a:xfrm>
          <a:off x="15481300" y="14227629"/>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85271</xdr:rowOff>
    </xdr:from>
    <xdr:to>
      <xdr:col>76</xdr:col>
      <xdr:colOff>165100</xdr:colOff>
      <xdr:row>83</xdr:row>
      <xdr:rowOff>15421</xdr:rowOff>
    </xdr:to>
    <xdr:sp macro="" textlink="">
      <xdr:nvSpPr>
        <xdr:cNvPr id="561" name="楕円 560"/>
        <xdr:cNvSpPr/>
      </xdr:nvSpPr>
      <xdr:spPr>
        <a:xfrm>
          <a:off x="14541500" y="14144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136071</xdr:rowOff>
    </xdr:from>
    <xdr:to>
      <xdr:col>81</xdr:col>
      <xdr:colOff>50800</xdr:colOff>
      <xdr:row>82</xdr:row>
      <xdr:rowOff>168729</xdr:rowOff>
    </xdr:to>
    <xdr:cxnSp macro="">
      <xdr:nvCxnSpPr>
        <xdr:cNvPr id="562" name="直線コネクタ 561"/>
        <xdr:cNvCxnSpPr/>
      </xdr:nvCxnSpPr>
      <xdr:spPr>
        <a:xfrm>
          <a:off x="14592300" y="14194971"/>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52614</xdr:rowOff>
    </xdr:from>
    <xdr:to>
      <xdr:col>72</xdr:col>
      <xdr:colOff>38100</xdr:colOff>
      <xdr:row>82</xdr:row>
      <xdr:rowOff>154214</xdr:rowOff>
    </xdr:to>
    <xdr:sp macro="" textlink="">
      <xdr:nvSpPr>
        <xdr:cNvPr id="563" name="楕円 562"/>
        <xdr:cNvSpPr/>
      </xdr:nvSpPr>
      <xdr:spPr>
        <a:xfrm>
          <a:off x="13652500" y="14111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103414</xdr:rowOff>
    </xdr:from>
    <xdr:to>
      <xdr:col>76</xdr:col>
      <xdr:colOff>114300</xdr:colOff>
      <xdr:row>82</xdr:row>
      <xdr:rowOff>136071</xdr:rowOff>
    </xdr:to>
    <xdr:cxnSp macro="">
      <xdr:nvCxnSpPr>
        <xdr:cNvPr id="564" name="直線コネクタ 563"/>
        <xdr:cNvCxnSpPr/>
      </xdr:nvCxnSpPr>
      <xdr:spPr>
        <a:xfrm>
          <a:off x="13703300" y="14162314"/>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82</xdr:row>
      <xdr:rowOff>19957</xdr:rowOff>
    </xdr:from>
    <xdr:to>
      <xdr:col>67</xdr:col>
      <xdr:colOff>101600</xdr:colOff>
      <xdr:row>82</xdr:row>
      <xdr:rowOff>121557</xdr:rowOff>
    </xdr:to>
    <xdr:sp macro="" textlink="">
      <xdr:nvSpPr>
        <xdr:cNvPr id="565" name="楕円 564"/>
        <xdr:cNvSpPr/>
      </xdr:nvSpPr>
      <xdr:spPr>
        <a:xfrm>
          <a:off x="12763500" y="14078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82</xdr:row>
      <xdr:rowOff>70757</xdr:rowOff>
    </xdr:from>
    <xdr:to>
      <xdr:col>71</xdr:col>
      <xdr:colOff>177800</xdr:colOff>
      <xdr:row>82</xdr:row>
      <xdr:rowOff>103414</xdr:rowOff>
    </xdr:to>
    <xdr:cxnSp macro="">
      <xdr:nvCxnSpPr>
        <xdr:cNvPr id="566" name="直線コネクタ 565"/>
        <xdr:cNvCxnSpPr/>
      </xdr:nvCxnSpPr>
      <xdr:spPr>
        <a:xfrm>
          <a:off x="12814300" y="1412965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68597</xdr:rowOff>
    </xdr:from>
    <xdr:ext cx="405111" cy="259045"/>
    <xdr:sp macro="" textlink="">
      <xdr:nvSpPr>
        <xdr:cNvPr id="567" name="n_1aveValue【消防施設】&#10;有形固定資産減価償却率"/>
        <xdr:cNvSpPr txBox="1"/>
      </xdr:nvSpPr>
      <xdr:spPr>
        <a:xfrm>
          <a:off x="15266044" y="1429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57166</xdr:rowOff>
    </xdr:from>
    <xdr:ext cx="405111" cy="259045"/>
    <xdr:sp macro="" textlink="">
      <xdr:nvSpPr>
        <xdr:cNvPr id="568" name="n_2aveValue【消防施設】&#10;有形固定資産減価償却率"/>
        <xdr:cNvSpPr txBox="1"/>
      </xdr:nvSpPr>
      <xdr:spPr>
        <a:xfrm>
          <a:off x="14389744" y="14287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32675</xdr:rowOff>
    </xdr:from>
    <xdr:ext cx="405111" cy="259045"/>
    <xdr:sp macro="" textlink="">
      <xdr:nvSpPr>
        <xdr:cNvPr id="569" name="n_3aveValue【消防施設】&#10;有形固定資産減価償却率"/>
        <xdr:cNvSpPr txBox="1"/>
      </xdr:nvSpPr>
      <xdr:spPr>
        <a:xfrm>
          <a:off x="13500744" y="142630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65332</xdr:rowOff>
    </xdr:from>
    <xdr:ext cx="405111" cy="259045"/>
    <xdr:sp macro="" textlink="">
      <xdr:nvSpPr>
        <xdr:cNvPr id="570" name="n_4aveValue【消防施設】&#10;有形固定資産減価償却率"/>
        <xdr:cNvSpPr txBox="1"/>
      </xdr:nvSpPr>
      <xdr:spPr>
        <a:xfrm>
          <a:off x="12611744" y="14295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81</xdr:row>
      <xdr:rowOff>64606</xdr:rowOff>
    </xdr:from>
    <xdr:ext cx="405111" cy="259045"/>
    <xdr:sp macro="" textlink="">
      <xdr:nvSpPr>
        <xdr:cNvPr id="571" name="n_1mainValue【消防施設】&#10;有形固定資産減価償却率"/>
        <xdr:cNvSpPr txBox="1"/>
      </xdr:nvSpPr>
      <xdr:spPr>
        <a:xfrm>
          <a:off x="15266044" y="139520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31948</xdr:rowOff>
    </xdr:from>
    <xdr:ext cx="405111" cy="259045"/>
    <xdr:sp macro="" textlink="">
      <xdr:nvSpPr>
        <xdr:cNvPr id="572" name="n_2mainValue【消防施設】&#10;有形固定資産減価償却率"/>
        <xdr:cNvSpPr txBox="1"/>
      </xdr:nvSpPr>
      <xdr:spPr>
        <a:xfrm>
          <a:off x="14389744" y="139193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170741</xdr:rowOff>
    </xdr:from>
    <xdr:ext cx="405111" cy="259045"/>
    <xdr:sp macro="" textlink="">
      <xdr:nvSpPr>
        <xdr:cNvPr id="573" name="n_3mainValue【消防施設】&#10;有形固定資産減価償却率"/>
        <xdr:cNvSpPr txBox="1"/>
      </xdr:nvSpPr>
      <xdr:spPr>
        <a:xfrm>
          <a:off x="13500744" y="13886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138084</xdr:rowOff>
    </xdr:from>
    <xdr:ext cx="405111" cy="259045"/>
    <xdr:sp macro="" textlink="">
      <xdr:nvSpPr>
        <xdr:cNvPr id="574" name="n_4mainValue【消防施設】&#10;有形固定資産減価償却率"/>
        <xdr:cNvSpPr txBox="1"/>
      </xdr:nvSpPr>
      <xdr:spPr>
        <a:xfrm>
          <a:off x="12611744" y="13854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75" name="正方形/長方形 57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76" name="正方形/長方形 575"/>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77" name="正方形/長方形 576"/>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78" name="正方形/長方形 577"/>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79" name="正方形/長方形 578"/>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80" name="正方形/長方形 579"/>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81" name="正方形/長方形 580"/>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82" name="正方形/長方形 581"/>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83" name="テキスト ボックス 582"/>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84" name="直線コネクタ 583"/>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585" name="直線コネクタ 584"/>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586" name="テキスト ボックス 585"/>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587" name="直線コネクタ 586"/>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588" name="テキスト ボックス 587"/>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589" name="直線コネクタ 588"/>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590" name="テキスト ボックス 589"/>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591" name="直線コネクタ 590"/>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592" name="テキスト ボックス 591"/>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593" name="直線コネクタ 592"/>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594" name="テキスト ボックス 593"/>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595" name="直線コネクタ 594"/>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596" name="テキスト ボックス 595"/>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97" name="直線コネクタ 596"/>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98" name="テキスト ボックス 597"/>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99"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9798</xdr:rowOff>
    </xdr:from>
    <xdr:to>
      <xdr:col>116</xdr:col>
      <xdr:colOff>62864</xdr:colOff>
      <xdr:row>86</xdr:row>
      <xdr:rowOff>158931</xdr:rowOff>
    </xdr:to>
    <xdr:cxnSp macro="">
      <xdr:nvCxnSpPr>
        <xdr:cNvPr id="600" name="直線コネクタ 599"/>
        <xdr:cNvCxnSpPr/>
      </xdr:nvCxnSpPr>
      <xdr:spPr>
        <a:xfrm flipV="1">
          <a:off x="22160864" y="13382898"/>
          <a:ext cx="0" cy="15207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162758</xdr:rowOff>
    </xdr:from>
    <xdr:ext cx="469744" cy="259045"/>
    <xdr:sp macro="" textlink="">
      <xdr:nvSpPr>
        <xdr:cNvPr id="601" name="【消防施設】&#10;一人当たり面積最小値テキスト"/>
        <xdr:cNvSpPr txBox="1"/>
      </xdr:nvSpPr>
      <xdr:spPr>
        <a:xfrm>
          <a:off x="22199600" y="14907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158931</xdr:rowOff>
    </xdr:from>
    <xdr:to>
      <xdr:col>116</xdr:col>
      <xdr:colOff>152400</xdr:colOff>
      <xdr:row>86</xdr:row>
      <xdr:rowOff>158931</xdr:rowOff>
    </xdr:to>
    <xdr:cxnSp macro="">
      <xdr:nvCxnSpPr>
        <xdr:cNvPr id="602" name="直線コネクタ 601"/>
        <xdr:cNvCxnSpPr/>
      </xdr:nvCxnSpPr>
      <xdr:spPr>
        <a:xfrm>
          <a:off x="22072600" y="1490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127925</xdr:rowOff>
    </xdr:from>
    <xdr:ext cx="469744" cy="259045"/>
    <xdr:sp macro="" textlink="">
      <xdr:nvSpPr>
        <xdr:cNvPr id="603" name="【消防施設】&#10;一人当たり面積最大値テキスト"/>
        <xdr:cNvSpPr txBox="1"/>
      </xdr:nvSpPr>
      <xdr:spPr>
        <a:xfrm>
          <a:off x="22199600" y="13158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9798</xdr:rowOff>
    </xdr:from>
    <xdr:to>
      <xdr:col>116</xdr:col>
      <xdr:colOff>152400</xdr:colOff>
      <xdr:row>78</xdr:row>
      <xdr:rowOff>9798</xdr:rowOff>
    </xdr:to>
    <xdr:cxnSp macro="">
      <xdr:nvCxnSpPr>
        <xdr:cNvPr id="604" name="直線コネクタ 603"/>
        <xdr:cNvCxnSpPr/>
      </xdr:nvCxnSpPr>
      <xdr:spPr>
        <a:xfrm>
          <a:off x="22072600" y="13382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135907</xdr:rowOff>
    </xdr:from>
    <xdr:ext cx="469744" cy="259045"/>
    <xdr:sp macro="" textlink="">
      <xdr:nvSpPr>
        <xdr:cNvPr id="605" name="【消防施設】&#10;一人当たり面積平均値テキスト"/>
        <xdr:cNvSpPr txBox="1"/>
      </xdr:nvSpPr>
      <xdr:spPr>
        <a:xfrm>
          <a:off x="22199600" y="145377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113030</xdr:rowOff>
    </xdr:from>
    <xdr:to>
      <xdr:col>116</xdr:col>
      <xdr:colOff>114300</xdr:colOff>
      <xdr:row>86</xdr:row>
      <xdr:rowOff>43180</xdr:rowOff>
    </xdr:to>
    <xdr:sp macro="" textlink="">
      <xdr:nvSpPr>
        <xdr:cNvPr id="606" name="フローチャート: 判断 605"/>
        <xdr:cNvSpPr/>
      </xdr:nvSpPr>
      <xdr:spPr>
        <a:xfrm>
          <a:off x="22110700" y="14686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135889</xdr:rowOff>
    </xdr:from>
    <xdr:to>
      <xdr:col>112</xdr:col>
      <xdr:colOff>38100</xdr:colOff>
      <xdr:row>86</xdr:row>
      <xdr:rowOff>66039</xdr:rowOff>
    </xdr:to>
    <xdr:sp macro="" textlink="">
      <xdr:nvSpPr>
        <xdr:cNvPr id="607" name="フローチャート: 判断 606"/>
        <xdr:cNvSpPr/>
      </xdr:nvSpPr>
      <xdr:spPr>
        <a:xfrm>
          <a:off x="21272500" y="14709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132624</xdr:rowOff>
    </xdr:from>
    <xdr:to>
      <xdr:col>107</xdr:col>
      <xdr:colOff>101600</xdr:colOff>
      <xdr:row>86</xdr:row>
      <xdr:rowOff>62774</xdr:rowOff>
    </xdr:to>
    <xdr:sp macro="" textlink="">
      <xdr:nvSpPr>
        <xdr:cNvPr id="608" name="フローチャート: 判断 607"/>
        <xdr:cNvSpPr/>
      </xdr:nvSpPr>
      <xdr:spPr>
        <a:xfrm>
          <a:off x="20383500" y="14705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136979</xdr:rowOff>
    </xdr:from>
    <xdr:to>
      <xdr:col>102</xdr:col>
      <xdr:colOff>165100</xdr:colOff>
      <xdr:row>86</xdr:row>
      <xdr:rowOff>67129</xdr:rowOff>
    </xdr:to>
    <xdr:sp macro="" textlink="">
      <xdr:nvSpPr>
        <xdr:cNvPr id="609" name="フローチャート: 判断 608"/>
        <xdr:cNvSpPr/>
      </xdr:nvSpPr>
      <xdr:spPr>
        <a:xfrm>
          <a:off x="19494500" y="14710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150042</xdr:rowOff>
    </xdr:from>
    <xdr:to>
      <xdr:col>98</xdr:col>
      <xdr:colOff>38100</xdr:colOff>
      <xdr:row>86</xdr:row>
      <xdr:rowOff>80192</xdr:rowOff>
    </xdr:to>
    <xdr:sp macro="" textlink="">
      <xdr:nvSpPr>
        <xdr:cNvPr id="610" name="フローチャート: 判断 609"/>
        <xdr:cNvSpPr/>
      </xdr:nvSpPr>
      <xdr:spPr>
        <a:xfrm>
          <a:off x="18605500" y="14723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11" name="テキスト ボックス 610"/>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12" name="テキスト ボックス 611"/>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13" name="テキスト ボックス 612"/>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14" name="テキスト ボックス 613"/>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15" name="テキスト ボックス 614"/>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100512</xdr:rowOff>
    </xdr:from>
    <xdr:to>
      <xdr:col>116</xdr:col>
      <xdr:colOff>114300</xdr:colOff>
      <xdr:row>87</xdr:row>
      <xdr:rowOff>30662</xdr:rowOff>
    </xdr:to>
    <xdr:sp macro="" textlink="">
      <xdr:nvSpPr>
        <xdr:cNvPr id="616" name="楕円 615"/>
        <xdr:cNvSpPr/>
      </xdr:nvSpPr>
      <xdr:spPr>
        <a:xfrm>
          <a:off x="22110700" y="14845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86</xdr:row>
      <xdr:rowOff>15439</xdr:rowOff>
    </xdr:from>
    <xdr:ext cx="469744" cy="259045"/>
    <xdr:sp macro="" textlink="">
      <xdr:nvSpPr>
        <xdr:cNvPr id="617" name="【消防施設】&#10;一人当たり面積該当値テキスト"/>
        <xdr:cNvSpPr txBox="1"/>
      </xdr:nvSpPr>
      <xdr:spPr>
        <a:xfrm>
          <a:off x="22199600" y="14760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100512</xdr:rowOff>
    </xdr:from>
    <xdr:to>
      <xdr:col>112</xdr:col>
      <xdr:colOff>38100</xdr:colOff>
      <xdr:row>87</xdr:row>
      <xdr:rowOff>30662</xdr:rowOff>
    </xdr:to>
    <xdr:sp macro="" textlink="">
      <xdr:nvSpPr>
        <xdr:cNvPr id="618" name="楕円 617"/>
        <xdr:cNvSpPr/>
      </xdr:nvSpPr>
      <xdr:spPr>
        <a:xfrm>
          <a:off x="21272500" y="14845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151312</xdr:rowOff>
    </xdr:from>
    <xdr:to>
      <xdr:col>116</xdr:col>
      <xdr:colOff>63500</xdr:colOff>
      <xdr:row>86</xdr:row>
      <xdr:rowOff>151312</xdr:rowOff>
    </xdr:to>
    <xdr:cxnSp macro="">
      <xdr:nvCxnSpPr>
        <xdr:cNvPr id="619" name="直線コネクタ 618"/>
        <xdr:cNvCxnSpPr/>
      </xdr:nvCxnSpPr>
      <xdr:spPr>
        <a:xfrm>
          <a:off x="21323300" y="1489601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86</xdr:row>
      <xdr:rowOff>100512</xdr:rowOff>
    </xdr:from>
    <xdr:to>
      <xdr:col>107</xdr:col>
      <xdr:colOff>101600</xdr:colOff>
      <xdr:row>87</xdr:row>
      <xdr:rowOff>30662</xdr:rowOff>
    </xdr:to>
    <xdr:sp macro="" textlink="">
      <xdr:nvSpPr>
        <xdr:cNvPr id="620" name="楕円 619"/>
        <xdr:cNvSpPr/>
      </xdr:nvSpPr>
      <xdr:spPr>
        <a:xfrm>
          <a:off x="20383500" y="14845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151312</xdr:rowOff>
    </xdr:from>
    <xdr:to>
      <xdr:col>111</xdr:col>
      <xdr:colOff>177800</xdr:colOff>
      <xdr:row>86</xdr:row>
      <xdr:rowOff>151312</xdr:rowOff>
    </xdr:to>
    <xdr:cxnSp macro="">
      <xdr:nvCxnSpPr>
        <xdr:cNvPr id="621" name="直線コネクタ 620"/>
        <xdr:cNvCxnSpPr/>
      </xdr:nvCxnSpPr>
      <xdr:spPr>
        <a:xfrm>
          <a:off x="20434300" y="1489601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86</xdr:row>
      <xdr:rowOff>100512</xdr:rowOff>
    </xdr:from>
    <xdr:to>
      <xdr:col>102</xdr:col>
      <xdr:colOff>165100</xdr:colOff>
      <xdr:row>87</xdr:row>
      <xdr:rowOff>30662</xdr:rowOff>
    </xdr:to>
    <xdr:sp macro="" textlink="">
      <xdr:nvSpPr>
        <xdr:cNvPr id="622" name="楕円 621"/>
        <xdr:cNvSpPr/>
      </xdr:nvSpPr>
      <xdr:spPr>
        <a:xfrm>
          <a:off x="19494500" y="14845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151312</xdr:rowOff>
    </xdr:from>
    <xdr:to>
      <xdr:col>107</xdr:col>
      <xdr:colOff>50800</xdr:colOff>
      <xdr:row>86</xdr:row>
      <xdr:rowOff>151312</xdr:rowOff>
    </xdr:to>
    <xdr:cxnSp macro="">
      <xdr:nvCxnSpPr>
        <xdr:cNvPr id="623" name="直線コネクタ 622"/>
        <xdr:cNvCxnSpPr/>
      </xdr:nvCxnSpPr>
      <xdr:spPr>
        <a:xfrm>
          <a:off x="19545300" y="1489601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86</xdr:row>
      <xdr:rowOff>101600</xdr:rowOff>
    </xdr:from>
    <xdr:to>
      <xdr:col>98</xdr:col>
      <xdr:colOff>38100</xdr:colOff>
      <xdr:row>87</xdr:row>
      <xdr:rowOff>31750</xdr:rowOff>
    </xdr:to>
    <xdr:sp macro="" textlink="">
      <xdr:nvSpPr>
        <xdr:cNvPr id="624" name="楕円 623"/>
        <xdr:cNvSpPr/>
      </xdr:nvSpPr>
      <xdr:spPr>
        <a:xfrm>
          <a:off x="18605500" y="1484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151312</xdr:rowOff>
    </xdr:from>
    <xdr:to>
      <xdr:col>102</xdr:col>
      <xdr:colOff>114300</xdr:colOff>
      <xdr:row>86</xdr:row>
      <xdr:rowOff>152400</xdr:rowOff>
    </xdr:to>
    <xdr:cxnSp macro="">
      <xdr:nvCxnSpPr>
        <xdr:cNvPr id="625" name="直線コネクタ 624"/>
        <xdr:cNvCxnSpPr/>
      </xdr:nvCxnSpPr>
      <xdr:spPr>
        <a:xfrm flipV="1">
          <a:off x="18656300" y="14896012"/>
          <a:ext cx="889000" cy="1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82566</xdr:rowOff>
    </xdr:from>
    <xdr:ext cx="469744" cy="259045"/>
    <xdr:sp macro="" textlink="">
      <xdr:nvSpPr>
        <xdr:cNvPr id="626" name="n_1aveValue【消防施設】&#10;一人当たり面積"/>
        <xdr:cNvSpPr txBox="1"/>
      </xdr:nvSpPr>
      <xdr:spPr>
        <a:xfrm>
          <a:off x="21075727" y="14484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79301</xdr:rowOff>
    </xdr:from>
    <xdr:ext cx="469744" cy="259045"/>
    <xdr:sp macro="" textlink="">
      <xdr:nvSpPr>
        <xdr:cNvPr id="627" name="n_2aveValue【消防施設】&#10;一人当たり面積"/>
        <xdr:cNvSpPr txBox="1"/>
      </xdr:nvSpPr>
      <xdr:spPr>
        <a:xfrm>
          <a:off x="20199427" y="14481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83656</xdr:rowOff>
    </xdr:from>
    <xdr:ext cx="469744" cy="259045"/>
    <xdr:sp macro="" textlink="">
      <xdr:nvSpPr>
        <xdr:cNvPr id="628" name="n_3aveValue【消防施設】&#10;一人当たり面積"/>
        <xdr:cNvSpPr txBox="1"/>
      </xdr:nvSpPr>
      <xdr:spPr>
        <a:xfrm>
          <a:off x="19310427" y="14485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96719</xdr:rowOff>
    </xdr:from>
    <xdr:ext cx="469744" cy="259045"/>
    <xdr:sp macro="" textlink="">
      <xdr:nvSpPr>
        <xdr:cNvPr id="629" name="n_4aveValue【消防施設】&#10;一人当たり面積"/>
        <xdr:cNvSpPr txBox="1"/>
      </xdr:nvSpPr>
      <xdr:spPr>
        <a:xfrm>
          <a:off x="18421427" y="14498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87</xdr:row>
      <xdr:rowOff>21789</xdr:rowOff>
    </xdr:from>
    <xdr:ext cx="469744" cy="259045"/>
    <xdr:sp macro="" textlink="">
      <xdr:nvSpPr>
        <xdr:cNvPr id="630" name="n_1mainValue【消防施設】&#10;一人当たり面積"/>
        <xdr:cNvSpPr txBox="1"/>
      </xdr:nvSpPr>
      <xdr:spPr>
        <a:xfrm>
          <a:off x="21075727" y="14937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87</xdr:row>
      <xdr:rowOff>21789</xdr:rowOff>
    </xdr:from>
    <xdr:ext cx="469744" cy="259045"/>
    <xdr:sp macro="" textlink="">
      <xdr:nvSpPr>
        <xdr:cNvPr id="631" name="n_2mainValue【消防施設】&#10;一人当たり面積"/>
        <xdr:cNvSpPr txBox="1"/>
      </xdr:nvSpPr>
      <xdr:spPr>
        <a:xfrm>
          <a:off x="20199427" y="14937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87</xdr:row>
      <xdr:rowOff>21789</xdr:rowOff>
    </xdr:from>
    <xdr:ext cx="469744" cy="259045"/>
    <xdr:sp macro="" textlink="">
      <xdr:nvSpPr>
        <xdr:cNvPr id="632" name="n_3mainValue【消防施設】&#10;一人当たり面積"/>
        <xdr:cNvSpPr txBox="1"/>
      </xdr:nvSpPr>
      <xdr:spPr>
        <a:xfrm>
          <a:off x="19310427" y="14937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87</xdr:row>
      <xdr:rowOff>22877</xdr:rowOff>
    </xdr:from>
    <xdr:ext cx="469744" cy="259045"/>
    <xdr:sp macro="" textlink="">
      <xdr:nvSpPr>
        <xdr:cNvPr id="633" name="n_4mainValue【消防施設】&#10;一人当たり面積"/>
        <xdr:cNvSpPr txBox="1"/>
      </xdr:nvSpPr>
      <xdr:spPr>
        <a:xfrm>
          <a:off x="18421427" y="14939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34" name="正方形/長方形 63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35" name="正方形/長方形 63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36" name="正方形/長方形 63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37" name="正方形/長方形 63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38" name="正方形/長方形 63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39" name="正方形/長方形 63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0" name="正方形/長方形 63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1" name="正方形/長方形 640"/>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2" name="テキスト ボックス 641"/>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43" name="直線コネクタ 642"/>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44" name="テキスト ボックス 643"/>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45" name="直線コネクタ 644"/>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46" name="テキスト ボックス 645"/>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47" name="直線コネクタ 646"/>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48" name="テキスト ボックス 647"/>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49" name="直線コネクタ 648"/>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50" name="テキスト ボックス 649"/>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51" name="直線コネクタ 650"/>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52" name="テキスト ボックス 651"/>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53" name="直線コネクタ 652"/>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54" name="テキスト ボックス 653"/>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55" name="直線コネクタ 654"/>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56" name="テキスト ボックス 655"/>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57" name="直線コネクタ 656"/>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58"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10886</xdr:rowOff>
    </xdr:from>
    <xdr:to>
      <xdr:col>85</xdr:col>
      <xdr:colOff>126364</xdr:colOff>
      <xdr:row>109</xdr:row>
      <xdr:rowOff>35379</xdr:rowOff>
    </xdr:to>
    <xdr:cxnSp macro="">
      <xdr:nvCxnSpPr>
        <xdr:cNvPr id="659" name="直線コネクタ 658"/>
        <xdr:cNvCxnSpPr/>
      </xdr:nvCxnSpPr>
      <xdr:spPr>
        <a:xfrm flipV="1">
          <a:off x="16318864" y="17155886"/>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660" name="【庁舎】&#10;有形固定資産減価償却率最小値テキスト"/>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661" name="直線コネクタ 660"/>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129013</xdr:rowOff>
    </xdr:from>
    <xdr:ext cx="340478" cy="259045"/>
    <xdr:sp macro="" textlink="">
      <xdr:nvSpPr>
        <xdr:cNvPr id="662" name="【庁舎】&#10;有形固定資産減価償却率最大値テキスト"/>
        <xdr:cNvSpPr txBox="1"/>
      </xdr:nvSpPr>
      <xdr:spPr>
        <a:xfrm>
          <a:off x="16357600" y="1693111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10886</xdr:rowOff>
    </xdr:from>
    <xdr:to>
      <xdr:col>86</xdr:col>
      <xdr:colOff>25400</xdr:colOff>
      <xdr:row>100</xdr:row>
      <xdr:rowOff>10886</xdr:rowOff>
    </xdr:to>
    <xdr:cxnSp macro="">
      <xdr:nvCxnSpPr>
        <xdr:cNvPr id="663" name="直線コネクタ 662"/>
        <xdr:cNvCxnSpPr/>
      </xdr:nvCxnSpPr>
      <xdr:spPr>
        <a:xfrm>
          <a:off x="16230600" y="1715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120122</xdr:rowOff>
    </xdr:from>
    <xdr:ext cx="405111" cy="259045"/>
    <xdr:sp macro="" textlink="">
      <xdr:nvSpPr>
        <xdr:cNvPr id="664" name="【庁舎】&#10;有形固定資産減価償却率平均値テキスト"/>
        <xdr:cNvSpPr txBox="1"/>
      </xdr:nvSpPr>
      <xdr:spPr>
        <a:xfrm>
          <a:off x="16357600" y="177794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97245</xdr:rowOff>
    </xdr:from>
    <xdr:to>
      <xdr:col>85</xdr:col>
      <xdr:colOff>177800</xdr:colOff>
      <xdr:row>105</xdr:row>
      <xdr:rowOff>27395</xdr:rowOff>
    </xdr:to>
    <xdr:sp macro="" textlink="">
      <xdr:nvSpPr>
        <xdr:cNvPr id="665" name="フローチャート: 判断 664"/>
        <xdr:cNvSpPr/>
      </xdr:nvSpPr>
      <xdr:spPr>
        <a:xfrm>
          <a:off x="16268700" y="17928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144599</xdr:rowOff>
    </xdr:from>
    <xdr:to>
      <xdr:col>81</xdr:col>
      <xdr:colOff>101600</xdr:colOff>
      <xdr:row>105</xdr:row>
      <xdr:rowOff>74749</xdr:rowOff>
    </xdr:to>
    <xdr:sp macro="" textlink="">
      <xdr:nvSpPr>
        <xdr:cNvPr id="666" name="フローチャート: 判断 665"/>
        <xdr:cNvSpPr/>
      </xdr:nvSpPr>
      <xdr:spPr>
        <a:xfrm>
          <a:off x="15430500" y="17975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97245</xdr:rowOff>
    </xdr:from>
    <xdr:to>
      <xdr:col>76</xdr:col>
      <xdr:colOff>165100</xdr:colOff>
      <xdr:row>105</xdr:row>
      <xdr:rowOff>27395</xdr:rowOff>
    </xdr:to>
    <xdr:sp macro="" textlink="">
      <xdr:nvSpPr>
        <xdr:cNvPr id="667" name="フローチャート: 判断 666"/>
        <xdr:cNvSpPr/>
      </xdr:nvSpPr>
      <xdr:spPr>
        <a:xfrm>
          <a:off x="14541500" y="17928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120106</xdr:rowOff>
    </xdr:from>
    <xdr:to>
      <xdr:col>72</xdr:col>
      <xdr:colOff>38100</xdr:colOff>
      <xdr:row>105</xdr:row>
      <xdr:rowOff>50256</xdr:rowOff>
    </xdr:to>
    <xdr:sp macro="" textlink="">
      <xdr:nvSpPr>
        <xdr:cNvPr id="668" name="フローチャート: 判断 667"/>
        <xdr:cNvSpPr/>
      </xdr:nvSpPr>
      <xdr:spPr>
        <a:xfrm>
          <a:off x="13652500" y="1795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159294</xdr:rowOff>
    </xdr:from>
    <xdr:to>
      <xdr:col>67</xdr:col>
      <xdr:colOff>101600</xdr:colOff>
      <xdr:row>105</xdr:row>
      <xdr:rowOff>89444</xdr:rowOff>
    </xdr:to>
    <xdr:sp macro="" textlink="">
      <xdr:nvSpPr>
        <xdr:cNvPr id="669" name="フローチャート: 判断 668"/>
        <xdr:cNvSpPr/>
      </xdr:nvSpPr>
      <xdr:spPr>
        <a:xfrm>
          <a:off x="12763500" y="1799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0" name="テキスト ボックス 669"/>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1" name="テキスト ボックス 670"/>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2" name="テキスト ボックス 671"/>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3" name="テキスト ボックス 672"/>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74" name="テキスト ボックス 673"/>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49893</xdr:rowOff>
    </xdr:from>
    <xdr:to>
      <xdr:col>85</xdr:col>
      <xdr:colOff>177800</xdr:colOff>
      <xdr:row>105</xdr:row>
      <xdr:rowOff>151493</xdr:rowOff>
    </xdr:to>
    <xdr:sp macro="" textlink="">
      <xdr:nvSpPr>
        <xdr:cNvPr id="675" name="楕円 674"/>
        <xdr:cNvSpPr/>
      </xdr:nvSpPr>
      <xdr:spPr>
        <a:xfrm>
          <a:off x="16268700" y="18052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28320</xdr:rowOff>
    </xdr:from>
    <xdr:ext cx="405111" cy="259045"/>
    <xdr:sp macro="" textlink="">
      <xdr:nvSpPr>
        <xdr:cNvPr id="676" name="【庁舎】&#10;有形固定資産減価償却率該当値テキスト"/>
        <xdr:cNvSpPr txBox="1"/>
      </xdr:nvSpPr>
      <xdr:spPr>
        <a:xfrm>
          <a:off x="16357600" y="180305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17236</xdr:rowOff>
    </xdr:from>
    <xdr:to>
      <xdr:col>81</xdr:col>
      <xdr:colOff>101600</xdr:colOff>
      <xdr:row>105</xdr:row>
      <xdr:rowOff>118836</xdr:rowOff>
    </xdr:to>
    <xdr:sp macro="" textlink="">
      <xdr:nvSpPr>
        <xdr:cNvPr id="677" name="楕円 676"/>
        <xdr:cNvSpPr/>
      </xdr:nvSpPr>
      <xdr:spPr>
        <a:xfrm>
          <a:off x="15430500" y="18019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68036</xdr:rowOff>
    </xdr:from>
    <xdr:to>
      <xdr:col>85</xdr:col>
      <xdr:colOff>127000</xdr:colOff>
      <xdr:row>105</xdr:row>
      <xdr:rowOff>100693</xdr:rowOff>
    </xdr:to>
    <xdr:cxnSp macro="">
      <xdr:nvCxnSpPr>
        <xdr:cNvPr id="678" name="直線コネクタ 677"/>
        <xdr:cNvCxnSpPr/>
      </xdr:nvCxnSpPr>
      <xdr:spPr>
        <a:xfrm>
          <a:off x="15481300" y="18070286"/>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156029</xdr:rowOff>
    </xdr:from>
    <xdr:to>
      <xdr:col>76</xdr:col>
      <xdr:colOff>165100</xdr:colOff>
      <xdr:row>105</xdr:row>
      <xdr:rowOff>86179</xdr:rowOff>
    </xdr:to>
    <xdr:sp macro="" textlink="">
      <xdr:nvSpPr>
        <xdr:cNvPr id="679" name="楕円 678"/>
        <xdr:cNvSpPr/>
      </xdr:nvSpPr>
      <xdr:spPr>
        <a:xfrm>
          <a:off x="14541500" y="17986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35379</xdr:rowOff>
    </xdr:from>
    <xdr:to>
      <xdr:col>81</xdr:col>
      <xdr:colOff>50800</xdr:colOff>
      <xdr:row>105</xdr:row>
      <xdr:rowOff>68036</xdr:rowOff>
    </xdr:to>
    <xdr:cxnSp macro="">
      <xdr:nvCxnSpPr>
        <xdr:cNvPr id="680" name="直線コネクタ 679"/>
        <xdr:cNvCxnSpPr/>
      </xdr:nvCxnSpPr>
      <xdr:spPr>
        <a:xfrm>
          <a:off x="14592300" y="18037629"/>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123371</xdr:rowOff>
    </xdr:from>
    <xdr:to>
      <xdr:col>72</xdr:col>
      <xdr:colOff>38100</xdr:colOff>
      <xdr:row>105</xdr:row>
      <xdr:rowOff>53521</xdr:rowOff>
    </xdr:to>
    <xdr:sp macro="" textlink="">
      <xdr:nvSpPr>
        <xdr:cNvPr id="681" name="楕円 680"/>
        <xdr:cNvSpPr/>
      </xdr:nvSpPr>
      <xdr:spPr>
        <a:xfrm>
          <a:off x="13652500" y="17954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2721</xdr:rowOff>
    </xdr:from>
    <xdr:to>
      <xdr:col>76</xdr:col>
      <xdr:colOff>114300</xdr:colOff>
      <xdr:row>105</xdr:row>
      <xdr:rowOff>35379</xdr:rowOff>
    </xdr:to>
    <xdr:cxnSp macro="">
      <xdr:nvCxnSpPr>
        <xdr:cNvPr id="682" name="直線コネクタ 681"/>
        <xdr:cNvCxnSpPr/>
      </xdr:nvCxnSpPr>
      <xdr:spPr>
        <a:xfrm>
          <a:off x="13703300" y="18004971"/>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98879</xdr:rowOff>
    </xdr:from>
    <xdr:to>
      <xdr:col>67</xdr:col>
      <xdr:colOff>101600</xdr:colOff>
      <xdr:row>105</xdr:row>
      <xdr:rowOff>29029</xdr:rowOff>
    </xdr:to>
    <xdr:sp macro="" textlink="">
      <xdr:nvSpPr>
        <xdr:cNvPr id="683" name="楕円 682"/>
        <xdr:cNvSpPr/>
      </xdr:nvSpPr>
      <xdr:spPr>
        <a:xfrm>
          <a:off x="12763500" y="17929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149679</xdr:rowOff>
    </xdr:from>
    <xdr:to>
      <xdr:col>71</xdr:col>
      <xdr:colOff>177800</xdr:colOff>
      <xdr:row>105</xdr:row>
      <xdr:rowOff>2721</xdr:rowOff>
    </xdr:to>
    <xdr:cxnSp macro="">
      <xdr:nvCxnSpPr>
        <xdr:cNvPr id="684" name="直線コネクタ 683"/>
        <xdr:cNvCxnSpPr/>
      </xdr:nvCxnSpPr>
      <xdr:spPr>
        <a:xfrm>
          <a:off x="12814300" y="17980479"/>
          <a:ext cx="889000" cy="24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91276</xdr:rowOff>
    </xdr:from>
    <xdr:ext cx="405111" cy="259045"/>
    <xdr:sp macro="" textlink="">
      <xdr:nvSpPr>
        <xdr:cNvPr id="685" name="n_1aveValue【庁舎】&#10;有形固定資産減価償却率"/>
        <xdr:cNvSpPr txBox="1"/>
      </xdr:nvSpPr>
      <xdr:spPr>
        <a:xfrm>
          <a:off x="15266044" y="177506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43922</xdr:rowOff>
    </xdr:from>
    <xdr:ext cx="405111" cy="259045"/>
    <xdr:sp macro="" textlink="">
      <xdr:nvSpPr>
        <xdr:cNvPr id="686" name="n_2aveValue【庁舎】&#10;有形固定資産減価償却率"/>
        <xdr:cNvSpPr txBox="1"/>
      </xdr:nvSpPr>
      <xdr:spPr>
        <a:xfrm>
          <a:off x="14389744" y="17703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66783</xdr:rowOff>
    </xdr:from>
    <xdr:ext cx="405111" cy="259045"/>
    <xdr:sp macro="" textlink="">
      <xdr:nvSpPr>
        <xdr:cNvPr id="687" name="n_3aveValue【庁舎】&#10;有形固定資産減価償却率"/>
        <xdr:cNvSpPr txBox="1"/>
      </xdr:nvSpPr>
      <xdr:spPr>
        <a:xfrm>
          <a:off x="13500744" y="17726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80571</xdr:rowOff>
    </xdr:from>
    <xdr:ext cx="405111" cy="259045"/>
    <xdr:sp macro="" textlink="">
      <xdr:nvSpPr>
        <xdr:cNvPr id="688" name="n_4aveValue【庁舎】&#10;有形固定資産減価償却率"/>
        <xdr:cNvSpPr txBox="1"/>
      </xdr:nvSpPr>
      <xdr:spPr>
        <a:xfrm>
          <a:off x="12611744" y="18082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109963</xdr:rowOff>
    </xdr:from>
    <xdr:ext cx="405111" cy="259045"/>
    <xdr:sp macro="" textlink="">
      <xdr:nvSpPr>
        <xdr:cNvPr id="689" name="n_1mainValue【庁舎】&#10;有形固定資産減価償却率"/>
        <xdr:cNvSpPr txBox="1"/>
      </xdr:nvSpPr>
      <xdr:spPr>
        <a:xfrm>
          <a:off x="15266044" y="18112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77306</xdr:rowOff>
    </xdr:from>
    <xdr:ext cx="405111" cy="259045"/>
    <xdr:sp macro="" textlink="">
      <xdr:nvSpPr>
        <xdr:cNvPr id="690" name="n_2mainValue【庁舎】&#10;有形固定資産減価償却率"/>
        <xdr:cNvSpPr txBox="1"/>
      </xdr:nvSpPr>
      <xdr:spPr>
        <a:xfrm>
          <a:off x="14389744" y="180795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44648</xdr:rowOff>
    </xdr:from>
    <xdr:ext cx="405111" cy="259045"/>
    <xdr:sp macro="" textlink="">
      <xdr:nvSpPr>
        <xdr:cNvPr id="691" name="n_3mainValue【庁舎】&#10;有形固定資産減価償却率"/>
        <xdr:cNvSpPr txBox="1"/>
      </xdr:nvSpPr>
      <xdr:spPr>
        <a:xfrm>
          <a:off x="13500744" y="180468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45556</xdr:rowOff>
    </xdr:from>
    <xdr:ext cx="405111" cy="259045"/>
    <xdr:sp macro="" textlink="">
      <xdr:nvSpPr>
        <xdr:cNvPr id="692" name="n_4mainValue【庁舎】&#10;有形固定資産減価償却率"/>
        <xdr:cNvSpPr txBox="1"/>
      </xdr:nvSpPr>
      <xdr:spPr>
        <a:xfrm>
          <a:off x="12611744" y="177049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3" name="正方形/長方形 692"/>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4" name="正方形/長方形 693"/>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95" name="正方形/長方形 694"/>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96" name="正方形/長方形 695"/>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97" name="正方形/長方形 696"/>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98" name="正方形/長方形 697"/>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99" name="正方形/長方形 698"/>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0" name="正方形/長方形 699"/>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1" name="テキスト ボックス 700"/>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2" name="直線コネクタ 701"/>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03" name="直線コネクタ 702"/>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04" name="テキスト ボックス 703"/>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05" name="直線コネクタ 704"/>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06" name="テキスト ボックス 705"/>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07" name="直線コネクタ 706"/>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08" name="テキスト ボックス 707"/>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09" name="直線コネクタ 708"/>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10" name="テキスト ボックス 709"/>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11" name="直線コネクタ 710"/>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12" name="テキスト ボックス 711"/>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3" name="直線コネクタ 71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14" name="テキスト ボックス 713"/>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15"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120650</xdr:rowOff>
    </xdr:from>
    <xdr:to>
      <xdr:col>116</xdr:col>
      <xdr:colOff>62864</xdr:colOff>
      <xdr:row>107</xdr:row>
      <xdr:rowOff>74930</xdr:rowOff>
    </xdr:to>
    <xdr:cxnSp macro="">
      <xdr:nvCxnSpPr>
        <xdr:cNvPr id="716" name="直線コネクタ 715"/>
        <xdr:cNvCxnSpPr/>
      </xdr:nvCxnSpPr>
      <xdr:spPr>
        <a:xfrm flipV="1">
          <a:off x="22160864" y="1709420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78757</xdr:rowOff>
    </xdr:from>
    <xdr:ext cx="469744" cy="259045"/>
    <xdr:sp macro="" textlink="">
      <xdr:nvSpPr>
        <xdr:cNvPr id="717" name="【庁舎】&#10;一人当たり面積最小値テキスト"/>
        <xdr:cNvSpPr txBox="1"/>
      </xdr:nvSpPr>
      <xdr:spPr>
        <a:xfrm>
          <a:off x="22199600" y="18423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74930</xdr:rowOff>
    </xdr:from>
    <xdr:to>
      <xdr:col>116</xdr:col>
      <xdr:colOff>152400</xdr:colOff>
      <xdr:row>107</xdr:row>
      <xdr:rowOff>74930</xdr:rowOff>
    </xdr:to>
    <xdr:cxnSp macro="">
      <xdr:nvCxnSpPr>
        <xdr:cNvPr id="718" name="直線コネクタ 717"/>
        <xdr:cNvCxnSpPr/>
      </xdr:nvCxnSpPr>
      <xdr:spPr>
        <a:xfrm>
          <a:off x="22072600" y="18420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67327</xdr:rowOff>
    </xdr:from>
    <xdr:ext cx="469744" cy="259045"/>
    <xdr:sp macro="" textlink="">
      <xdr:nvSpPr>
        <xdr:cNvPr id="719" name="【庁舎】&#10;一人当たり面積最大値テキスト"/>
        <xdr:cNvSpPr txBox="1"/>
      </xdr:nvSpPr>
      <xdr:spPr>
        <a:xfrm>
          <a:off x="22199600" y="1686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120650</xdr:rowOff>
    </xdr:from>
    <xdr:to>
      <xdr:col>116</xdr:col>
      <xdr:colOff>152400</xdr:colOff>
      <xdr:row>99</xdr:row>
      <xdr:rowOff>120650</xdr:rowOff>
    </xdr:to>
    <xdr:cxnSp macro="">
      <xdr:nvCxnSpPr>
        <xdr:cNvPr id="720" name="直線コネクタ 719"/>
        <xdr:cNvCxnSpPr/>
      </xdr:nvCxnSpPr>
      <xdr:spPr>
        <a:xfrm>
          <a:off x="22072600" y="17094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103</xdr:row>
      <xdr:rowOff>97807</xdr:rowOff>
    </xdr:from>
    <xdr:ext cx="469744" cy="259045"/>
    <xdr:sp macro="" textlink="">
      <xdr:nvSpPr>
        <xdr:cNvPr id="721" name="【庁舎】&#10;一人当たり面積平均値テキスト"/>
        <xdr:cNvSpPr txBox="1"/>
      </xdr:nvSpPr>
      <xdr:spPr>
        <a:xfrm>
          <a:off x="22199600" y="177571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74930</xdr:rowOff>
    </xdr:from>
    <xdr:to>
      <xdr:col>116</xdr:col>
      <xdr:colOff>114300</xdr:colOff>
      <xdr:row>105</xdr:row>
      <xdr:rowOff>5080</xdr:rowOff>
    </xdr:to>
    <xdr:sp macro="" textlink="">
      <xdr:nvSpPr>
        <xdr:cNvPr id="722" name="フローチャート: 判断 721"/>
        <xdr:cNvSpPr/>
      </xdr:nvSpPr>
      <xdr:spPr>
        <a:xfrm>
          <a:off x="22110700" y="1790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134620</xdr:rowOff>
    </xdr:from>
    <xdr:to>
      <xdr:col>112</xdr:col>
      <xdr:colOff>38100</xdr:colOff>
      <xdr:row>105</xdr:row>
      <xdr:rowOff>64770</xdr:rowOff>
    </xdr:to>
    <xdr:sp macro="" textlink="">
      <xdr:nvSpPr>
        <xdr:cNvPr id="723" name="フローチャート: 判断 722"/>
        <xdr:cNvSpPr/>
      </xdr:nvSpPr>
      <xdr:spPr>
        <a:xfrm>
          <a:off x="21272500" y="17965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120650</xdr:rowOff>
    </xdr:from>
    <xdr:to>
      <xdr:col>107</xdr:col>
      <xdr:colOff>101600</xdr:colOff>
      <xdr:row>105</xdr:row>
      <xdr:rowOff>50800</xdr:rowOff>
    </xdr:to>
    <xdr:sp macro="" textlink="">
      <xdr:nvSpPr>
        <xdr:cNvPr id="724" name="フローチャート: 判断 723"/>
        <xdr:cNvSpPr/>
      </xdr:nvSpPr>
      <xdr:spPr>
        <a:xfrm>
          <a:off x="20383500" y="1795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103</xdr:row>
      <xdr:rowOff>107950</xdr:rowOff>
    </xdr:from>
    <xdr:to>
      <xdr:col>102</xdr:col>
      <xdr:colOff>165100</xdr:colOff>
      <xdr:row>104</xdr:row>
      <xdr:rowOff>38100</xdr:rowOff>
    </xdr:to>
    <xdr:sp macro="" textlink="">
      <xdr:nvSpPr>
        <xdr:cNvPr id="725" name="フローチャート: 判断 724"/>
        <xdr:cNvSpPr/>
      </xdr:nvSpPr>
      <xdr:spPr>
        <a:xfrm>
          <a:off x="19494500" y="1776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104</xdr:row>
      <xdr:rowOff>140970</xdr:rowOff>
    </xdr:from>
    <xdr:to>
      <xdr:col>98</xdr:col>
      <xdr:colOff>38100</xdr:colOff>
      <xdr:row>105</xdr:row>
      <xdr:rowOff>71120</xdr:rowOff>
    </xdr:to>
    <xdr:sp macro="" textlink="">
      <xdr:nvSpPr>
        <xdr:cNvPr id="726" name="フローチャート: 判断 725"/>
        <xdr:cNvSpPr/>
      </xdr:nvSpPr>
      <xdr:spPr>
        <a:xfrm>
          <a:off x="18605500" y="17971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27" name="テキスト ボックス 72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28" name="テキスト ボックス 72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29" name="テキスト ボックス 72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0" name="テキスト ボックス 72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1" name="テキスト ボックス 73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165100</xdr:rowOff>
    </xdr:from>
    <xdr:to>
      <xdr:col>116</xdr:col>
      <xdr:colOff>114300</xdr:colOff>
      <xdr:row>105</xdr:row>
      <xdr:rowOff>95250</xdr:rowOff>
    </xdr:to>
    <xdr:sp macro="" textlink="">
      <xdr:nvSpPr>
        <xdr:cNvPr id="732" name="楕円 731"/>
        <xdr:cNvSpPr/>
      </xdr:nvSpPr>
      <xdr:spPr>
        <a:xfrm>
          <a:off x="22110700" y="1799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143527</xdr:rowOff>
    </xdr:from>
    <xdr:ext cx="469744" cy="259045"/>
    <xdr:sp macro="" textlink="">
      <xdr:nvSpPr>
        <xdr:cNvPr id="733" name="【庁舎】&#10;一人当たり面積該当値テキスト"/>
        <xdr:cNvSpPr txBox="1"/>
      </xdr:nvSpPr>
      <xdr:spPr>
        <a:xfrm>
          <a:off x="22199600" y="1797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1270</xdr:rowOff>
    </xdr:from>
    <xdr:to>
      <xdr:col>112</xdr:col>
      <xdr:colOff>38100</xdr:colOff>
      <xdr:row>105</xdr:row>
      <xdr:rowOff>102870</xdr:rowOff>
    </xdr:to>
    <xdr:sp macro="" textlink="">
      <xdr:nvSpPr>
        <xdr:cNvPr id="734" name="楕円 733"/>
        <xdr:cNvSpPr/>
      </xdr:nvSpPr>
      <xdr:spPr>
        <a:xfrm>
          <a:off x="21272500" y="1800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44450</xdr:rowOff>
    </xdr:from>
    <xdr:to>
      <xdr:col>116</xdr:col>
      <xdr:colOff>63500</xdr:colOff>
      <xdr:row>105</xdr:row>
      <xdr:rowOff>52070</xdr:rowOff>
    </xdr:to>
    <xdr:cxnSp macro="">
      <xdr:nvCxnSpPr>
        <xdr:cNvPr id="735" name="直線コネクタ 734"/>
        <xdr:cNvCxnSpPr/>
      </xdr:nvCxnSpPr>
      <xdr:spPr>
        <a:xfrm flipV="1">
          <a:off x="21323300" y="1804670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166370</xdr:rowOff>
    </xdr:from>
    <xdr:to>
      <xdr:col>107</xdr:col>
      <xdr:colOff>101600</xdr:colOff>
      <xdr:row>105</xdr:row>
      <xdr:rowOff>96520</xdr:rowOff>
    </xdr:to>
    <xdr:sp macro="" textlink="">
      <xdr:nvSpPr>
        <xdr:cNvPr id="736" name="楕円 735"/>
        <xdr:cNvSpPr/>
      </xdr:nvSpPr>
      <xdr:spPr>
        <a:xfrm>
          <a:off x="20383500" y="17997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45720</xdr:rowOff>
    </xdr:from>
    <xdr:to>
      <xdr:col>111</xdr:col>
      <xdr:colOff>177800</xdr:colOff>
      <xdr:row>105</xdr:row>
      <xdr:rowOff>52070</xdr:rowOff>
    </xdr:to>
    <xdr:cxnSp macro="">
      <xdr:nvCxnSpPr>
        <xdr:cNvPr id="737" name="直線コネクタ 736"/>
        <xdr:cNvCxnSpPr/>
      </xdr:nvCxnSpPr>
      <xdr:spPr>
        <a:xfrm>
          <a:off x="20434300" y="18047970"/>
          <a:ext cx="889000" cy="6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7620</xdr:rowOff>
    </xdr:from>
    <xdr:to>
      <xdr:col>102</xdr:col>
      <xdr:colOff>165100</xdr:colOff>
      <xdr:row>105</xdr:row>
      <xdr:rowOff>109220</xdr:rowOff>
    </xdr:to>
    <xdr:sp macro="" textlink="">
      <xdr:nvSpPr>
        <xdr:cNvPr id="738" name="楕円 737"/>
        <xdr:cNvSpPr/>
      </xdr:nvSpPr>
      <xdr:spPr>
        <a:xfrm>
          <a:off x="19494500" y="18009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45720</xdr:rowOff>
    </xdr:from>
    <xdr:to>
      <xdr:col>107</xdr:col>
      <xdr:colOff>50800</xdr:colOff>
      <xdr:row>105</xdr:row>
      <xdr:rowOff>58420</xdr:rowOff>
    </xdr:to>
    <xdr:cxnSp macro="">
      <xdr:nvCxnSpPr>
        <xdr:cNvPr id="739" name="直線コネクタ 738"/>
        <xdr:cNvCxnSpPr/>
      </xdr:nvCxnSpPr>
      <xdr:spPr>
        <a:xfrm flipV="1">
          <a:off x="19545300" y="1804797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15239</xdr:rowOff>
    </xdr:from>
    <xdr:to>
      <xdr:col>98</xdr:col>
      <xdr:colOff>38100</xdr:colOff>
      <xdr:row>105</xdr:row>
      <xdr:rowOff>116839</xdr:rowOff>
    </xdr:to>
    <xdr:sp macro="" textlink="">
      <xdr:nvSpPr>
        <xdr:cNvPr id="740" name="楕円 739"/>
        <xdr:cNvSpPr/>
      </xdr:nvSpPr>
      <xdr:spPr>
        <a:xfrm>
          <a:off x="18605500" y="18017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105</xdr:row>
      <xdr:rowOff>58420</xdr:rowOff>
    </xdr:from>
    <xdr:to>
      <xdr:col>102</xdr:col>
      <xdr:colOff>114300</xdr:colOff>
      <xdr:row>105</xdr:row>
      <xdr:rowOff>66039</xdr:rowOff>
    </xdr:to>
    <xdr:cxnSp macro="">
      <xdr:nvCxnSpPr>
        <xdr:cNvPr id="741" name="直線コネクタ 740"/>
        <xdr:cNvCxnSpPr/>
      </xdr:nvCxnSpPr>
      <xdr:spPr>
        <a:xfrm flipV="1">
          <a:off x="18656300" y="18060670"/>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81297</xdr:rowOff>
    </xdr:from>
    <xdr:ext cx="469744" cy="259045"/>
    <xdr:sp macro="" textlink="">
      <xdr:nvSpPr>
        <xdr:cNvPr id="742" name="n_1aveValue【庁舎】&#10;一人当たり面積"/>
        <xdr:cNvSpPr txBox="1"/>
      </xdr:nvSpPr>
      <xdr:spPr>
        <a:xfrm>
          <a:off x="21075727" y="17740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67327</xdr:rowOff>
    </xdr:from>
    <xdr:ext cx="469744" cy="259045"/>
    <xdr:sp macro="" textlink="">
      <xdr:nvSpPr>
        <xdr:cNvPr id="743" name="n_2aveValue【庁舎】&#10;一人当たり面積"/>
        <xdr:cNvSpPr txBox="1"/>
      </xdr:nvSpPr>
      <xdr:spPr>
        <a:xfrm>
          <a:off x="20199427" y="17726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102</xdr:row>
      <xdr:rowOff>54627</xdr:rowOff>
    </xdr:from>
    <xdr:ext cx="469744" cy="259045"/>
    <xdr:sp macro="" textlink="">
      <xdr:nvSpPr>
        <xdr:cNvPr id="744" name="n_3aveValue【庁舎】&#10;一人当たり面積"/>
        <xdr:cNvSpPr txBox="1"/>
      </xdr:nvSpPr>
      <xdr:spPr>
        <a:xfrm>
          <a:off x="19310427" y="17542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87647</xdr:rowOff>
    </xdr:from>
    <xdr:ext cx="469744" cy="259045"/>
    <xdr:sp macro="" textlink="">
      <xdr:nvSpPr>
        <xdr:cNvPr id="745" name="n_4aveValue【庁舎】&#10;一人当たり面積"/>
        <xdr:cNvSpPr txBox="1"/>
      </xdr:nvSpPr>
      <xdr:spPr>
        <a:xfrm>
          <a:off x="18421427" y="17746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105</xdr:row>
      <xdr:rowOff>93997</xdr:rowOff>
    </xdr:from>
    <xdr:ext cx="469744" cy="259045"/>
    <xdr:sp macro="" textlink="">
      <xdr:nvSpPr>
        <xdr:cNvPr id="746" name="n_1mainValue【庁舎】&#10;一人当たり面積"/>
        <xdr:cNvSpPr txBox="1"/>
      </xdr:nvSpPr>
      <xdr:spPr>
        <a:xfrm>
          <a:off x="21075727" y="18096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87647</xdr:rowOff>
    </xdr:from>
    <xdr:ext cx="469744" cy="259045"/>
    <xdr:sp macro="" textlink="">
      <xdr:nvSpPr>
        <xdr:cNvPr id="747" name="n_2mainValue【庁舎】&#10;一人当たり面積"/>
        <xdr:cNvSpPr txBox="1"/>
      </xdr:nvSpPr>
      <xdr:spPr>
        <a:xfrm>
          <a:off x="20199427" y="18089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100347</xdr:rowOff>
    </xdr:from>
    <xdr:ext cx="469744" cy="259045"/>
    <xdr:sp macro="" textlink="">
      <xdr:nvSpPr>
        <xdr:cNvPr id="748" name="n_3mainValue【庁舎】&#10;一人当たり面積"/>
        <xdr:cNvSpPr txBox="1"/>
      </xdr:nvSpPr>
      <xdr:spPr>
        <a:xfrm>
          <a:off x="19310427" y="18102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107966</xdr:rowOff>
    </xdr:from>
    <xdr:ext cx="469744" cy="259045"/>
    <xdr:sp macro="" textlink="">
      <xdr:nvSpPr>
        <xdr:cNvPr id="749" name="n_4mainValue【庁舎】&#10;一人当たり面積"/>
        <xdr:cNvSpPr txBox="1"/>
      </xdr:nvSpPr>
      <xdr:spPr>
        <a:xfrm>
          <a:off x="18421427" y="18110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0" name="正方形/長方形 74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1" name="正方形/長方形 75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2" name="テキスト ボックス 75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福祉施設の有形固定資産減価償却率が類似団体平均値より高く９０．３％となっている。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母子生活支援施設、母子健康センターの２施設とも昭和５０年代に建設されたものであり、老朽化が進んでいる。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このうち母子生活支援施設については現在、使用を停止しており、今後のあり方について検討を行っている。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また、福祉施設以外の施設においても有形固定資産減価償却率が類似団体平均値を上回っている。現在更新中の公共施設総合管理計画に基づき、更新、改修、廃止を検討し適正な管理を行っていく。</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鹿児島県瀬戸内町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8,817
8,804
239.65
11,616,279
10,880,629
505,851
5,348,081
8,437,585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外海離島に所在する本町は、さらに属島の有人３島をかかえている。そのために住民への最低限の行政サービスには多大な経費を要しており、基準財政需要額が類似団体に比べ非常に高くなっている。また高齢化率が高いことなどから税収等の基準財政収入額が少なく、結果、財政力指数は類似団体の中でも最低レベルである。</a:t>
          </a:r>
          <a:endParaRPr lang="ja-JP" altLang="ja-JP">
            <a:effectLst/>
          </a:endParaRPr>
        </a:p>
        <a:p>
          <a:r>
            <a:rPr kumimoji="1" lang="ja-JP" altLang="ja-JP" sz="1100">
              <a:solidFill>
                <a:schemeClr val="dk1"/>
              </a:solidFill>
              <a:effectLst/>
              <a:latin typeface="+mn-lt"/>
              <a:ea typeface="+mn-ea"/>
              <a:cs typeface="+mn-cs"/>
            </a:rPr>
            <a:t>今後は滞納徴収強化を含めた収入確保に努めるとともに、事務事業の見直しや機構改革を実施することで歳出を抑制し、財政の健全化を図っていく。</a:t>
          </a:r>
          <a:endParaRPr lang="ja-JP" altLang="ja-JP">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110974</xdr:rowOff>
    </xdr:from>
    <xdr:to>
      <xdr:col>23</xdr:col>
      <xdr:colOff>133350</xdr:colOff>
      <xdr:row>44</xdr:row>
      <xdr:rowOff>119138</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111724"/>
          <a:ext cx="0" cy="155121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91215</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635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119138</xdr:rowOff>
    </xdr:from>
    <xdr:to>
      <xdr:col>24</xdr:col>
      <xdr:colOff>12700</xdr:colOff>
      <xdr:row>44</xdr:row>
      <xdr:rowOff>119138</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662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25901</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5855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110974</xdr:rowOff>
    </xdr:from>
    <xdr:to>
      <xdr:col>24</xdr:col>
      <xdr:colOff>12700</xdr:colOff>
      <xdr:row>35</xdr:row>
      <xdr:rowOff>110974</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111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119138</xdr:rowOff>
    </xdr:from>
    <xdr:to>
      <xdr:col>23</xdr:col>
      <xdr:colOff>133350</xdr:colOff>
      <xdr:row>44</xdr:row>
      <xdr:rowOff>119138</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114800" y="766293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140503</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71699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123976</xdr:rowOff>
    </xdr:from>
    <xdr:to>
      <xdr:col>23</xdr:col>
      <xdr:colOff>184150</xdr:colOff>
      <xdr:row>43</xdr:row>
      <xdr:rowOff>54126</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324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119138</xdr:rowOff>
    </xdr:from>
    <xdr:to>
      <xdr:col>19</xdr:col>
      <xdr:colOff>133350</xdr:colOff>
      <xdr:row>44</xdr:row>
      <xdr:rowOff>119138</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3225800" y="766293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123976</xdr:rowOff>
    </xdr:from>
    <xdr:to>
      <xdr:col>19</xdr:col>
      <xdr:colOff>184150</xdr:colOff>
      <xdr:row>43</xdr:row>
      <xdr:rowOff>54126</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324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64303</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70937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119138</xdr:rowOff>
    </xdr:from>
    <xdr:to>
      <xdr:col>15</xdr:col>
      <xdr:colOff>82550</xdr:colOff>
      <xdr:row>44</xdr:row>
      <xdr:rowOff>119138</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a:off x="2336800" y="766293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146957</xdr:rowOff>
    </xdr:from>
    <xdr:to>
      <xdr:col>15</xdr:col>
      <xdr:colOff>133350</xdr:colOff>
      <xdr:row>43</xdr:row>
      <xdr:rowOff>77107</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87284</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7116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119138</xdr:rowOff>
    </xdr:from>
    <xdr:to>
      <xdr:col>11</xdr:col>
      <xdr:colOff>31750</xdr:colOff>
      <xdr:row>44</xdr:row>
      <xdr:rowOff>119138</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a:off x="1447800" y="766293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169938</xdr:rowOff>
    </xdr:from>
    <xdr:to>
      <xdr:col>11</xdr:col>
      <xdr:colOff>82550</xdr:colOff>
      <xdr:row>43</xdr:row>
      <xdr:rowOff>100088</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110265</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7139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146957</xdr:rowOff>
    </xdr:from>
    <xdr:to>
      <xdr:col>7</xdr:col>
      <xdr:colOff>31750</xdr:colOff>
      <xdr:row>43</xdr:row>
      <xdr:rowOff>77107</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87284</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7116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68338</xdr:rowOff>
    </xdr:from>
    <xdr:to>
      <xdr:col>23</xdr:col>
      <xdr:colOff>184150</xdr:colOff>
      <xdr:row>44</xdr:row>
      <xdr:rowOff>169938</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7612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135665</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7508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68338</xdr:rowOff>
    </xdr:from>
    <xdr:to>
      <xdr:col>19</xdr:col>
      <xdr:colOff>184150</xdr:colOff>
      <xdr:row>44</xdr:row>
      <xdr:rowOff>169938</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7612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154715</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76985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68338</xdr:rowOff>
    </xdr:from>
    <xdr:to>
      <xdr:col>15</xdr:col>
      <xdr:colOff>133350</xdr:colOff>
      <xdr:row>44</xdr:row>
      <xdr:rowOff>169938</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7612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154715</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7698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68338</xdr:rowOff>
    </xdr:from>
    <xdr:to>
      <xdr:col>11</xdr:col>
      <xdr:colOff>82550</xdr:colOff>
      <xdr:row>44</xdr:row>
      <xdr:rowOff>169938</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7612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154715</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7698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68338</xdr:rowOff>
    </xdr:from>
    <xdr:to>
      <xdr:col>7</xdr:col>
      <xdr:colOff>31750</xdr:colOff>
      <xdr:row>44</xdr:row>
      <xdr:rowOff>169938</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7612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154715</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7698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公債費や人件費等の経常経費の縮減に努めてきた結果、年々改善してきた経常収支比率は、類似団体平均</a:t>
          </a:r>
          <a:r>
            <a:rPr kumimoji="1" lang="ja-JP" altLang="en-US" sz="1100">
              <a:solidFill>
                <a:schemeClr val="dk1"/>
              </a:solidFill>
              <a:effectLst/>
              <a:latin typeface="+mn-lt"/>
              <a:ea typeface="+mn-ea"/>
              <a:cs typeface="+mn-cs"/>
            </a:rPr>
            <a:t>を下回って</a:t>
          </a:r>
          <a:r>
            <a:rPr kumimoji="1" lang="ja-JP" altLang="ja-JP" sz="1100">
              <a:solidFill>
                <a:schemeClr val="dk1"/>
              </a:solidFill>
              <a:effectLst/>
              <a:latin typeface="+mn-lt"/>
              <a:ea typeface="+mn-ea"/>
              <a:cs typeface="+mn-cs"/>
            </a:rPr>
            <a:t>いる。</a:t>
          </a:r>
          <a:endParaRPr lang="ja-JP" altLang="ja-JP" sz="1400">
            <a:effectLst/>
          </a:endParaRPr>
        </a:p>
        <a:p>
          <a:r>
            <a:rPr kumimoji="1" lang="ja-JP" altLang="ja-JP" sz="1100">
              <a:solidFill>
                <a:schemeClr val="dk1"/>
              </a:solidFill>
              <a:effectLst/>
              <a:latin typeface="+mn-lt"/>
              <a:ea typeface="+mn-ea"/>
              <a:cs typeface="+mn-cs"/>
            </a:rPr>
            <a:t>今後も引き続き事業の平準化による公債費の抑制や、適正な職員定員管理による人件費の抑制に努め、安定の目安とされる</a:t>
          </a:r>
          <a:r>
            <a:rPr kumimoji="1" lang="en-US" altLang="ja-JP" sz="1100">
              <a:solidFill>
                <a:schemeClr val="dk1"/>
              </a:solidFill>
              <a:effectLst/>
              <a:latin typeface="+mn-lt"/>
              <a:ea typeface="+mn-ea"/>
              <a:cs typeface="+mn-cs"/>
            </a:rPr>
            <a:t>80</a:t>
          </a:r>
          <a:r>
            <a:rPr kumimoji="1" lang="ja-JP" altLang="ja-JP" sz="1100">
              <a:solidFill>
                <a:schemeClr val="dk1"/>
              </a:solidFill>
              <a:effectLst/>
              <a:latin typeface="+mn-lt"/>
              <a:ea typeface="+mn-ea"/>
              <a:cs typeface="+mn-cs"/>
            </a:rPr>
            <a:t>％に近づける。</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a:extLst>
            <a:ext uri="{FF2B5EF4-FFF2-40B4-BE49-F238E27FC236}">
              <a16:creationId xmlns:a16="http://schemas.microsoft.com/office/drawing/2014/main" id="{00000000-0008-0000-0300-00007D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60</xdr:row>
      <xdr:rowOff>6096</xdr:rowOff>
    </xdr:from>
    <xdr:to>
      <xdr:col>23</xdr:col>
      <xdr:colOff>133350</xdr:colOff>
      <xdr:row>67</xdr:row>
      <xdr:rowOff>7620</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flipV="1">
          <a:off x="4953000" y="10293096"/>
          <a:ext cx="0" cy="12016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151147</xdr:rowOff>
    </xdr:from>
    <xdr:ext cx="762000" cy="259045"/>
    <xdr:sp macro="" textlink="">
      <xdr:nvSpPr>
        <xdr:cNvPr id="127" name="財政構造の弾力性最小値テキスト">
          <a:extLst>
            <a:ext uri="{FF2B5EF4-FFF2-40B4-BE49-F238E27FC236}">
              <a16:creationId xmlns:a16="http://schemas.microsoft.com/office/drawing/2014/main" id="{00000000-0008-0000-0300-00007F000000}"/>
            </a:ext>
          </a:extLst>
        </xdr:cNvPr>
        <xdr:cNvSpPr txBox="1"/>
      </xdr:nvSpPr>
      <xdr:spPr>
        <a:xfrm>
          <a:off x="5041900" y="11466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7620</xdr:rowOff>
    </xdr:from>
    <xdr:to>
      <xdr:col>24</xdr:col>
      <xdr:colOff>12700</xdr:colOff>
      <xdr:row>67</xdr:row>
      <xdr:rowOff>7620</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1494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92473</xdr:rowOff>
    </xdr:from>
    <xdr:ext cx="762000" cy="259045"/>
    <xdr:sp macro="" textlink="">
      <xdr:nvSpPr>
        <xdr:cNvPr id="129" name="財政構造の弾力性最大値テキスト">
          <a:extLst>
            <a:ext uri="{FF2B5EF4-FFF2-40B4-BE49-F238E27FC236}">
              <a16:creationId xmlns:a16="http://schemas.microsoft.com/office/drawing/2014/main" id="{00000000-0008-0000-0300-000081000000}"/>
            </a:ext>
          </a:extLst>
        </xdr:cNvPr>
        <xdr:cNvSpPr txBox="1"/>
      </xdr:nvSpPr>
      <xdr:spPr>
        <a:xfrm>
          <a:off x="5041900" y="10036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60</xdr:row>
      <xdr:rowOff>6096</xdr:rowOff>
    </xdr:from>
    <xdr:to>
      <xdr:col>24</xdr:col>
      <xdr:colOff>12700</xdr:colOff>
      <xdr:row>60</xdr:row>
      <xdr:rowOff>6096</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0293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49022</xdr:rowOff>
    </xdr:from>
    <xdr:to>
      <xdr:col>23</xdr:col>
      <xdr:colOff>133350</xdr:colOff>
      <xdr:row>64</xdr:row>
      <xdr:rowOff>92456</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flipV="1">
          <a:off x="4114800" y="11021822"/>
          <a:ext cx="8382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165879</xdr:rowOff>
    </xdr:from>
    <xdr:ext cx="762000" cy="259045"/>
    <xdr:sp macro="" textlink="">
      <xdr:nvSpPr>
        <xdr:cNvPr id="132" name="財政構造の弾力性平均値テキスト">
          <a:extLst>
            <a:ext uri="{FF2B5EF4-FFF2-40B4-BE49-F238E27FC236}">
              <a16:creationId xmlns:a16="http://schemas.microsoft.com/office/drawing/2014/main" id="{00000000-0008-0000-0300-000084000000}"/>
            </a:ext>
          </a:extLst>
        </xdr:cNvPr>
        <xdr:cNvSpPr txBox="1"/>
      </xdr:nvSpPr>
      <xdr:spPr>
        <a:xfrm>
          <a:off x="5041900" y="109672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22352</xdr:rowOff>
    </xdr:from>
    <xdr:to>
      <xdr:col>23</xdr:col>
      <xdr:colOff>184150</xdr:colOff>
      <xdr:row>64</xdr:row>
      <xdr:rowOff>123952</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902200" y="10995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92456</xdr:rowOff>
    </xdr:from>
    <xdr:to>
      <xdr:col>19</xdr:col>
      <xdr:colOff>133350</xdr:colOff>
      <xdr:row>64</xdr:row>
      <xdr:rowOff>102108</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flipV="1">
          <a:off x="3225800" y="11065256"/>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70612</xdr:rowOff>
    </xdr:from>
    <xdr:to>
      <xdr:col>19</xdr:col>
      <xdr:colOff>184150</xdr:colOff>
      <xdr:row>65</xdr:row>
      <xdr:rowOff>762</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064000" y="1104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156989</xdr:rowOff>
    </xdr:from>
    <xdr:ext cx="7366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3733800" y="111297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102108</xdr:rowOff>
    </xdr:from>
    <xdr:to>
      <xdr:col>15</xdr:col>
      <xdr:colOff>82550</xdr:colOff>
      <xdr:row>65</xdr:row>
      <xdr:rowOff>7874</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flipV="1">
          <a:off x="2336800" y="11074908"/>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51308</xdr:rowOff>
    </xdr:from>
    <xdr:to>
      <xdr:col>15</xdr:col>
      <xdr:colOff>133350</xdr:colOff>
      <xdr:row>64</xdr:row>
      <xdr:rowOff>152908</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3175000" y="11024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163085</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2844800" y="10792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7874</xdr:rowOff>
    </xdr:from>
    <xdr:to>
      <xdr:col>11</xdr:col>
      <xdr:colOff>31750</xdr:colOff>
      <xdr:row>65</xdr:row>
      <xdr:rowOff>114046</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flipV="1">
          <a:off x="1447800" y="11152124"/>
          <a:ext cx="8890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17526</xdr:rowOff>
    </xdr:from>
    <xdr:to>
      <xdr:col>11</xdr:col>
      <xdr:colOff>82550</xdr:colOff>
      <xdr:row>64</xdr:row>
      <xdr:rowOff>119126</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2286000" y="10990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129303</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955800" y="10759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106934</xdr:rowOff>
    </xdr:from>
    <xdr:to>
      <xdr:col>7</xdr:col>
      <xdr:colOff>31750</xdr:colOff>
      <xdr:row>64</xdr:row>
      <xdr:rowOff>37084</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1397000" y="1090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47261</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066800" y="10677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169672</xdr:rowOff>
    </xdr:from>
    <xdr:to>
      <xdr:col>23</xdr:col>
      <xdr:colOff>184150</xdr:colOff>
      <xdr:row>64</xdr:row>
      <xdr:rowOff>99822</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902200" y="10971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14749</xdr:rowOff>
    </xdr:from>
    <xdr:ext cx="762000" cy="259045"/>
    <xdr:sp macro="" textlink="">
      <xdr:nvSpPr>
        <xdr:cNvPr id="151" name="財政構造の弾力性該当値テキスト">
          <a:extLst>
            <a:ext uri="{FF2B5EF4-FFF2-40B4-BE49-F238E27FC236}">
              <a16:creationId xmlns:a16="http://schemas.microsoft.com/office/drawing/2014/main" id="{00000000-0008-0000-0300-000097000000}"/>
            </a:ext>
          </a:extLst>
        </xdr:cNvPr>
        <xdr:cNvSpPr txBox="1"/>
      </xdr:nvSpPr>
      <xdr:spPr>
        <a:xfrm>
          <a:off x="5041900" y="10816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41656</xdr:rowOff>
    </xdr:from>
    <xdr:to>
      <xdr:col>19</xdr:col>
      <xdr:colOff>184150</xdr:colOff>
      <xdr:row>64</xdr:row>
      <xdr:rowOff>143256</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064000" y="11014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153433</xdr:rowOff>
    </xdr:from>
    <xdr:ext cx="7366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3733800" y="107833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51308</xdr:rowOff>
    </xdr:from>
    <xdr:to>
      <xdr:col>15</xdr:col>
      <xdr:colOff>133350</xdr:colOff>
      <xdr:row>64</xdr:row>
      <xdr:rowOff>152908</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3175000" y="11024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137685</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2844800" y="11110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128524</xdr:rowOff>
    </xdr:from>
    <xdr:to>
      <xdr:col>11</xdr:col>
      <xdr:colOff>82550</xdr:colOff>
      <xdr:row>65</xdr:row>
      <xdr:rowOff>58674</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2286000" y="11101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43451</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955800" y="11187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63246</xdr:rowOff>
    </xdr:from>
    <xdr:to>
      <xdr:col>7</xdr:col>
      <xdr:colOff>31750</xdr:colOff>
      <xdr:row>65</xdr:row>
      <xdr:rowOff>164846</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1397000" y="11207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149623</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066800" y="11293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[321,993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離島に位置し、更に有人の属島を有するなど広域な行政区域を抱えているため、類似団体に比べて職員数が多い。また旅費や行政区域内での移動に係る車両船舶借上料、燃料費等の経費も大きく、加えて人口も減少してきているため人口一人当たりの経費は類似団体平均を大きく上回っている。</a:t>
          </a:r>
          <a:endParaRPr lang="ja-JP" altLang="ja-JP" sz="1400">
            <a:effectLst/>
          </a:endParaRPr>
        </a:p>
        <a:p>
          <a:r>
            <a:rPr kumimoji="1" lang="ja-JP" altLang="ja-JP" sz="1100">
              <a:solidFill>
                <a:schemeClr val="dk1"/>
              </a:solidFill>
              <a:effectLst/>
              <a:latin typeface="+mn-lt"/>
              <a:ea typeface="+mn-ea"/>
              <a:cs typeface="+mn-cs"/>
            </a:rPr>
            <a:t>今後は適正な職員定員管理を行い、物件費に対しては費用対効果の検証をし、行政サービス提供にかかるコスト意識を高めて経費節減を図っていく。</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6" name="人件費・物件費等の状況グラフ枠">
          <a:extLst>
            <a:ext uri="{FF2B5EF4-FFF2-40B4-BE49-F238E27FC236}">
              <a16:creationId xmlns:a16="http://schemas.microsoft.com/office/drawing/2014/main" id="{00000000-0008-0000-0300-0000BA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52494</xdr:rowOff>
    </xdr:from>
    <xdr:to>
      <xdr:col>23</xdr:col>
      <xdr:colOff>133350</xdr:colOff>
      <xdr:row>88</xdr:row>
      <xdr:rowOff>31350</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flipV="1">
          <a:off x="4953000" y="13768494"/>
          <a:ext cx="0" cy="13504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3427</xdr:rowOff>
    </xdr:from>
    <xdr:ext cx="762000" cy="259045"/>
    <xdr:sp macro="" textlink="">
      <xdr:nvSpPr>
        <xdr:cNvPr id="188" name="人件費・物件費等の状況最小値テキスト">
          <a:extLst>
            <a:ext uri="{FF2B5EF4-FFF2-40B4-BE49-F238E27FC236}">
              <a16:creationId xmlns:a16="http://schemas.microsoft.com/office/drawing/2014/main" id="{00000000-0008-0000-0300-0000BC000000}"/>
            </a:ext>
          </a:extLst>
        </xdr:cNvPr>
        <xdr:cNvSpPr txBox="1"/>
      </xdr:nvSpPr>
      <xdr:spPr>
        <a:xfrm>
          <a:off x="5041900" y="15091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712,992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31350</xdr:rowOff>
    </xdr:from>
    <xdr:to>
      <xdr:col>24</xdr:col>
      <xdr:colOff>12700</xdr:colOff>
      <xdr:row>88</xdr:row>
      <xdr:rowOff>31350</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4864100" y="15118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138871</xdr:rowOff>
    </xdr:from>
    <xdr:ext cx="762000" cy="259045"/>
    <xdr:sp macro="" textlink="">
      <xdr:nvSpPr>
        <xdr:cNvPr id="190" name="人件費・物件費等の状況最大値テキスト">
          <a:extLst>
            <a:ext uri="{FF2B5EF4-FFF2-40B4-BE49-F238E27FC236}">
              <a16:creationId xmlns:a16="http://schemas.microsoft.com/office/drawing/2014/main" id="{00000000-0008-0000-0300-0000BE000000}"/>
            </a:ext>
          </a:extLst>
        </xdr:cNvPr>
        <xdr:cNvSpPr txBox="1"/>
      </xdr:nvSpPr>
      <xdr:spPr>
        <a:xfrm>
          <a:off x="5041900" y="13511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52494</xdr:rowOff>
    </xdr:from>
    <xdr:to>
      <xdr:col>24</xdr:col>
      <xdr:colOff>12700</xdr:colOff>
      <xdr:row>80</xdr:row>
      <xdr:rowOff>52494</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864100" y="13768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56021</xdr:rowOff>
    </xdr:from>
    <xdr:to>
      <xdr:col>23</xdr:col>
      <xdr:colOff>133350</xdr:colOff>
      <xdr:row>82</xdr:row>
      <xdr:rowOff>116570</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114800" y="14114921"/>
          <a:ext cx="838200" cy="60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114412</xdr:rowOff>
    </xdr:from>
    <xdr:ext cx="762000" cy="259045"/>
    <xdr:sp macro="" textlink="">
      <xdr:nvSpPr>
        <xdr:cNvPr id="193" name="人件費・物件費等の状況平均値テキスト">
          <a:extLst>
            <a:ext uri="{FF2B5EF4-FFF2-40B4-BE49-F238E27FC236}">
              <a16:creationId xmlns:a16="http://schemas.microsoft.com/office/drawing/2014/main" id="{00000000-0008-0000-0300-0000C1000000}"/>
            </a:ext>
          </a:extLst>
        </xdr:cNvPr>
        <xdr:cNvSpPr txBox="1"/>
      </xdr:nvSpPr>
      <xdr:spPr>
        <a:xfrm>
          <a:off x="5041900" y="138304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264,250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97885</xdr:rowOff>
    </xdr:from>
    <xdr:to>
      <xdr:col>23</xdr:col>
      <xdr:colOff>184150</xdr:colOff>
      <xdr:row>82</xdr:row>
      <xdr:rowOff>28035</xdr:rowOff>
    </xdr:to>
    <xdr:sp macro="" textlink="">
      <xdr:nvSpPr>
        <xdr:cNvPr id="194" name="フローチャート: 判断 193">
          <a:extLst>
            <a:ext uri="{FF2B5EF4-FFF2-40B4-BE49-F238E27FC236}">
              <a16:creationId xmlns:a16="http://schemas.microsoft.com/office/drawing/2014/main" id="{00000000-0008-0000-0300-0000C2000000}"/>
            </a:ext>
          </a:extLst>
        </xdr:cNvPr>
        <xdr:cNvSpPr/>
      </xdr:nvSpPr>
      <xdr:spPr>
        <a:xfrm>
          <a:off x="4902200" y="13985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56021</xdr:rowOff>
    </xdr:from>
    <xdr:to>
      <xdr:col>19</xdr:col>
      <xdr:colOff>133350</xdr:colOff>
      <xdr:row>82</xdr:row>
      <xdr:rowOff>56414</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flipV="1">
          <a:off x="3225800" y="14114921"/>
          <a:ext cx="889000" cy="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56539</xdr:rowOff>
    </xdr:from>
    <xdr:to>
      <xdr:col>19</xdr:col>
      <xdr:colOff>184150</xdr:colOff>
      <xdr:row>81</xdr:row>
      <xdr:rowOff>158139</xdr:rowOff>
    </xdr:to>
    <xdr:sp macro="" textlink="">
      <xdr:nvSpPr>
        <xdr:cNvPr id="196" name="フローチャート: 判断 195">
          <a:extLst>
            <a:ext uri="{FF2B5EF4-FFF2-40B4-BE49-F238E27FC236}">
              <a16:creationId xmlns:a16="http://schemas.microsoft.com/office/drawing/2014/main" id="{00000000-0008-0000-0300-0000C4000000}"/>
            </a:ext>
          </a:extLst>
        </xdr:cNvPr>
        <xdr:cNvSpPr/>
      </xdr:nvSpPr>
      <xdr:spPr>
        <a:xfrm>
          <a:off x="4064000" y="13943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168316</xdr:rowOff>
    </xdr:from>
    <xdr:ext cx="736600" cy="259045"/>
    <xdr:sp macro="" textlink="">
      <xdr:nvSpPr>
        <xdr:cNvPr id="197" name="テキスト ボックス 196">
          <a:extLst>
            <a:ext uri="{FF2B5EF4-FFF2-40B4-BE49-F238E27FC236}">
              <a16:creationId xmlns:a16="http://schemas.microsoft.com/office/drawing/2014/main" id="{00000000-0008-0000-0300-0000C5000000}"/>
            </a:ext>
          </a:extLst>
        </xdr:cNvPr>
        <xdr:cNvSpPr txBox="1"/>
      </xdr:nvSpPr>
      <xdr:spPr>
        <a:xfrm>
          <a:off x="3733800" y="137128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27773</xdr:rowOff>
    </xdr:from>
    <xdr:to>
      <xdr:col>15</xdr:col>
      <xdr:colOff>82550</xdr:colOff>
      <xdr:row>82</xdr:row>
      <xdr:rowOff>56414</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2336800" y="14086673"/>
          <a:ext cx="889000" cy="28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38588</xdr:rowOff>
    </xdr:from>
    <xdr:to>
      <xdr:col>15</xdr:col>
      <xdr:colOff>133350</xdr:colOff>
      <xdr:row>81</xdr:row>
      <xdr:rowOff>140188</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3175000" y="13926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150365</xdr:rowOff>
    </xdr:from>
    <xdr:ext cx="7620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2844800" y="13694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27773</xdr:rowOff>
    </xdr:from>
    <xdr:to>
      <xdr:col>11</xdr:col>
      <xdr:colOff>31750</xdr:colOff>
      <xdr:row>82</xdr:row>
      <xdr:rowOff>81465</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flipV="1">
          <a:off x="1447800" y="14086673"/>
          <a:ext cx="889000" cy="53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39385</xdr:rowOff>
    </xdr:from>
    <xdr:to>
      <xdr:col>11</xdr:col>
      <xdr:colOff>82550</xdr:colOff>
      <xdr:row>81</xdr:row>
      <xdr:rowOff>140985</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2286000" y="13926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151162</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1955800" y="13695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21323</xdr:rowOff>
    </xdr:from>
    <xdr:to>
      <xdr:col>7</xdr:col>
      <xdr:colOff>31750</xdr:colOff>
      <xdr:row>81</xdr:row>
      <xdr:rowOff>122923</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1397000" y="13908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133100</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1066800" y="13677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65770</xdr:rowOff>
    </xdr:from>
    <xdr:to>
      <xdr:col>23</xdr:col>
      <xdr:colOff>184150</xdr:colOff>
      <xdr:row>82</xdr:row>
      <xdr:rowOff>167370</xdr:rowOff>
    </xdr:to>
    <xdr:sp macro="" textlink="">
      <xdr:nvSpPr>
        <xdr:cNvPr id="211" name="楕円 210">
          <a:extLst>
            <a:ext uri="{FF2B5EF4-FFF2-40B4-BE49-F238E27FC236}">
              <a16:creationId xmlns:a16="http://schemas.microsoft.com/office/drawing/2014/main" id="{00000000-0008-0000-0300-0000D3000000}"/>
            </a:ext>
          </a:extLst>
        </xdr:cNvPr>
        <xdr:cNvSpPr/>
      </xdr:nvSpPr>
      <xdr:spPr>
        <a:xfrm>
          <a:off x="4902200" y="14124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37847</xdr:rowOff>
    </xdr:from>
    <xdr:ext cx="762000" cy="259045"/>
    <xdr:sp macro="" textlink="">
      <xdr:nvSpPr>
        <xdr:cNvPr id="212" name="人件費・物件費等の状況該当値テキスト">
          <a:extLst>
            <a:ext uri="{FF2B5EF4-FFF2-40B4-BE49-F238E27FC236}">
              <a16:creationId xmlns:a16="http://schemas.microsoft.com/office/drawing/2014/main" id="{00000000-0008-0000-0300-0000D4000000}"/>
            </a:ext>
          </a:extLst>
        </xdr:cNvPr>
        <xdr:cNvSpPr txBox="1"/>
      </xdr:nvSpPr>
      <xdr:spPr>
        <a:xfrm>
          <a:off x="5041900" y="14096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321,993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5221</xdr:rowOff>
    </xdr:from>
    <xdr:to>
      <xdr:col>19</xdr:col>
      <xdr:colOff>184150</xdr:colOff>
      <xdr:row>82</xdr:row>
      <xdr:rowOff>106821</xdr:rowOff>
    </xdr:to>
    <xdr:sp macro="" textlink="">
      <xdr:nvSpPr>
        <xdr:cNvPr id="213" name="楕円 212">
          <a:extLst>
            <a:ext uri="{FF2B5EF4-FFF2-40B4-BE49-F238E27FC236}">
              <a16:creationId xmlns:a16="http://schemas.microsoft.com/office/drawing/2014/main" id="{00000000-0008-0000-0300-0000D5000000}"/>
            </a:ext>
          </a:extLst>
        </xdr:cNvPr>
        <xdr:cNvSpPr/>
      </xdr:nvSpPr>
      <xdr:spPr>
        <a:xfrm>
          <a:off x="4064000" y="14064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91598</xdr:rowOff>
    </xdr:from>
    <xdr:ext cx="7366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3733800" y="141504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5614</xdr:rowOff>
    </xdr:from>
    <xdr:to>
      <xdr:col>15</xdr:col>
      <xdr:colOff>133350</xdr:colOff>
      <xdr:row>82</xdr:row>
      <xdr:rowOff>107214</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3175000" y="14064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91991</xdr:rowOff>
    </xdr:from>
    <xdr:ext cx="7620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2844800" y="14150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148423</xdr:rowOff>
    </xdr:from>
    <xdr:to>
      <xdr:col>11</xdr:col>
      <xdr:colOff>82550</xdr:colOff>
      <xdr:row>82</xdr:row>
      <xdr:rowOff>78573</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2286000" y="14035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63350</xdr:rowOff>
    </xdr:from>
    <xdr:ext cx="7620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1955800" y="14122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30665</xdr:rowOff>
    </xdr:from>
    <xdr:to>
      <xdr:col>7</xdr:col>
      <xdr:colOff>31750</xdr:colOff>
      <xdr:row>82</xdr:row>
      <xdr:rowOff>132265</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1397000" y="14089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117042</xdr:rowOff>
    </xdr:from>
    <xdr:ext cx="7620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066800" y="14175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1" name="正方形/長方形 220">
          <a:extLst>
            <a:ext uri="{FF2B5EF4-FFF2-40B4-BE49-F238E27FC236}">
              <a16:creationId xmlns:a16="http://schemas.microsoft.com/office/drawing/2014/main" id="{00000000-0008-0000-0300-0000DD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3" name="テキスト ボックス 232">
          <a:extLst>
            <a:ext uri="{FF2B5EF4-FFF2-40B4-BE49-F238E27FC236}">
              <a16:creationId xmlns:a16="http://schemas.microsoft.com/office/drawing/2014/main" id="{00000000-0008-0000-0300-0000E9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類似団体及び全国市町村平均と比較して低水準にあり、前年度と比べほぼ横ばいである。</a:t>
          </a:r>
          <a:endParaRPr lang="ja-JP" altLang="ja-JP" sz="1400">
            <a:effectLst/>
          </a:endParaRPr>
        </a:p>
        <a:p>
          <a:r>
            <a:rPr kumimoji="1" lang="ja-JP" altLang="ja-JP" sz="1100">
              <a:solidFill>
                <a:schemeClr val="dk1"/>
              </a:solidFill>
              <a:effectLst/>
              <a:latin typeface="+mn-lt"/>
              <a:ea typeface="+mn-ea"/>
              <a:cs typeface="+mn-cs"/>
            </a:rPr>
            <a:t>今後も人件費総額や職員数の適正化に努める。</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4" name="直線コネクタ 233">
          <a:extLst>
            <a:ext uri="{FF2B5EF4-FFF2-40B4-BE49-F238E27FC236}">
              <a16:creationId xmlns:a16="http://schemas.microsoft.com/office/drawing/2014/main" id="{00000000-0008-0000-0300-0000EA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5" name="テキスト ボックス 234">
          <a:extLst>
            <a:ext uri="{FF2B5EF4-FFF2-40B4-BE49-F238E27FC236}">
              <a16:creationId xmlns:a16="http://schemas.microsoft.com/office/drawing/2014/main" id="{00000000-0008-0000-0300-0000EB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79375</xdr:rowOff>
    </xdr:from>
    <xdr:to>
      <xdr:col>85</xdr:col>
      <xdr:colOff>95250</xdr:colOff>
      <xdr:row>90</xdr:row>
      <xdr:rowOff>79375</xdr:rowOff>
    </xdr:to>
    <xdr:cxnSp macro="">
      <xdr:nvCxnSpPr>
        <xdr:cNvPr id="236" name="直線コネクタ 235">
          <a:extLst>
            <a:ext uri="{FF2B5EF4-FFF2-40B4-BE49-F238E27FC236}">
              <a16:creationId xmlns:a16="http://schemas.microsoft.com/office/drawing/2014/main" id="{00000000-0008-0000-0300-0000EC000000}"/>
            </a:ext>
          </a:extLst>
        </xdr:cNvPr>
        <xdr:cNvCxnSpPr/>
      </xdr:nvCxnSpPr>
      <xdr:spPr>
        <a:xfrm>
          <a:off x="12827000" y="1550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108602</xdr:rowOff>
    </xdr:from>
    <xdr:ext cx="762000" cy="259045"/>
    <xdr:sp macro="" textlink="">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2065000" y="1536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161925</xdr:rowOff>
    </xdr:from>
    <xdr:to>
      <xdr:col>85</xdr:col>
      <xdr:colOff>95250</xdr:colOff>
      <xdr:row>86</xdr:row>
      <xdr:rowOff>161925</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490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19702</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476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73025</xdr:rowOff>
    </xdr:from>
    <xdr:to>
      <xdr:col>85</xdr:col>
      <xdr:colOff>95250</xdr:colOff>
      <xdr:row>83</xdr:row>
      <xdr:rowOff>73025</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430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102252</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16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79</xdr:row>
      <xdr:rowOff>155575</xdr:rowOff>
    </xdr:from>
    <xdr:to>
      <xdr:col>85</xdr:col>
      <xdr:colOff>95250</xdr:colOff>
      <xdr:row>79</xdr:row>
      <xdr:rowOff>155575</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370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13352</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55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a:extLst>
            <a:ext uri="{FF2B5EF4-FFF2-40B4-BE49-F238E27FC236}">
              <a16:creationId xmlns:a16="http://schemas.microsoft.com/office/drawing/2014/main" id="{00000000-0008-0000-0300-0000FC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104775</xdr:rowOff>
    </xdr:from>
    <xdr:to>
      <xdr:col>81</xdr:col>
      <xdr:colOff>44450</xdr:colOff>
      <xdr:row>89</xdr:row>
      <xdr:rowOff>29634</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flipV="1">
          <a:off x="17018000" y="13820775"/>
          <a:ext cx="0" cy="14679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1711</xdr:rowOff>
    </xdr:from>
    <xdr:ext cx="762000" cy="259045"/>
    <xdr:sp macro="" textlink="">
      <xdr:nvSpPr>
        <xdr:cNvPr id="254" name="給与水準   （国との比較）最小値テキスト">
          <a:extLst>
            <a:ext uri="{FF2B5EF4-FFF2-40B4-BE49-F238E27FC236}">
              <a16:creationId xmlns:a16="http://schemas.microsoft.com/office/drawing/2014/main" id="{00000000-0008-0000-0300-0000FE000000}"/>
            </a:ext>
          </a:extLst>
        </xdr:cNvPr>
        <xdr:cNvSpPr txBox="1"/>
      </xdr:nvSpPr>
      <xdr:spPr>
        <a:xfrm>
          <a:off x="17106900" y="15260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29634</xdr:rowOff>
    </xdr:from>
    <xdr:to>
      <xdr:col>81</xdr:col>
      <xdr:colOff>133350</xdr:colOff>
      <xdr:row>89</xdr:row>
      <xdr:rowOff>29634</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929100" y="15288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19702</xdr:rowOff>
    </xdr:from>
    <xdr:ext cx="762000" cy="259045"/>
    <xdr:sp macro="" textlink="">
      <xdr:nvSpPr>
        <xdr:cNvPr id="256" name="給与水準   （国との比較）最大値テキスト">
          <a:extLst>
            <a:ext uri="{FF2B5EF4-FFF2-40B4-BE49-F238E27FC236}">
              <a16:creationId xmlns:a16="http://schemas.microsoft.com/office/drawing/2014/main" id="{00000000-0008-0000-0300-000000010000}"/>
            </a:ext>
          </a:extLst>
        </xdr:cNvPr>
        <xdr:cNvSpPr txBox="1"/>
      </xdr:nvSpPr>
      <xdr:spPr>
        <a:xfrm>
          <a:off x="17106900" y="13564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104775</xdr:rowOff>
    </xdr:from>
    <xdr:to>
      <xdr:col>81</xdr:col>
      <xdr:colOff>133350</xdr:colOff>
      <xdr:row>80</xdr:row>
      <xdr:rowOff>104775</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929100" y="13820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82</xdr:row>
      <xdr:rowOff>133879</xdr:rowOff>
    </xdr:from>
    <xdr:to>
      <xdr:col>81</xdr:col>
      <xdr:colOff>44450</xdr:colOff>
      <xdr:row>83</xdr:row>
      <xdr:rowOff>32809</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179800" y="14192779"/>
          <a:ext cx="838200" cy="70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74206</xdr:rowOff>
    </xdr:from>
    <xdr:ext cx="762000" cy="259045"/>
    <xdr:sp macro="" textlink="">
      <xdr:nvSpPr>
        <xdr:cNvPr id="259" name="給与水準   （国との比較）平均値テキスト">
          <a:extLst>
            <a:ext uri="{FF2B5EF4-FFF2-40B4-BE49-F238E27FC236}">
              <a16:creationId xmlns:a16="http://schemas.microsoft.com/office/drawing/2014/main" id="{00000000-0008-0000-0300-000003010000}"/>
            </a:ext>
          </a:extLst>
        </xdr:cNvPr>
        <xdr:cNvSpPr txBox="1"/>
      </xdr:nvSpPr>
      <xdr:spPr>
        <a:xfrm>
          <a:off x="17106900" y="144760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102129</xdr:rowOff>
    </xdr:from>
    <xdr:to>
      <xdr:col>81</xdr:col>
      <xdr:colOff>95250</xdr:colOff>
      <xdr:row>85</xdr:row>
      <xdr:rowOff>32279</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6967200" y="1450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82</xdr:row>
      <xdr:rowOff>93663</xdr:rowOff>
    </xdr:from>
    <xdr:to>
      <xdr:col>77</xdr:col>
      <xdr:colOff>44450</xdr:colOff>
      <xdr:row>82</xdr:row>
      <xdr:rowOff>133879</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5290800" y="14152563"/>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71966</xdr:rowOff>
    </xdr:from>
    <xdr:to>
      <xdr:col>77</xdr:col>
      <xdr:colOff>95250</xdr:colOff>
      <xdr:row>85</xdr:row>
      <xdr:rowOff>2116</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6129000" y="144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158343</xdr:rowOff>
    </xdr:from>
    <xdr:ext cx="7366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5798800" y="145601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82</xdr:row>
      <xdr:rowOff>93663</xdr:rowOff>
    </xdr:from>
    <xdr:to>
      <xdr:col>72</xdr:col>
      <xdr:colOff>203200</xdr:colOff>
      <xdr:row>82</xdr:row>
      <xdr:rowOff>113771</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flipV="1">
          <a:off x="14401800" y="14152563"/>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41804</xdr:rowOff>
    </xdr:from>
    <xdr:to>
      <xdr:col>73</xdr:col>
      <xdr:colOff>44450</xdr:colOff>
      <xdr:row>84</xdr:row>
      <xdr:rowOff>143404</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5240000" y="14443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128181</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909800" y="14529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82</xdr:row>
      <xdr:rowOff>113771</xdr:rowOff>
    </xdr:from>
    <xdr:to>
      <xdr:col>68</xdr:col>
      <xdr:colOff>152400</xdr:colOff>
      <xdr:row>82</xdr:row>
      <xdr:rowOff>153988</xdr:rowOff>
    </xdr:to>
    <xdr:cxnSp macro="">
      <xdr:nvCxnSpPr>
        <xdr:cNvPr id="267" name="直線コネクタ 266">
          <a:extLst>
            <a:ext uri="{FF2B5EF4-FFF2-40B4-BE49-F238E27FC236}">
              <a16:creationId xmlns:a16="http://schemas.microsoft.com/office/drawing/2014/main" id="{00000000-0008-0000-0300-00000B010000}"/>
            </a:ext>
          </a:extLst>
        </xdr:cNvPr>
        <xdr:cNvCxnSpPr/>
      </xdr:nvCxnSpPr>
      <xdr:spPr>
        <a:xfrm flipV="1">
          <a:off x="13512800" y="14172671"/>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41804</xdr:rowOff>
    </xdr:from>
    <xdr:to>
      <xdr:col>68</xdr:col>
      <xdr:colOff>203200</xdr:colOff>
      <xdr:row>84</xdr:row>
      <xdr:rowOff>143404</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4351000" y="14443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128181</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020800" y="14529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41804</xdr:rowOff>
    </xdr:from>
    <xdr:to>
      <xdr:col>64</xdr:col>
      <xdr:colOff>152400</xdr:colOff>
      <xdr:row>84</xdr:row>
      <xdr:rowOff>143404</xdr:rowOff>
    </xdr:to>
    <xdr:sp macro="" textlink="">
      <xdr:nvSpPr>
        <xdr:cNvPr id="270" name="フローチャート: 判断 269">
          <a:extLst>
            <a:ext uri="{FF2B5EF4-FFF2-40B4-BE49-F238E27FC236}">
              <a16:creationId xmlns:a16="http://schemas.microsoft.com/office/drawing/2014/main" id="{00000000-0008-0000-0300-00000E010000}"/>
            </a:ext>
          </a:extLst>
        </xdr:cNvPr>
        <xdr:cNvSpPr/>
      </xdr:nvSpPr>
      <xdr:spPr>
        <a:xfrm>
          <a:off x="13462000" y="14443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128181</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3131800" y="14529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82</xdr:row>
      <xdr:rowOff>153459</xdr:rowOff>
    </xdr:from>
    <xdr:to>
      <xdr:col>81</xdr:col>
      <xdr:colOff>95250</xdr:colOff>
      <xdr:row>83</xdr:row>
      <xdr:rowOff>83609</xdr:rowOff>
    </xdr:to>
    <xdr:sp macro="" textlink="">
      <xdr:nvSpPr>
        <xdr:cNvPr id="277" name="楕円 276">
          <a:extLst>
            <a:ext uri="{FF2B5EF4-FFF2-40B4-BE49-F238E27FC236}">
              <a16:creationId xmlns:a16="http://schemas.microsoft.com/office/drawing/2014/main" id="{00000000-0008-0000-0300-000015010000}"/>
            </a:ext>
          </a:extLst>
        </xdr:cNvPr>
        <xdr:cNvSpPr/>
      </xdr:nvSpPr>
      <xdr:spPr>
        <a:xfrm>
          <a:off x="16967200" y="14212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81</xdr:row>
      <xdr:rowOff>169986</xdr:rowOff>
    </xdr:from>
    <xdr:ext cx="762000" cy="259045"/>
    <xdr:sp macro="" textlink="">
      <xdr:nvSpPr>
        <xdr:cNvPr id="278" name="給与水準   （国との比較）該当値テキスト">
          <a:extLst>
            <a:ext uri="{FF2B5EF4-FFF2-40B4-BE49-F238E27FC236}">
              <a16:creationId xmlns:a16="http://schemas.microsoft.com/office/drawing/2014/main" id="{00000000-0008-0000-0300-000016010000}"/>
            </a:ext>
          </a:extLst>
        </xdr:cNvPr>
        <xdr:cNvSpPr txBox="1"/>
      </xdr:nvSpPr>
      <xdr:spPr>
        <a:xfrm>
          <a:off x="17106900" y="14057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82</xdr:row>
      <xdr:rowOff>83079</xdr:rowOff>
    </xdr:from>
    <xdr:to>
      <xdr:col>77</xdr:col>
      <xdr:colOff>95250</xdr:colOff>
      <xdr:row>83</xdr:row>
      <xdr:rowOff>13229</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6129000" y="14141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81</xdr:row>
      <xdr:rowOff>23406</xdr:rowOff>
    </xdr:from>
    <xdr:ext cx="7366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5798800" y="139108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82</xdr:row>
      <xdr:rowOff>42863</xdr:rowOff>
    </xdr:from>
    <xdr:to>
      <xdr:col>73</xdr:col>
      <xdr:colOff>44450</xdr:colOff>
      <xdr:row>82</xdr:row>
      <xdr:rowOff>144463</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5240000" y="14101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80</xdr:row>
      <xdr:rowOff>154640</xdr:rowOff>
    </xdr:from>
    <xdr:ext cx="7620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4909800" y="13870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82</xdr:row>
      <xdr:rowOff>62971</xdr:rowOff>
    </xdr:from>
    <xdr:to>
      <xdr:col>68</xdr:col>
      <xdr:colOff>203200</xdr:colOff>
      <xdr:row>82</xdr:row>
      <xdr:rowOff>164571</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4351000" y="14121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81</xdr:row>
      <xdr:rowOff>3298</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4020800" y="13890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82</xdr:row>
      <xdr:rowOff>103188</xdr:rowOff>
    </xdr:from>
    <xdr:to>
      <xdr:col>64</xdr:col>
      <xdr:colOff>152400</xdr:colOff>
      <xdr:row>83</xdr:row>
      <xdr:rowOff>33338</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3462000" y="14162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81</xdr:row>
      <xdr:rowOff>43515</xdr:rowOff>
    </xdr:from>
    <xdr:ext cx="762000" cy="25904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3131800" y="13930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[19.73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離島や広域な行政区域を抱えているため、職員数は類似団体に比べ多くなっている。事務事業の見直しや事業の民間委託の推進により、平成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年度末から令和</a:t>
          </a:r>
          <a:r>
            <a:rPr kumimoji="1" lang="en-US" altLang="ja-JP" sz="1100">
              <a:solidFill>
                <a:schemeClr val="dk1"/>
              </a:solidFill>
              <a:effectLst/>
              <a:latin typeface="+mn-lt"/>
              <a:ea typeface="+mn-ea"/>
              <a:cs typeface="+mn-cs"/>
            </a:rPr>
            <a:t>6</a:t>
          </a:r>
          <a:r>
            <a:rPr kumimoji="1" lang="ja-JP" altLang="ja-JP" sz="1100">
              <a:solidFill>
                <a:schemeClr val="dk1"/>
              </a:solidFill>
              <a:effectLst/>
              <a:latin typeface="+mn-lt"/>
              <a:ea typeface="+mn-ea"/>
              <a:cs typeface="+mn-cs"/>
            </a:rPr>
            <a:t>年度末（</a:t>
          </a:r>
          <a:r>
            <a:rPr kumimoji="1" lang="en-US" altLang="ja-JP" sz="1100">
              <a:solidFill>
                <a:schemeClr val="dk1"/>
              </a:solidFill>
              <a:effectLst/>
              <a:latin typeface="+mn-lt"/>
              <a:ea typeface="+mn-ea"/>
              <a:cs typeface="+mn-cs"/>
            </a:rPr>
            <a:t>6</a:t>
          </a:r>
          <a:r>
            <a:rPr kumimoji="1" lang="ja-JP" altLang="ja-JP" sz="1100">
              <a:solidFill>
                <a:schemeClr val="dk1"/>
              </a:solidFill>
              <a:effectLst/>
              <a:latin typeface="+mn-lt"/>
              <a:ea typeface="+mn-ea"/>
              <a:cs typeface="+mn-cs"/>
            </a:rPr>
            <a:t>年間）までに</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人の削減を目標とする。</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3" name="定員管理の状況グラフ枠">
          <a:extLst>
            <a:ext uri="{FF2B5EF4-FFF2-40B4-BE49-F238E27FC236}">
              <a16:creationId xmlns:a16="http://schemas.microsoft.com/office/drawing/2014/main" id="{00000000-0008-0000-0300-000039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153670</xdr:rowOff>
    </xdr:from>
    <xdr:to>
      <xdr:col>81</xdr:col>
      <xdr:colOff>44450</xdr:colOff>
      <xdr:row>67</xdr:row>
      <xdr:rowOff>50088</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flipV="1">
          <a:off x="17018000" y="9926320"/>
          <a:ext cx="0" cy="161091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22165</xdr:rowOff>
    </xdr:from>
    <xdr:ext cx="762000" cy="259045"/>
    <xdr:sp macro="" textlink="">
      <xdr:nvSpPr>
        <xdr:cNvPr id="315" name="定員管理の状況最小値テキスト">
          <a:extLst>
            <a:ext uri="{FF2B5EF4-FFF2-40B4-BE49-F238E27FC236}">
              <a16:creationId xmlns:a16="http://schemas.microsoft.com/office/drawing/2014/main" id="{00000000-0008-0000-0300-00003B010000}"/>
            </a:ext>
          </a:extLst>
        </xdr:cNvPr>
        <xdr:cNvSpPr txBox="1"/>
      </xdr:nvSpPr>
      <xdr:spPr>
        <a:xfrm>
          <a:off x="17106900" y="11509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50088</xdr:rowOff>
    </xdr:from>
    <xdr:to>
      <xdr:col>81</xdr:col>
      <xdr:colOff>133350</xdr:colOff>
      <xdr:row>67</xdr:row>
      <xdr:rowOff>50088</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6929100" y="11537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68597</xdr:rowOff>
    </xdr:from>
    <xdr:ext cx="762000" cy="259045"/>
    <xdr:sp macro="" textlink="">
      <xdr:nvSpPr>
        <xdr:cNvPr id="317" name="定員管理の状況最大値テキスト">
          <a:extLst>
            <a:ext uri="{FF2B5EF4-FFF2-40B4-BE49-F238E27FC236}">
              <a16:creationId xmlns:a16="http://schemas.microsoft.com/office/drawing/2014/main" id="{00000000-0008-0000-0300-00003D010000}"/>
            </a:ext>
          </a:extLst>
        </xdr:cNvPr>
        <xdr:cNvSpPr txBox="1"/>
      </xdr:nvSpPr>
      <xdr:spPr>
        <a:xfrm>
          <a:off x="17106900" y="966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153670</xdr:rowOff>
    </xdr:from>
    <xdr:to>
      <xdr:col>81</xdr:col>
      <xdr:colOff>133350</xdr:colOff>
      <xdr:row>57</xdr:row>
      <xdr:rowOff>153670</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6929100" y="992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64</xdr:row>
      <xdr:rowOff>27787</xdr:rowOff>
    </xdr:from>
    <xdr:to>
      <xdr:col>81</xdr:col>
      <xdr:colOff>44450</xdr:colOff>
      <xdr:row>64</xdr:row>
      <xdr:rowOff>37440</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179800" y="11000587"/>
          <a:ext cx="838200" cy="9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112742</xdr:rowOff>
    </xdr:from>
    <xdr:ext cx="762000" cy="259045"/>
    <xdr:sp macro="" textlink="">
      <xdr:nvSpPr>
        <xdr:cNvPr id="320" name="定員管理の状況平均値テキスト">
          <a:extLst>
            <a:ext uri="{FF2B5EF4-FFF2-40B4-BE49-F238E27FC236}">
              <a16:creationId xmlns:a16="http://schemas.microsoft.com/office/drawing/2014/main" id="{00000000-0008-0000-0300-000040010000}"/>
            </a:ext>
          </a:extLst>
        </xdr:cNvPr>
        <xdr:cNvSpPr txBox="1"/>
      </xdr:nvSpPr>
      <xdr:spPr>
        <a:xfrm>
          <a:off x="17106900" y="102282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96215</xdr:rowOff>
    </xdr:from>
    <xdr:to>
      <xdr:col>81</xdr:col>
      <xdr:colOff>95250</xdr:colOff>
      <xdr:row>61</xdr:row>
      <xdr:rowOff>26365</xdr:rowOff>
    </xdr:to>
    <xdr:sp macro="" textlink="">
      <xdr:nvSpPr>
        <xdr:cNvPr id="321" name="フローチャート: 判断 320">
          <a:extLst>
            <a:ext uri="{FF2B5EF4-FFF2-40B4-BE49-F238E27FC236}">
              <a16:creationId xmlns:a16="http://schemas.microsoft.com/office/drawing/2014/main" id="{00000000-0008-0000-0300-000041010000}"/>
            </a:ext>
          </a:extLst>
        </xdr:cNvPr>
        <xdr:cNvSpPr/>
      </xdr:nvSpPr>
      <xdr:spPr>
        <a:xfrm>
          <a:off x="16967200" y="10383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64</xdr:row>
      <xdr:rowOff>27787</xdr:rowOff>
    </xdr:from>
    <xdr:to>
      <xdr:col>77</xdr:col>
      <xdr:colOff>44450</xdr:colOff>
      <xdr:row>64</xdr:row>
      <xdr:rowOff>99213</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flipV="1">
          <a:off x="15290800" y="11000587"/>
          <a:ext cx="889000" cy="71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99111</xdr:rowOff>
    </xdr:from>
    <xdr:to>
      <xdr:col>77</xdr:col>
      <xdr:colOff>95250</xdr:colOff>
      <xdr:row>61</xdr:row>
      <xdr:rowOff>29261</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6129000" y="10386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39438</xdr:rowOff>
    </xdr:from>
    <xdr:ext cx="736600" cy="25904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5798800" y="101549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64</xdr:row>
      <xdr:rowOff>82804</xdr:rowOff>
    </xdr:from>
    <xdr:to>
      <xdr:col>72</xdr:col>
      <xdr:colOff>203200</xdr:colOff>
      <xdr:row>64</xdr:row>
      <xdr:rowOff>99213</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4401800" y="11055604"/>
          <a:ext cx="889000" cy="16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96215</xdr:rowOff>
    </xdr:from>
    <xdr:to>
      <xdr:col>73</xdr:col>
      <xdr:colOff>44450</xdr:colOff>
      <xdr:row>61</xdr:row>
      <xdr:rowOff>26365</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5240000" y="10383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36542</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4909800" y="10152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63</xdr:row>
      <xdr:rowOff>164491</xdr:rowOff>
    </xdr:from>
    <xdr:to>
      <xdr:col>68</xdr:col>
      <xdr:colOff>152400</xdr:colOff>
      <xdr:row>64</xdr:row>
      <xdr:rowOff>82804</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a:off x="13512800" y="10965841"/>
          <a:ext cx="889000" cy="89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102006</xdr:rowOff>
    </xdr:from>
    <xdr:to>
      <xdr:col>68</xdr:col>
      <xdr:colOff>203200</xdr:colOff>
      <xdr:row>61</xdr:row>
      <xdr:rowOff>32156</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4351000" y="10389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42333</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020800" y="10157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65329</xdr:rowOff>
    </xdr:from>
    <xdr:to>
      <xdr:col>64</xdr:col>
      <xdr:colOff>152400</xdr:colOff>
      <xdr:row>60</xdr:row>
      <xdr:rowOff>166929</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3462000" y="10352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5656</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3131800" y="10121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158090</xdr:rowOff>
    </xdr:from>
    <xdr:to>
      <xdr:col>81</xdr:col>
      <xdr:colOff>95250</xdr:colOff>
      <xdr:row>64</xdr:row>
      <xdr:rowOff>88240</xdr:rowOff>
    </xdr:to>
    <xdr:sp macro="" textlink="">
      <xdr:nvSpPr>
        <xdr:cNvPr id="338" name="楕円 337">
          <a:extLst>
            <a:ext uri="{FF2B5EF4-FFF2-40B4-BE49-F238E27FC236}">
              <a16:creationId xmlns:a16="http://schemas.microsoft.com/office/drawing/2014/main" id="{00000000-0008-0000-0300-000052010000}"/>
            </a:ext>
          </a:extLst>
        </xdr:cNvPr>
        <xdr:cNvSpPr/>
      </xdr:nvSpPr>
      <xdr:spPr>
        <a:xfrm>
          <a:off x="16967200" y="10959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63</xdr:row>
      <xdr:rowOff>130167</xdr:rowOff>
    </xdr:from>
    <xdr:ext cx="762000" cy="259045"/>
    <xdr:sp macro="" textlink="">
      <xdr:nvSpPr>
        <xdr:cNvPr id="339" name="定員管理の状況該当値テキスト">
          <a:extLst>
            <a:ext uri="{FF2B5EF4-FFF2-40B4-BE49-F238E27FC236}">
              <a16:creationId xmlns:a16="http://schemas.microsoft.com/office/drawing/2014/main" id="{00000000-0008-0000-0300-000053010000}"/>
            </a:ext>
          </a:extLst>
        </xdr:cNvPr>
        <xdr:cNvSpPr txBox="1"/>
      </xdr:nvSpPr>
      <xdr:spPr>
        <a:xfrm>
          <a:off x="17106900" y="1093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63</xdr:row>
      <xdr:rowOff>148437</xdr:rowOff>
    </xdr:from>
    <xdr:to>
      <xdr:col>77</xdr:col>
      <xdr:colOff>95250</xdr:colOff>
      <xdr:row>64</xdr:row>
      <xdr:rowOff>78587</xdr:rowOff>
    </xdr:to>
    <xdr:sp macro="" textlink="">
      <xdr:nvSpPr>
        <xdr:cNvPr id="340" name="楕円 339">
          <a:extLst>
            <a:ext uri="{FF2B5EF4-FFF2-40B4-BE49-F238E27FC236}">
              <a16:creationId xmlns:a16="http://schemas.microsoft.com/office/drawing/2014/main" id="{00000000-0008-0000-0300-000054010000}"/>
            </a:ext>
          </a:extLst>
        </xdr:cNvPr>
        <xdr:cNvSpPr/>
      </xdr:nvSpPr>
      <xdr:spPr>
        <a:xfrm>
          <a:off x="16129000" y="10949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64</xdr:row>
      <xdr:rowOff>63364</xdr:rowOff>
    </xdr:from>
    <xdr:ext cx="7366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5798800" y="110361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64</xdr:row>
      <xdr:rowOff>48413</xdr:rowOff>
    </xdr:from>
    <xdr:to>
      <xdr:col>73</xdr:col>
      <xdr:colOff>44450</xdr:colOff>
      <xdr:row>64</xdr:row>
      <xdr:rowOff>150013</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5240000" y="11021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64</xdr:row>
      <xdr:rowOff>134790</xdr:rowOff>
    </xdr:from>
    <xdr:ext cx="7620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4909800" y="11107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64</xdr:row>
      <xdr:rowOff>32004</xdr:rowOff>
    </xdr:from>
    <xdr:to>
      <xdr:col>68</xdr:col>
      <xdr:colOff>203200</xdr:colOff>
      <xdr:row>64</xdr:row>
      <xdr:rowOff>133604</xdr:rowOff>
    </xdr:to>
    <xdr:sp macro="" textlink="">
      <xdr:nvSpPr>
        <xdr:cNvPr id="344" name="楕円 343">
          <a:extLst>
            <a:ext uri="{FF2B5EF4-FFF2-40B4-BE49-F238E27FC236}">
              <a16:creationId xmlns:a16="http://schemas.microsoft.com/office/drawing/2014/main" id="{00000000-0008-0000-0300-000058010000}"/>
            </a:ext>
          </a:extLst>
        </xdr:cNvPr>
        <xdr:cNvSpPr/>
      </xdr:nvSpPr>
      <xdr:spPr>
        <a:xfrm>
          <a:off x="14351000" y="11004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64</xdr:row>
      <xdr:rowOff>118381</xdr:rowOff>
    </xdr:from>
    <xdr:ext cx="762000" cy="259045"/>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4020800" y="11091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63</xdr:row>
      <xdr:rowOff>113691</xdr:rowOff>
    </xdr:from>
    <xdr:to>
      <xdr:col>64</xdr:col>
      <xdr:colOff>152400</xdr:colOff>
      <xdr:row>64</xdr:row>
      <xdr:rowOff>43841</xdr:rowOff>
    </xdr:to>
    <xdr:sp macro="" textlink="">
      <xdr:nvSpPr>
        <xdr:cNvPr id="346" name="楕円 345">
          <a:extLst>
            <a:ext uri="{FF2B5EF4-FFF2-40B4-BE49-F238E27FC236}">
              <a16:creationId xmlns:a16="http://schemas.microsoft.com/office/drawing/2014/main" id="{00000000-0008-0000-0300-00005A010000}"/>
            </a:ext>
          </a:extLst>
        </xdr:cNvPr>
        <xdr:cNvSpPr/>
      </xdr:nvSpPr>
      <xdr:spPr>
        <a:xfrm>
          <a:off x="13462000" y="10915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64</xdr:row>
      <xdr:rowOff>28618</xdr:rowOff>
    </xdr:from>
    <xdr:ext cx="762000" cy="259045"/>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3131800" y="110014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地方債発行額の抑制や借入利率の低下等により地方債元利償還金は減少し、実質公債費比率も減少し</a:t>
          </a:r>
          <a:r>
            <a:rPr kumimoji="1" lang="ja-JP" altLang="en-US" sz="1100">
              <a:solidFill>
                <a:schemeClr val="dk1"/>
              </a:solidFill>
              <a:effectLst/>
              <a:latin typeface="+mn-lt"/>
              <a:ea typeface="+mn-ea"/>
              <a:cs typeface="+mn-cs"/>
            </a:rPr>
            <a:t>、類似団体平均値となった。</a:t>
          </a:r>
          <a:endParaRPr lang="ja-JP" altLang="ja-JP" sz="1400">
            <a:effectLst/>
          </a:endParaRPr>
        </a:p>
        <a:p>
          <a:r>
            <a:rPr kumimoji="1" lang="ja-JP" altLang="ja-JP" sz="1100">
              <a:solidFill>
                <a:schemeClr val="dk1"/>
              </a:solidFill>
              <a:effectLst/>
              <a:latin typeface="+mn-lt"/>
              <a:ea typeface="+mn-ea"/>
              <a:cs typeface="+mn-cs"/>
            </a:rPr>
            <a:t>今後予定している大型公共施設の更新に伴う地方債発行額の増加は、将来の公債費に大きく影響を及ぼすことが予想される。引き続き平準化による発行額の抑制や、有利な地方債の活用により、起債に大きく頼ることのない財政運営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2" name="直線コネクタ 361">
          <a:extLst>
            <a:ext uri="{FF2B5EF4-FFF2-40B4-BE49-F238E27FC236}">
              <a16:creationId xmlns:a16="http://schemas.microsoft.com/office/drawing/2014/main" id="{00000000-0008-0000-0300-00006A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1" name="テキスト ボックス 370">
          <a:extLst>
            <a:ext uri="{FF2B5EF4-FFF2-40B4-BE49-F238E27FC236}">
              <a16:creationId xmlns:a16="http://schemas.microsoft.com/office/drawing/2014/main" id="{00000000-0008-0000-0300-000073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3" name="テキスト ボックス 372">
          <a:extLst>
            <a:ext uri="{FF2B5EF4-FFF2-40B4-BE49-F238E27FC236}">
              <a16:creationId xmlns:a16="http://schemas.microsoft.com/office/drawing/2014/main" id="{00000000-0008-0000-0300-000075010000}"/>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a:extLst>
            <a:ext uri="{FF2B5EF4-FFF2-40B4-BE49-F238E27FC236}">
              <a16:creationId xmlns:a16="http://schemas.microsoft.com/office/drawing/2014/main" id="{00000000-0008-0000-0300-000077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96943</xdr:rowOff>
    </xdr:from>
    <xdr:to>
      <xdr:col>81</xdr:col>
      <xdr:colOff>44450</xdr:colOff>
      <xdr:row>43</xdr:row>
      <xdr:rowOff>143510</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flipV="1">
          <a:off x="17018000" y="6269143"/>
          <a:ext cx="0" cy="12467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115587</xdr:rowOff>
    </xdr:from>
    <xdr:ext cx="762000" cy="259045"/>
    <xdr:sp macro="" textlink="">
      <xdr:nvSpPr>
        <xdr:cNvPr id="377" name="公債費負担の状況最小値テキスト">
          <a:extLst>
            <a:ext uri="{FF2B5EF4-FFF2-40B4-BE49-F238E27FC236}">
              <a16:creationId xmlns:a16="http://schemas.microsoft.com/office/drawing/2014/main" id="{00000000-0008-0000-0300-000079010000}"/>
            </a:ext>
          </a:extLst>
        </xdr:cNvPr>
        <xdr:cNvSpPr txBox="1"/>
      </xdr:nvSpPr>
      <xdr:spPr>
        <a:xfrm>
          <a:off x="17106900" y="7487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143510</xdr:rowOff>
    </xdr:from>
    <xdr:to>
      <xdr:col>81</xdr:col>
      <xdr:colOff>133350</xdr:colOff>
      <xdr:row>43</xdr:row>
      <xdr:rowOff>143510</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929100" y="7515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11870</xdr:rowOff>
    </xdr:from>
    <xdr:ext cx="762000" cy="259045"/>
    <xdr:sp macro="" textlink="">
      <xdr:nvSpPr>
        <xdr:cNvPr id="379" name="公債費負担の状況最大値テキスト">
          <a:extLst>
            <a:ext uri="{FF2B5EF4-FFF2-40B4-BE49-F238E27FC236}">
              <a16:creationId xmlns:a16="http://schemas.microsoft.com/office/drawing/2014/main" id="{00000000-0008-0000-0300-00007B010000}"/>
            </a:ext>
          </a:extLst>
        </xdr:cNvPr>
        <xdr:cNvSpPr txBox="1"/>
      </xdr:nvSpPr>
      <xdr:spPr>
        <a:xfrm>
          <a:off x="17106900" y="6012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96943</xdr:rowOff>
    </xdr:from>
    <xdr:to>
      <xdr:col>81</xdr:col>
      <xdr:colOff>133350</xdr:colOff>
      <xdr:row>36</xdr:row>
      <xdr:rowOff>96943</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6269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30480</xdr:rowOff>
    </xdr:from>
    <xdr:to>
      <xdr:col>81</xdr:col>
      <xdr:colOff>44450</xdr:colOff>
      <xdr:row>40</xdr:row>
      <xdr:rowOff>78740</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flipV="1">
          <a:off x="16179800" y="6888480"/>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167657</xdr:rowOff>
    </xdr:from>
    <xdr:ext cx="762000" cy="259045"/>
    <xdr:sp macro="" textlink="">
      <xdr:nvSpPr>
        <xdr:cNvPr id="382" name="公債費負担の状況平均値テキスト">
          <a:extLst>
            <a:ext uri="{FF2B5EF4-FFF2-40B4-BE49-F238E27FC236}">
              <a16:creationId xmlns:a16="http://schemas.microsoft.com/office/drawing/2014/main" id="{00000000-0008-0000-0300-00007E010000}"/>
            </a:ext>
          </a:extLst>
        </xdr:cNvPr>
        <xdr:cNvSpPr txBox="1"/>
      </xdr:nvSpPr>
      <xdr:spPr>
        <a:xfrm>
          <a:off x="17106900" y="6682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151130</xdr:rowOff>
    </xdr:from>
    <xdr:to>
      <xdr:col>81</xdr:col>
      <xdr:colOff>95250</xdr:colOff>
      <xdr:row>40</xdr:row>
      <xdr:rowOff>81280</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69672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78740</xdr:rowOff>
    </xdr:from>
    <xdr:to>
      <xdr:col>77</xdr:col>
      <xdr:colOff>44450</xdr:colOff>
      <xdr:row>40</xdr:row>
      <xdr:rowOff>118956</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flipV="1">
          <a:off x="15290800" y="6936740"/>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151130</xdr:rowOff>
    </xdr:from>
    <xdr:to>
      <xdr:col>77</xdr:col>
      <xdr:colOff>95250</xdr:colOff>
      <xdr:row>40</xdr:row>
      <xdr:rowOff>81280</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1290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91457</xdr:rowOff>
    </xdr:from>
    <xdr:ext cx="7366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5798800" y="6606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118956</xdr:rowOff>
    </xdr:from>
    <xdr:to>
      <xdr:col>72</xdr:col>
      <xdr:colOff>203200</xdr:colOff>
      <xdr:row>40</xdr:row>
      <xdr:rowOff>118956</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a:off x="14401800" y="697695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135044</xdr:rowOff>
    </xdr:from>
    <xdr:to>
      <xdr:col>73</xdr:col>
      <xdr:colOff>44450</xdr:colOff>
      <xdr:row>40</xdr:row>
      <xdr:rowOff>65194</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5240000" y="682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75371</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4909800" y="6590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118956</xdr:rowOff>
    </xdr:from>
    <xdr:to>
      <xdr:col>68</xdr:col>
      <xdr:colOff>152400</xdr:colOff>
      <xdr:row>40</xdr:row>
      <xdr:rowOff>143087</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flipV="1">
          <a:off x="13512800" y="6976956"/>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127000</xdr:rowOff>
    </xdr:from>
    <xdr:to>
      <xdr:col>68</xdr:col>
      <xdr:colOff>203200</xdr:colOff>
      <xdr:row>40</xdr:row>
      <xdr:rowOff>57150</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43510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67327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020800" y="658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135044</xdr:rowOff>
    </xdr:from>
    <xdr:to>
      <xdr:col>64</xdr:col>
      <xdr:colOff>152400</xdr:colOff>
      <xdr:row>40</xdr:row>
      <xdr:rowOff>65194</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3462000" y="682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75371</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3131800" y="6590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151130</xdr:rowOff>
    </xdr:from>
    <xdr:to>
      <xdr:col>81</xdr:col>
      <xdr:colOff>95250</xdr:colOff>
      <xdr:row>40</xdr:row>
      <xdr:rowOff>81280</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6967200" y="683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123207</xdr:rowOff>
    </xdr:from>
    <xdr:ext cx="762000" cy="259045"/>
    <xdr:sp macro="" textlink="">
      <xdr:nvSpPr>
        <xdr:cNvPr id="401" name="公債費負担の状況該当値テキスト">
          <a:extLst>
            <a:ext uri="{FF2B5EF4-FFF2-40B4-BE49-F238E27FC236}">
              <a16:creationId xmlns:a16="http://schemas.microsoft.com/office/drawing/2014/main" id="{00000000-0008-0000-0300-000091010000}"/>
            </a:ext>
          </a:extLst>
        </xdr:cNvPr>
        <xdr:cNvSpPr txBox="1"/>
      </xdr:nvSpPr>
      <xdr:spPr>
        <a:xfrm>
          <a:off x="17106900" y="6809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27940</xdr:rowOff>
    </xdr:from>
    <xdr:to>
      <xdr:col>77</xdr:col>
      <xdr:colOff>95250</xdr:colOff>
      <xdr:row>40</xdr:row>
      <xdr:rowOff>129540</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129000" y="688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114317</xdr:rowOff>
    </xdr:from>
    <xdr:ext cx="7366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5798800" y="6972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68156</xdr:rowOff>
    </xdr:from>
    <xdr:to>
      <xdr:col>73</xdr:col>
      <xdr:colOff>44450</xdr:colOff>
      <xdr:row>40</xdr:row>
      <xdr:rowOff>169756</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5240000" y="6926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154533</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909800" y="7012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68156</xdr:rowOff>
    </xdr:from>
    <xdr:to>
      <xdr:col>68</xdr:col>
      <xdr:colOff>203200</xdr:colOff>
      <xdr:row>40</xdr:row>
      <xdr:rowOff>169756</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4351000" y="6926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154533</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020800" y="7012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92287</xdr:rowOff>
    </xdr:from>
    <xdr:to>
      <xdr:col>64</xdr:col>
      <xdr:colOff>152400</xdr:colOff>
      <xdr:row>41</xdr:row>
      <xdr:rowOff>22437</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3462000" y="695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7214</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131800" y="7036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将来負担比率は</a:t>
          </a:r>
          <a:r>
            <a:rPr kumimoji="1" lang="ja-JP" altLang="en-US" sz="1100">
              <a:solidFill>
                <a:schemeClr val="dk1"/>
              </a:solidFill>
              <a:effectLst/>
              <a:latin typeface="+mn-lt"/>
              <a:ea typeface="+mn-ea"/>
              <a:cs typeface="+mn-cs"/>
            </a:rPr>
            <a:t>簡易水道事業の一部が法適用企業に統合されたため、将来負担比率の分子の公営企業等繰入見込額が減少し、類似団体平均値を下回り０％となった。</a:t>
          </a:r>
          <a:endParaRPr lang="ja-JP" altLang="ja-JP" sz="1400">
            <a:effectLst/>
          </a:endParaRPr>
        </a:p>
        <a:p>
          <a:r>
            <a:rPr kumimoji="1" lang="ja-JP" altLang="ja-JP" sz="1100">
              <a:solidFill>
                <a:schemeClr val="dk1"/>
              </a:solidFill>
              <a:effectLst/>
              <a:latin typeface="+mn-lt"/>
              <a:ea typeface="+mn-ea"/>
              <a:cs typeface="+mn-cs"/>
            </a:rPr>
            <a:t>今後計画している老朽化社会資本の更新事業等においても、公共施設等総合管理計画のもと費用の平準化を行い、単年度での地方債発行額の抑制、基金の更なる積立等による財源確保に取り組み、将来負担比率の抑制に努める。</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a:extLst>
            <a:ext uri="{FF2B5EF4-FFF2-40B4-BE49-F238E27FC236}">
              <a16:creationId xmlns:a16="http://schemas.microsoft.com/office/drawing/2014/main" id="{00000000-0008-0000-0300-0000B7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151130</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flipV="1">
          <a:off x="17018000" y="2313214"/>
          <a:ext cx="0" cy="16098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123207</xdr:rowOff>
    </xdr:from>
    <xdr:ext cx="762000" cy="259045"/>
    <xdr:sp macro="" textlink="">
      <xdr:nvSpPr>
        <xdr:cNvPr id="441" name="将来負担の状況最小値テキスト">
          <a:extLst>
            <a:ext uri="{FF2B5EF4-FFF2-40B4-BE49-F238E27FC236}">
              <a16:creationId xmlns:a16="http://schemas.microsoft.com/office/drawing/2014/main" id="{00000000-0008-0000-0300-0000B9010000}"/>
            </a:ext>
          </a:extLst>
        </xdr:cNvPr>
        <xdr:cNvSpPr txBox="1"/>
      </xdr:nvSpPr>
      <xdr:spPr>
        <a:xfrm>
          <a:off x="17106900" y="389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151130</xdr:rowOff>
    </xdr:from>
    <xdr:to>
      <xdr:col>81</xdr:col>
      <xdr:colOff>133350</xdr:colOff>
      <xdr:row>22</xdr:row>
      <xdr:rowOff>151130</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392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3" name="将来負担の状況最大値テキスト">
          <a:extLst>
            <a:ext uri="{FF2B5EF4-FFF2-40B4-BE49-F238E27FC236}">
              <a16:creationId xmlns:a16="http://schemas.microsoft.com/office/drawing/2014/main" id="{00000000-0008-0000-0300-0000BB010000}"/>
            </a:ext>
          </a:extLst>
        </xdr:cNvPr>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203200</xdr:colOff>
      <xdr:row>14</xdr:row>
      <xdr:rowOff>66887</xdr:rowOff>
    </xdr:from>
    <xdr:to>
      <xdr:col>77</xdr:col>
      <xdr:colOff>44450</xdr:colOff>
      <xdr:row>14</xdr:row>
      <xdr:rowOff>120892</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flipV="1">
          <a:off x="15290800" y="2467187"/>
          <a:ext cx="889000" cy="54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44709</xdr:rowOff>
    </xdr:from>
    <xdr:ext cx="762000" cy="259045"/>
    <xdr:sp macro="" textlink="">
      <xdr:nvSpPr>
        <xdr:cNvPr id="446" name="将来負担の状況平均値テキスト">
          <a:extLst>
            <a:ext uri="{FF2B5EF4-FFF2-40B4-BE49-F238E27FC236}">
              <a16:creationId xmlns:a16="http://schemas.microsoft.com/office/drawing/2014/main" id="{00000000-0008-0000-0300-0000BE010000}"/>
            </a:ext>
          </a:extLst>
        </xdr:cNvPr>
        <xdr:cNvSpPr txBox="1"/>
      </xdr:nvSpPr>
      <xdr:spPr>
        <a:xfrm>
          <a:off x="17106900" y="22735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72632</xdr:rowOff>
    </xdr:from>
    <xdr:to>
      <xdr:col>81</xdr:col>
      <xdr:colOff>95250</xdr:colOff>
      <xdr:row>14</xdr:row>
      <xdr:rowOff>2782</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967200" y="2301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152400</xdr:colOff>
      <xdr:row>14</xdr:row>
      <xdr:rowOff>120892</xdr:rowOff>
    </xdr:from>
    <xdr:to>
      <xdr:col>72</xdr:col>
      <xdr:colOff>203200</xdr:colOff>
      <xdr:row>15</xdr:row>
      <xdr:rowOff>18385</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flipV="1">
          <a:off x="14401800" y="2521192"/>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70334</xdr:rowOff>
    </xdr:from>
    <xdr:to>
      <xdr:col>77</xdr:col>
      <xdr:colOff>95250</xdr:colOff>
      <xdr:row>14</xdr:row>
      <xdr:rowOff>484</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6129000" y="2299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10661</xdr:rowOff>
    </xdr:from>
    <xdr:ext cx="7366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5798800" y="20680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18385</xdr:rowOff>
    </xdr:from>
    <xdr:to>
      <xdr:col>68</xdr:col>
      <xdr:colOff>152400</xdr:colOff>
      <xdr:row>15</xdr:row>
      <xdr:rowOff>150525</xdr:rowOff>
    </xdr:to>
    <xdr:cxnSp macro="">
      <xdr:nvCxnSpPr>
        <xdr:cNvPr id="451" name="直線コネクタ 450">
          <a:extLst>
            <a:ext uri="{FF2B5EF4-FFF2-40B4-BE49-F238E27FC236}">
              <a16:creationId xmlns:a16="http://schemas.microsoft.com/office/drawing/2014/main" id="{00000000-0008-0000-0300-0000C3010000}"/>
            </a:ext>
          </a:extLst>
        </xdr:cNvPr>
        <xdr:cNvCxnSpPr/>
      </xdr:nvCxnSpPr>
      <xdr:spPr>
        <a:xfrm flipV="1">
          <a:off x="13512800" y="2590135"/>
          <a:ext cx="889000" cy="132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122041</xdr:rowOff>
    </xdr:from>
    <xdr:to>
      <xdr:col>73</xdr:col>
      <xdr:colOff>44450</xdr:colOff>
      <xdr:row>14</xdr:row>
      <xdr:rowOff>52191</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5240000" y="2350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62368</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4909800" y="2119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130991</xdr:rowOff>
    </xdr:from>
    <xdr:to>
      <xdr:col>68</xdr:col>
      <xdr:colOff>203200</xdr:colOff>
      <xdr:row>15</xdr:row>
      <xdr:rowOff>61141</xdr:rowOff>
    </xdr:to>
    <xdr:sp macro="" textlink="">
      <xdr:nvSpPr>
        <xdr:cNvPr id="454" name="フローチャート: 判断 453">
          <a:extLst>
            <a:ext uri="{FF2B5EF4-FFF2-40B4-BE49-F238E27FC236}">
              <a16:creationId xmlns:a16="http://schemas.microsoft.com/office/drawing/2014/main" id="{00000000-0008-0000-0300-0000C6010000}"/>
            </a:ext>
          </a:extLst>
        </xdr:cNvPr>
        <xdr:cNvSpPr/>
      </xdr:nvSpPr>
      <xdr:spPr>
        <a:xfrm>
          <a:off x="14351000" y="2531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71318</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4020800" y="2300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153972</xdr:rowOff>
    </xdr:from>
    <xdr:to>
      <xdr:col>64</xdr:col>
      <xdr:colOff>152400</xdr:colOff>
      <xdr:row>15</xdr:row>
      <xdr:rowOff>84122</xdr:rowOff>
    </xdr:to>
    <xdr:sp macro="" textlink="">
      <xdr:nvSpPr>
        <xdr:cNvPr id="456" name="フローチャート: 判断 455">
          <a:extLst>
            <a:ext uri="{FF2B5EF4-FFF2-40B4-BE49-F238E27FC236}">
              <a16:creationId xmlns:a16="http://schemas.microsoft.com/office/drawing/2014/main" id="{00000000-0008-0000-0300-0000C8010000}"/>
            </a:ext>
          </a:extLst>
        </xdr:cNvPr>
        <xdr:cNvSpPr/>
      </xdr:nvSpPr>
      <xdr:spPr>
        <a:xfrm>
          <a:off x="13462000" y="2554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94299</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3131800" y="2323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16087</xdr:rowOff>
    </xdr:from>
    <xdr:to>
      <xdr:col>77</xdr:col>
      <xdr:colOff>95250</xdr:colOff>
      <xdr:row>14</xdr:row>
      <xdr:rowOff>117687</xdr:rowOff>
    </xdr:to>
    <xdr:sp macro="" textlink="">
      <xdr:nvSpPr>
        <xdr:cNvPr id="463" name="楕円 462">
          <a:extLst>
            <a:ext uri="{FF2B5EF4-FFF2-40B4-BE49-F238E27FC236}">
              <a16:creationId xmlns:a16="http://schemas.microsoft.com/office/drawing/2014/main" id="{00000000-0008-0000-0300-0000CF010000}"/>
            </a:ext>
          </a:extLst>
        </xdr:cNvPr>
        <xdr:cNvSpPr/>
      </xdr:nvSpPr>
      <xdr:spPr>
        <a:xfrm>
          <a:off x="16129000" y="2416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102464</xdr:rowOff>
    </xdr:from>
    <xdr:ext cx="7366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5798800" y="25027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70092</xdr:rowOff>
    </xdr:from>
    <xdr:to>
      <xdr:col>73</xdr:col>
      <xdr:colOff>44450</xdr:colOff>
      <xdr:row>15</xdr:row>
      <xdr:rowOff>242</xdr:rowOff>
    </xdr:to>
    <xdr:sp macro="" textlink="">
      <xdr:nvSpPr>
        <xdr:cNvPr id="465" name="楕円 464">
          <a:extLst>
            <a:ext uri="{FF2B5EF4-FFF2-40B4-BE49-F238E27FC236}">
              <a16:creationId xmlns:a16="http://schemas.microsoft.com/office/drawing/2014/main" id="{00000000-0008-0000-0300-0000D1010000}"/>
            </a:ext>
          </a:extLst>
        </xdr:cNvPr>
        <xdr:cNvSpPr/>
      </xdr:nvSpPr>
      <xdr:spPr>
        <a:xfrm>
          <a:off x="15240000" y="2470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156469</xdr:rowOff>
    </xdr:from>
    <xdr:ext cx="7620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4909800" y="2556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139035</xdr:rowOff>
    </xdr:from>
    <xdr:to>
      <xdr:col>68</xdr:col>
      <xdr:colOff>203200</xdr:colOff>
      <xdr:row>15</xdr:row>
      <xdr:rowOff>69185</xdr:rowOff>
    </xdr:to>
    <xdr:sp macro="" textlink="">
      <xdr:nvSpPr>
        <xdr:cNvPr id="467" name="楕円 466">
          <a:extLst>
            <a:ext uri="{FF2B5EF4-FFF2-40B4-BE49-F238E27FC236}">
              <a16:creationId xmlns:a16="http://schemas.microsoft.com/office/drawing/2014/main" id="{00000000-0008-0000-0300-0000D3010000}"/>
            </a:ext>
          </a:extLst>
        </xdr:cNvPr>
        <xdr:cNvSpPr/>
      </xdr:nvSpPr>
      <xdr:spPr>
        <a:xfrm>
          <a:off x="14351000" y="2539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53962</xdr:rowOff>
    </xdr:from>
    <xdr:ext cx="762000" cy="259045"/>
    <xdr:sp macro="" textlink="">
      <xdr:nvSpPr>
        <xdr:cNvPr id="468" name="テキスト ボックス 467">
          <a:extLst>
            <a:ext uri="{FF2B5EF4-FFF2-40B4-BE49-F238E27FC236}">
              <a16:creationId xmlns:a16="http://schemas.microsoft.com/office/drawing/2014/main" id="{00000000-0008-0000-0300-0000D4010000}"/>
            </a:ext>
          </a:extLst>
        </xdr:cNvPr>
        <xdr:cNvSpPr txBox="1"/>
      </xdr:nvSpPr>
      <xdr:spPr>
        <a:xfrm>
          <a:off x="14020800" y="2625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99725</xdr:rowOff>
    </xdr:from>
    <xdr:to>
      <xdr:col>64</xdr:col>
      <xdr:colOff>152400</xdr:colOff>
      <xdr:row>16</xdr:row>
      <xdr:rowOff>29875</xdr:rowOff>
    </xdr:to>
    <xdr:sp macro="" textlink="">
      <xdr:nvSpPr>
        <xdr:cNvPr id="469" name="楕円 468">
          <a:extLst>
            <a:ext uri="{FF2B5EF4-FFF2-40B4-BE49-F238E27FC236}">
              <a16:creationId xmlns:a16="http://schemas.microsoft.com/office/drawing/2014/main" id="{00000000-0008-0000-0300-0000D5010000}"/>
            </a:ext>
          </a:extLst>
        </xdr:cNvPr>
        <xdr:cNvSpPr/>
      </xdr:nvSpPr>
      <xdr:spPr>
        <a:xfrm>
          <a:off x="13462000" y="2671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14652</xdr:rowOff>
    </xdr:from>
    <xdr:ext cx="762000" cy="259045"/>
    <xdr:sp macro="" textlink="">
      <xdr:nvSpPr>
        <xdr:cNvPr id="470" name="テキスト ボックス 469">
          <a:extLst>
            <a:ext uri="{FF2B5EF4-FFF2-40B4-BE49-F238E27FC236}">
              <a16:creationId xmlns:a16="http://schemas.microsoft.com/office/drawing/2014/main" id="{00000000-0008-0000-0300-0000D6010000}"/>
            </a:ext>
          </a:extLst>
        </xdr:cNvPr>
        <xdr:cNvSpPr txBox="1"/>
      </xdr:nvSpPr>
      <xdr:spPr>
        <a:xfrm>
          <a:off x="13131800" y="2757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鹿児島県瀬戸内町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8,817
8,804
239.65
11,616,279
10,880,629
505,851
5,348,081
8,437,585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経常一般財源に占める人件費の割合は類似団体平均</a:t>
          </a:r>
          <a:r>
            <a:rPr kumimoji="1" lang="ja-JP" altLang="en-US" sz="1100">
              <a:solidFill>
                <a:schemeClr val="dk1"/>
              </a:solidFill>
              <a:effectLst/>
              <a:latin typeface="+mn-lt"/>
              <a:ea typeface="+mn-ea"/>
              <a:cs typeface="+mn-cs"/>
            </a:rPr>
            <a:t>を上回って</a:t>
          </a:r>
          <a:r>
            <a:rPr kumimoji="1" lang="ja-JP" altLang="ja-JP" sz="1100">
              <a:solidFill>
                <a:schemeClr val="dk1"/>
              </a:solidFill>
              <a:effectLst/>
              <a:latin typeface="+mn-lt"/>
              <a:ea typeface="+mn-ea"/>
              <a:cs typeface="+mn-cs"/>
            </a:rPr>
            <a:t>いる。類似団体に比べ人口千人あたりの職員数は多く、今後も類似団体平均より高めになることが見込まれる。今後は、職員数の適正化も図りながら、人件費</a:t>
          </a:r>
          <a:r>
            <a:rPr kumimoji="1" lang="ja-JP" altLang="en-US" sz="1100">
              <a:solidFill>
                <a:schemeClr val="dk1"/>
              </a:solidFill>
              <a:effectLst/>
              <a:latin typeface="+mn-lt"/>
              <a:ea typeface="+mn-ea"/>
              <a:cs typeface="+mn-cs"/>
            </a:rPr>
            <a:t>を</a:t>
          </a:r>
          <a:r>
            <a:rPr kumimoji="1" lang="ja-JP" altLang="ja-JP" sz="1100">
              <a:solidFill>
                <a:schemeClr val="dk1"/>
              </a:solidFill>
              <a:effectLst/>
              <a:latin typeface="+mn-lt"/>
              <a:ea typeface="+mn-ea"/>
              <a:cs typeface="+mn-cs"/>
            </a:rPr>
            <a:t>抑制していく必要がある。</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a:extLst>
            <a:ext uri="{FF2B5EF4-FFF2-40B4-BE49-F238E27FC236}">
              <a16:creationId xmlns:a16="http://schemas.microsoft.com/office/drawing/2014/main" id="{00000000-0008-0000-0400-00003C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a:extLst>
            <a:ext uri="{FF2B5EF4-FFF2-40B4-BE49-F238E27FC236}">
              <a16:creationId xmlns:a16="http://schemas.microsoft.com/office/drawing/2014/main" id="{00000000-0008-0000-0400-00003D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a:extLst>
            <a:ext uri="{FF2B5EF4-FFF2-40B4-BE49-F238E27FC236}">
              <a16:creationId xmlns:a16="http://schemas.microsoft.com/office/drawing/2014/main" id="{00000000-0008-0000-0400-00003E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141696</xdr:rowOff>
    </xdr:from>
    <xdr:to>
      <xdr:col>24</xdr:col>
      <xdr:colOff>25400</xdr:colOff>
      <xdr:row>40</xdr:row>
      <xdr:rowOff>130266</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flipV="1">
          <a:off x="4826000" y="5799546"/>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102343</xdr:rowOff>
    </xdr:from>
    <xdr:ext cx="762000" cy="259045"/>
    <xdr:sp macro="" textlink="">
      <xdr:nvSpPr>
        <xdr:cNvPr id="64" name="人件費最小値テキスト">
          <a:extLst>
            <a:ext uri="{FF2B5EF4-FFF2-40B4-BE49-F238E27FC236}">
              <a16:creationId xmlns:a16="http://schemas.microsoft.com/office/drawing/2014/main" id="{00000000-0008-0000-0400-000040000000}"/>
            </a:ext>
          </a:extLst>
        </xdr:cNvPr>
        <xdr:cNvSpPr txBox="1"/>
      </xdr:nvSpPr>
      <xdr:spPr>
        <a:xfrm>
          <a:off x="4914900" y="6960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130266</xdr:rowOff>
    </xdr:from>
    <xdr:to>
      <xdr:col>24</xdr:col>
      <xdr:colOff>114300</xdr:colOff>
      <xdr:row>40</xdr:row>
      <xdr:rowOff>130266</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6988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56623</xdr:rowOff>
    </xdr:from>
    <xdr:ext cx="762000" cy="259045"/>
    <xdr:sp macro="" textlink="">
      <xdr:nvSpPr>
        <xdr:cNvPr id="66" name="人件費最大値テキスト">
          <a:extLst>
            <a:ext uri="{FF2B5EF4-FFF2-40B4-BE49-F238E27FC236}">
              <a16:creationId xmlns:a16="http://schemas.microsoft.com/office/drawing/2014/main" id="{00000000-0008-0000-0400-000042000000}"/>
            </a:ext>
          </a:extLst>
        </xdr:cNvPr>
        <xdr:cNvSpPr txBox="1"/>
      </xdr:nvSpPr>
      <xdr:spPr>
        <a:xfrm>
          <a:off x="4914900" y="5543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141696</xdr:rowOff>
    </xdr:from>
    <xdr:to>
      <xdr:col>24</xdr:col>
      <xdr:colOff>114300</xdr:colOff>
      <xdr:row>33</xdr:row>
      <xdr:rowOff>141696</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4737100" y="5799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84546</xdr:rowOff>
    </xdr:from>
    <xdr:to>
      <xdr:col>24</xdr:col>
      <xdr:colOff>25400</xdr:colOff>
      <xdr:row>37</xdr:row>
      <xdr:rowOff>69850</xdr:rowOff>
    </xdr:to>
    <xdr:cxnSp macro="">
      <xdr:nvCxnSpPr>
        <xdr:cNvPr id="68" name="直線コネクタ 67">
          <a:extLst>
            <a:ext uri="{FF2B5EF4-FFF2-40B4-BE49-F238E27FC236}">
              <a16:creationId xmlns:a16="http://schemas.microsoft.com/office/drawing/2014/main" id="{00000000-0008-0000-0400-000044000000}"/>
            </a:ext>
          </a:extLst>
        </xdr:cNvPr>
        <xdr:cNvCxnSpPr/>
      </xdr:nvCxnSpPr>
      <xdr:spPr>
        <a:xfrm>
          <a:off x="3987800" y="6256746"/>
          <a:ext cx="838200" cy="156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161307</xdr:rowOff>
    </xdr:from>
    <xdr:ext cx="762000" cy="259045"/>
    <xdr:sp macro="" textlink="">
      <xdr:nvSpPr>
        <xdr:cNvPr id="69" name="人件費平均値テキスト">
          <a:extLst>
            <a:ext uri="{FF2B5EF4-FFF2-40B4-BE49-F238E27FC236}">
              <a16:creationId xmlns:a16="http://schemas.microsoft.com/office/drawing/2014/main" id="{00000000-0008-0000-0400-000045000000}"/>
            </a:ext>
          </a:extLst>
        </xdr:cNvPr>
        <xdr:cNvSpPr txBox="1"/>
      </xdr:nvSpPr>
      <xdr:spPr>
        <a:xfrm>
          <a:off x="4914900" y="6162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144780</xdr:rowOff>
    </xdr:from>
    <xdr:to>
      <xdr:col>24</xdr:col>
      <xdr:colOff>76200</xdr:colOff>
      <xdr:row>37</xdr:row>
      <xdr:rowOff>74930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4775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84546</xdr:rowOff>
    </xdr:from>
    <xdr:to>
      <xdr:col>19</xdr:col>
      <xdr:colOff>187325</xdr:colOff>
      <xdr:row>36</xdr:row>
      <xdr:rowOff>104140</xdr:rowOff>
    </xdr:to>
    <xdr:cxnSp macro="">
      <xdr:nvCxnSpPr>
        <xdr:cNvPr id="71" name="直線コネクタ 70">
          <a:extLst>
            <a:ext uri="{FF2B5EF4-FFF2-40B4-BE49-F238E27FC236}">
              <a16:creationId xmlns:a16="http://schemas.microsoft.com/office/drawing/2014/main" id="{00000000-0008-0000-0400-000047000000}"/>
            </a:ext>
          </a:extLst>
        </xdr:cNvPr>
        <xdr:cNvCxnSpPr/>
      </xdr:nvCxnSpPr>
      <xdr:spPr>
        <a:xfrm flipV="1">
          <a:off x="3098800" y="6256746"/>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66403</xdr:rowOff>
    </xdr:from>
    <xdr:to>
      <xdr:col>20</xdr:col>
      <xdr:colOff>38100</xdr:colOff>
      <xdr:row>36</xdr:row>
      <xdr:rowOff>168003</xdr:rowOff>
    </xdr:to>
    <xdr:sp macro="" textlink="">
      <xdr:nvSpPr>
        <xdr:cNvPr id="72" name="フローチャート: 判断 71">
          <a:extLst>
            <a:ext uri="{FF2B5EF4-FFF2-40B4-BE49-F238E27FC236}">
              <a16:creationId xmlns:a16="http://schemas.microsoft.com/office/drawing/2014/main" id="{00000000-0008-0000-0400-000048000000}"/>
            </a:ext>
          </a:extLst>
        </xdr:cNvPr>
        <xdr:cNvSpPr/>
      </xdr:nvSpPr>
      <xdr:spPr>
        <a:xfrm>
          <a:off x="3937000" y="6238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152780</xdr:rowOff>
    </xdr:from>
    <xdr:ext cx="736600" cy="259045"/>
    <xdr:sp macro="" textlink="">
      <xdr:nvSpPr>
        <xdr:cNvPr id="73" name="テキスト ボックス 72">
          <a:extLst>
            <a:ext uri="{FF2B5EF4-FFF2-40B4-BE49-F238E27FC236}">
              <a16:creationId xmlns:a16="http://schemas.microsoft.com/office/drawing/2014/main" id="{00000000-0008-0000-0400-000049000000}"/>
            </a:ext>
          </a:extLst>
        </xdr:cNvPr>
        <xdr:cNvSpPr txBox="1"/>
      </xdr:nvSpPr>
      <xdr:spPr>
        <a:xfrm>
          <a:off x="3606800" y="63249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104140</xdr:rowOff>
    </xdr:from>
    <xdr:to>
      <xdr:col>15</xdr:col>
      <xdr:colOff>98425</xdr:colOff>
      <xdr:row>37</xdr:row>
      <xdr:rowOff>30661</xdr:rowOff>
    </xdr:to>
    <xdr:cxnSp macro="">
      <xdr:nvCxnSpPr>
        <xdr:cNvPr id="74" name="直線コネクタ 73">
          <a:extLst>
            <a:ext uri="{FF2B5EF4-FFF2-40B4-BE49-F238E27FC236}">
              <a16:creationId xmlns:a16="http://schemas.microsoft.com/office/drawing/2014/main" id="{00000000-0008-0000-0400-00004A000000}"/>
            </a:ext>
          </a:extLst>
        </xdr:cNvPr>
        <xdr:cNvCxnSpPr/>
      </xdr:nvCxnSpPr>
      <xdr:spPr>
        <a:xfrm flipV="1">
          <a:off x="2209800" y="6276340"/>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53340</xdr:rowOff>
    </xdr:from>
    <xdr:to>
      <xdr:col>15</xdr:col>
      <xdr:colOff>149225</xdr:colOff>
      <xdr:row>36</xdr:row>
      <xdr:rowOff>154940</xdr:rowOff>
    </xdr:to>
    <xdr:sp macro="" textlink="">
      <xdr:nvSpPr>
        <xdr:cNvPr id="75" name="フローチャート: 判断 74">
          <a:extLst>
            <a:ext uri="{FF2B5EF4-FFF2-40B4-BE49-F238E27FC236}">
              <a16:creationId xmlns:a16="http://schemas.microsoft.com/office/drawing/2014/main" id="{00000000-0008-0000-0400-00004B000000}"/>
            </a:ext>
          </a:extLst>
        </xdr:cNvPr>
        <xdr:cNvSpPr/>
      </xdr:nvSpPr>
      <xdr:spPr>
        <a:xfrm>
          <a:off x="3048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165117</xdr:rowOff>
    </xdr:from>
    <xdr:ext cx="762000" cy="259045"/>
    <xdr:sp macro="" textlink="">
      <xdr:nvSpPr>
        <xdr:cNvPr id="76" name="テキスト ボックス 75">
          <a:extLst>
            <a:ext uri="{FF2B5EF4-FFF2-40B4-BE49-F238E27FC236}">
              <a16:creationId xmlns:a16="http://schemas.microsoft.com/office/drawing/2014/main" id="{00000000-0008-0000-0400-00004C000000}"/>
            </a:ext>
          </a:extLst>
        </xdr:cNvPr>
        <xdr:cNvSpPr txBox="1"/>
      </xdr:nvSpPr>
      <xdr:spPr>
        <a:xfrm>
          <a:off x="2717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30661</xdr:rowOff>
    </xdr:from>
    <xdr:to>
      <xdr:col>11</xdr:col>
      <xdr:colOff>9525</xdr:colOff>
      <xdr:row>37</xdr:row>
      <xdr:rowOff>82913</xdr:rowOff>
    </xdr:to>
    <xdr:cxnSp macro="">
      <xdr:nvCxnSpPr>
        <xdr:cNvPr id="77" name="直線コネクタ 76">
          <a:extLst>
            <a:ext uri="{FF2B5EF4-FFF2-40B4-BE49-F238E27FC236}">
              <a16:creationId xmlns:a16="http://schemas.microsoft.com/office/drawing/2014/main" id="{00000000-0008-0000-0400-00004D000000}"/>
            </a:ext>
          </a:extLst>
        </xdr:cNvPr>
        <xdr:cNvCxnSpPr/>
      </xdr:nvCxnSpPr>
      <xdr:spPr>
        <a:xfrm flipV="1">
          <a:off x="1320800" y="6374311"/>
          <a:ext cx="889000" cy="5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72934</xdr:rowOff>
    </xdr:from>
    <xdr:to>
      <xdr:col>11</xdr:col>
      <xdr:colOff>60325</xdr:colOff>
      <xdr:row>37</xdr:row>
      <xdr:rowOff>3084</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2159000" y="6245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13261</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1828800" y="6014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59872</xdr:rowOff>
    </xdr:from>
    <xdr:to>
      <xdr:col>6</xdr:col>
      <xdr:colOff>171450</xdr:colOff>
      <xdr:row>36</xdr:row>
      <xdr:rowOff>161472</xdr:rowOff>
    </xdr:to>
    <xdr:sp macro="" textlink="">
      <xdr:nvSpPr>
        <xdr:cNvPr id="80" name="フローチャート: 判断 79">
          <a:extLst>
            <a:ext uri="{FF2B5EF4-FFF2-40B4-BE49-F238E27FC236}">
              <a16:creationId xmlns:a16="http://schemas.microsoft.com/office/drawing/2014/main" id="{00000000-0008-0000-0400-000050000000}"/>
            </a:ext>
          </a:extLst>
        </xdr:cNvPr>
        <xdr:cNvSpPr/>
      </xdr:nvSpPr>
      <xdr:spPr>
        <a:xfrm>
          <a:off x="1270000" y="6232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199</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939800" y="6000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a:extLst>
            <a:ext uri="{FF2B5EF4-FFF2-40B4-BE49-F238E27FC236}">
              <a16:creationId xmlns:a16="http://schemas.microsoft.com/office/drawing/2014/main" id="{00000000-0008-0000-0400-000055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19050</xdr:rowOff>
    </xdr:from>
    <xdr:to>
      <xdr:col>24</xdr:col>
      <xdr:colOff>76200</xdr:colOff>
      <xdr:row>37</xdr:row>
      <xdr:rowOff>120650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47752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162577</xdr:rowOff>
    </xdr:from>
    <xdr:ext cx="762000" cy="259045"/>
    <xdr:sp macro="" textlink="">
      <xdr:nvSpPr>
        <xdr:cNvPr id="88" name="人件費該当値テキスト">
          <a:extLst>
            <a:ext uri="{FF2B5EF4-FFF2-40B4-BE49-F238E27FC236}">
              <a16:creationId xmlns:a16="http://schemas.microsoft.com/office/drawing/2014/main" id="{00000000-0008-0000-0400-000058000000}"/>
            </a:ext>
          </a:extLst>
        </xdr:cNvPr>
        <xdr:cNvSpPr txBox="1"/>
      </xdr:nvSpPr>
      <xdr:spPr>
        <a:xfrm>
          <a:off x="49149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33746</xdr:rowOff>
    </xdr:from>
    <xdr:to>
      <xdr:col>20</xdr:col>
      <xdr:colOff>38100</xdr:colOff>
      <xdr:row>36</xdr:row>
      <xdr:rowOff>135346</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937000" y="6205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145523</xdr:rowOff>
    </xdr:from>
    <xdr:ext cx="7366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3606800" y="59748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53340</xdr:rowOff>
    </xdr:from>
    <xdr:to>
      <xdr:col>15</xdr:col>
      <xdr:colOff>149225</xdr:colOff>
      <xdr:row>36</xdr:row>
      <xdr:rowOff>154940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3048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139717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2717800" y="631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151311</xdr:rowOff>
    </xdr:from>
    <xdr:to>
      <xdr:col>11</xdr:col>
      <xdr:colOff>60325</xdr:colOff>
      <xdr:row>37</xdr:row>
      <xdr:rowOff>81461</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2159000" y="6323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66238</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1828800" y="6409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32113</xdr:rowOff>
    </xdr:from>
    <xdr:to>
      <xdr:col>6</xdr:col>
      <xdr:colOff>171450</xdr:colOff>
      <xdr:row>37</xdr:row>
      <xdr:rowOff>133713</xdr:rowOff>
    </xdr:to>
    <xdr:sp macro="" textlink="">
      <xdr:nvSpPr>
        <xdr:cNvPr id="95" name="楕円 94">
          <a:extLst>
            <a:ext uri="{FF2B5EF4-FFF2-40B4-BE49-F238E27FC236}">
              <a16:creationId xmlns:a16="http://schemas.microsoft.com/office/drawing/2014/main" id="{00000000-0008-0000-0400-00005F000000}"/>
            </a:ext>
          </a:extLst>
        </xdr:cNvPr>
        <xdr:cNvSpPr/>
      </xdr:nvSpPr>
      <xdr:spPr>
        <a:xfrm>
          <a:off x="1270000" y="6375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118490</xdr:rowOff>
    </xdr:from>
    <xdr:ext cx="762000" cy="259045"/>
    <xdr:sp macro="" textlink="">
      <xdr:nvSpPr>
        <xdr:cNvPr id="96" name="テキスト ボックス 95">
          <a:extLst>
            <a:ext uri="{FF2B5EF4-FFF2-40B4-BE49-F238E27FC236}">
              <a16:creationId xmlns:a16="http://schemas.microsoft.com/office/drawing/2014/main" id="{00000000-0008-0000-0400-000060000000}"/>
            </a:ext>
          </a:extLst>
        </xdr:cNvPr>
        <xdr:cNvSpPr txBox="1"/>
      </xdr:nvSpPr>
      <xdr:spPr>
        <a:xfrm>
          <a:off x="939800" y="6462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a:extLst>
            <a:ext uri="{FF2B5EF4-FFF2-40B4-BE49-F238E27FC236}">
              <a16:creationId xmlns:a16="http://schemas.microsoft.com/office/drawing/2014/main" id="{00000000-0008-0000-0400-000069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a:extLst>
            <a:ext uri="{FF2B5EF4-FFF2-40B4-BE49-F238E27FC236}">
              <a16:creationId xmlns:a16="http://schemas.microsoft.com/office/drawing/2014/main" id="{00000000-0008-0000-0400-00006A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a:extLst>
            <a:ext uri="{FF2B5EF4-FFF2-40B4-BE49-F238E27FC236}">
              <a16:creationId xmlns:a16="http://schemas.microsoft.com/office/drawing/2014/main" id="{00000000-0008-0000-0400-00006B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経常一般財源に占める物件費の割合としては改善され、類似団体の平均よりも低い比率となっている。</a:t>
          </a:r>
          <a:endParaRPr lang="ja-JP" altLang="ja-JP" sz="1400">
            <a:effectLst/>
          </a:endParaRPr>
        </a:p>
        <a:p>
          <a:r>
            <a:rPr kumimoji="1" lang="ja-JP" altLang="en-US" sz="1100">
              <a:solidFill>
                <a:schemeClr val="dk1"/>
              </a:solidFill>
              <a:effectLst/>
              <a:latin typeface="+mn-lt"/>
              <a:ea typeface="+mn-ea"/>
              <a:cs typeface="+mn-cs"/>
            </a:rPr>
            <a:t>前年度から減少した要因は、新型コロナウイルス感染拡大防止に伴い、各会議等がリモートで行われたことにより旅費が大きく減少したことによるものである。</a:t>
          </a:r>
          <a:r>
            <a:rPr kumimoji="1" lang="ja-JP" altLang="ja-JP" sz="1100">
              <a:solidFill>
                <a:schemeClr val="dk1"/>
              </a:solidFill>
              <a:effectLst/>
              <a:latin typeface="+mn-lt"/>
              <a:ea typeface="+mn-ea"/>
              <a:cs typeface="+mn-cs"/>
            </a:rPr>
            <a:t>今後も職員全体でコスト意識を高め、更なる節減に努める。</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20" name="物件費グラフ枠">
          <a:extLst>
            <a:ext uri="{FF2B5EF4-FFF2-40B4-BE49-F238E27FC236}">
              <a16:creationId xmlns:a16="http://schemas.microsoft.com/office/drawing/2014/main" id="{00000000-0008-0000-0400-000078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149860</xdr:rowOff>
    </xdr:from>
    <xdr:to>
      <xdr:col>82</xdr:col>
      <xdr:colOff>107950</xdr:colOff>
      <xdr:row>21</xdr:row>
      <xdr:rowOff>83566</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flipV="1">
          <a:off x="16510000" y="2550160"/>
          <a:ext cx="0" cy="1133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55643</xdr:rowOff>
    </xdr:from>
    <xdr:ext cx="762000" cy="259045"/>
    <xdr:sp macro="" textlink="">
      <xdr:nvSpPr>
        <xdr:cNvPr id="122" name="物件費最小値テキスト">
          <a:extLst>
            <a:ext uri="{FF2B5EF4-FFF2-40B4-BE49-F238E27FC236}">
              <a16:creationId xmlns:a16="http://schemas.microsoft.com/office/drawing/2014/main" id="{00000000-0008-0000-0400-00007A000000}"/>
            </a:ext>
          </a:extLst>
        </xdr:cNvPr>
        <xdr:cNvSpPr txBox="1"/>
      </xdr:nvSpPr>
      <xdr:spPr>
        <a:xfrm>
          <a:off x="16598900" y="3656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83566</xdr:rowOff>
    </xdr:from>
    <xdr:to>
      <xdr:col>82</xdr:col>
      <xdr:colOff>196850</xdr:colOff>
      <xdr:row>21</xdr:row>
      <xdr:rowOff>83566</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6421100" y="3684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64787</xdr:rowOff>
    </xdr:from>
    <xdr:ext cx="762000" cy="259045"/>
    <xdr:sp macro="" textlink="">
      <xdr:nvSpPr>
        <xdr:cNvPr id="124" name="物件費最大値テキスト">
          <a:extLst>
            <a:ext uri="{FF2B5EF4-FFF2-40B4-BE49-F238E27FC236}">
              <a16:creationId xmlns:a16="http://schemas.microsoft.com/office/drawing/2014/main" id="{00000000-0008-0000-0400-00007C000000}"/>
            </a:ext>
          </a:extLst>
        </xdr:cNvPr>
        <xdr:cNvSpPr txBox="1"/>
      </xdr:nvSpPr>
      <xdr:spPr>
        <a:xfrm>
          <a:off x="16598900" y="2293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149860</xdr:rowOff>
    </xdr:from>
    <xdr:to>
      <xdr:col>82</xdr:col>
      <xdr:colOff>196850</xdr:colOff>
      <xdr:row>14</xdr:row>
      <xdr:rowOff>149860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6421100" y="2550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62992</xdr:rowOff>
    </xdr:from>
    <xdr:to>
      <xdr:col>82</xdr:col>
      <xdr:colOff>107950</xdr:colOff>
      <xdr:row>17</xdr:row>
      <xdr:rowOff>10414</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flipV="1">
          <a:off x="15671800" y="2806192"/>
          <a:ext cx="8382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93997</xdr:rowOff>
    </xdr:from>
    <xdr:ext cx="762000" cy="259045"/>
    <xdr:sp macro="" textlink="">
      <xdr:nvSpPr>
        <xdr:cNvPr id="127" name="物件費平均値テキスト">
          <a:extLst>
            <a:ext uri="{FF2B5EF4-FFF2-40B4-BE49-F238E27FC236}">
              <a16:creationId xmlns:a16="http://schemas.microsoft.com/office/drawing/2014/main" id="{00000000-0008-0000-0400-00007F000000}"/>
            </a:ext>
          </a:extLst>
        </xdr:cNvPr>
        <xdr:cNvSpPr txBox="1"/>
      </xdr:nvSpPr>
      <xdr:spPr>
        <a:xfrm>
          <a:off x="16598900" y="2837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121920</xdr:rowOff>
    </xdr:from>
    <xdr:to>
      <xdr:col>82</xdr:col>
      <xdr:colOff>158750</xdr:colOff>
      <xdr:row>17</xdr:row>
      <xdr:rowOff>52070</xdr:rowOff>
    </xdr:to>
    <xdr:sp macro="" textlink="">
      <xdr:nvSpPr>
        <xdr:cNvPr id="128" name="フローチャート: 判断 127">
          <a:extLst>
            <a:ext uri="{FF2B5EF4-FFF2-40B4-BE49-F238E27FC236}">
              <a16:creationId xmlns:a16="http://schemas.microsoft.com/office/drawing/2014/main" id="{00000000-0008-0000-0400-000080000000}"/>
            </a:ext>
          </a:extLst>
        </xdr:cNvPr>
        <xdr:cNvSpPr/>
      </xdr:nvSpPr>
      <xdr:spPr>
        <a:xfrm>
          <a:off x="16459200" y="2865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136144</xdr:rowOff>
    </xdr:from>
    <xdr:to>
      <xdr:col>78</xdr:col>
      <xdr:colOff>69850</xdr:colOff>
      <xdr:row>17</xdr:row>
      <xdr:rowOff>10414</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a:off x="14782800" y="287934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5334</xdr:rowOff>
    </xdr:from>
    <xdr:to>
      <xdr:col>78</xdr:col>
      <xdr:colOff>120650</xdr:colOff>
      <xdr:row>17</xdr:row>
      <xdr:rowOff>106934</xdr:rowOff>
    </xdr:to>
    <xdr:sp macro="" textlink="">
      <xdr:nvSpPr>
        <xdr:cNvPr id="130" name="フローチャート: 判断 129">
          <a:extLst>
            <a:ext uri="{FF2B5EF4-FFF2-40B4-BE49-F238E27FC236}">
              <a16:creationId xmlns:a16="http://schemas.microsoft.com/office/drawing/2014/main" id="{00000000-0008-0000-0400-000082000000}"/>
            </a:ext>
          </a:extLst>
        </xdr:cNvPr>
        <xdr:cNvSpPr/>
      </xdr:nvSpPr>
      <xdr:spPr>
        <a:xfrm>
          <a:off x="15621000" y="2919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91711</xdr:rowOff>
    </xdr:from>
    <xdr:ext cx="736600" cy="259045"/>
    <xdr:sp macro="" textlink="">
      <xdr:nvSpPr>
        <xdr:cNvPr id="131" name="テキスト ボックス 130">
          <a:extLst>
            <a:ext uri="{FF2B5EF4-FFF2-40B4-BE49-F238E27FC236}">
              <a16:creationId xmlns:a16="http://schemas.microsoft.com/office/drawing/2014/main" id="{00000000-0008-0000-0400-000083000000}"/>
            </a:ext>
          </a:extLst>
        </xdr:cNvPr>
        <xdr:cNvSpPr txBox="1"/>
      </xdr:nvSpPr>
      <xdr:spPr>
        <a:xfrm>
          <a:off x="15290800" y="30063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136144</xdr:rowOff>
    </xdr:from>
    <xdr:to>
      <xdr:col>73</xdr:col>
      <xdr:colOff>180975</xdr:colOff>
      <xdr:row>16</xdr:row>
      <xdr:rowOff>140716</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flipV="1">
          <a:off x="13893800" y="287934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167640</xdr:rowOff>
    </xdr:from>
    <xdr:to>
      <xdr:col>74</xdr:col>
      <xdr:colOff>31750</xdr:colOff>
      <xdr:row>17</xdr:row>
      <xdr:rowOff>97790</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4732000" y="291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82567</xdr:rowOff>
    </xdr:from>
    <xdr:ext cx="7620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4401800" y="299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140716</xdr:rowOff>
    </xdr:from>
    <xdr:to>
      <xdr:col>69</xdr:col>
      <xdr:colOff>92075</xdr:colOff>
      <xdr:row>16</xdr:row>
      <xdr:rowOff>149860</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flipV="1">
          <a:off x="13004800" y="288391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158496</xdr:rowOff>
    </xdr:from>
    <xdr:to>
      <xdr:col>69</xdr:col>
      <xdr:colOff>142875</xdr:colOff>
      <xdr:row>17</xdr:row>
      <xdr:rowOff>88646</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3843000" y="2901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73423</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3512800" y="2988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117348</xdr:rowOff>
    </xdr:from>
    <xdr:to>
      <xdr:col>65</xdr:col>
      <xdr:colOff>53975</xdr:colOff>
      <xdr:row>17</xdr:row>
      <xdr:rowOff>47498</xdr:rowOff>
    </xdr:to>
    <xdr:sp macro="" textlink="">
      <xdr:nvSpPr>
        <xdr:cNvPr id="138" name="フローチャート: 判断 137">
          <a:extLst>
            <a:ext uri="{FF2B5EF4-FFF2-40B4-BE49-F238E27FC236}">
              <a16:creationId xmlns:a16="http://schemas.microsoft.com/office/drawing/2014/main" id="{00000000-0008-0000-0400-00008A000000}"/>
            </a:ext>
          </a:extLst>
        </xdr:cNvPr>
        <xdr:cNvSpPr/>
      </xdr:nvSpPr>
      <xdr:spPr>
        <a:xfrm>
          <a:off x="12954000" y="2860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32275</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2623800" y="2946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12192</xdr:rowOff>
    </xdr:from>
    <xdr:to>
      <xdr:col>82</xdr:col>
      <xdr:colOff>158750</xdr:colOff>
      <xdr:row>16</xdr:row>
      <xdr:rowOff>113792</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6459200" y="2755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28719</xdr:rowOff>
    </xdr:from>
    <xdr:ext cx="762000" cy="259045"/>
    <xdr:sp macro="" textlink="">
      <xdr:nvSpPr>
        <xdr:cNvPr id="146" name="物件費該当値テキスト">
          <a:extLst>
            <a:ext uri="{FF2B5EF4-FFF2-40B4-BE49-F238E27FC236}">
              <a16:creationId xmlns:a16="http://schemas.microsoft.com/office/drawing/2014/main" id="{00000000-0008-0000-0400-000092000000}"/>
            </a:ext>
          </a:extLst>
        </xdr:cNvPr>
        <xdr:cNvSpPr txBox="1"/>
      </xdr:nvSpPr>
      <xdr:spPr>
        <a:xfrm>
          <a:off x="16598900" y="2600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131064</xdr:rowOff>
    </xdr:from>
    <xdr:to>
      <xdr:col>78</xdr:col>
      <xdr:colOff>120650</xdr:colOff>
      <xdr:row>17</xdr:row>
      <xdr:rowOff>61214</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5621000" y="2874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71391</xdr:rowOff>
    </xdr:from>
    <xdr:ext cx="7366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5290800" y="26431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85344</xdr:rowOff>
    </xdr:from>
    <xdr:to>
      <xdr:col>74</xdr:col>
      <xdr:colOff>31750</xdr:colOff>
      <xdr:row>17</xdr:row>
      <xdr:rowOff>15494</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4732000" y="2828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25671</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4401800" y="2597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89916</xdr:rowOff>
    </xdr:from>
    <xdr:to>
      <xdr:col>69</xdr:col>
      <xdr:colOff>142875</xdr:colOff>
      <xdr:row>17</xdr:row>
      <xdr:rowOff>20066</xdr:rowOff>
    </xdr:to>
    <xdr:sp macro="" textlink="">
      <xdr:nvSpPr>
        <xdr:cNvPr id="151" name="楕円 150">
          <a:extLst>
            <a:ext uri="{FF2B5EF4-FFF2-40B4-BE49-F238E27FC236}">
              <a16:creationId xmlns:a16="http://schemas.microsoft.com/office/drawing/2014/main" id="{00000000-0008-0000-0400-000097000000}"/>
            </a:ext>
          </a:extLst>
        </xdr:cNvPr>
        <xdr:cNvSpPr/>
      </xdr:nvSpPr>
      <xdr:spPr>
        <a:xfrm>
          <a:off x="13843000" y="2833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30243</xdr:rowOff>
    </xdr:from>
    <xdr:ext cx="762000" cy="259045"/>
    <xdr:sp macro="" textlink="">
      <xdr:nvSpPr>
        <xdr:cNvPr id="152" name="テキスト ボックス 151">
          <a:extLst>
            <a:ext uri="{FF2B5EF4-FFF2-40B4-BE49-F238E27FC236}">
              <a16:creationId xmlns:a16="http://schemas.microsoft.com/office/drawing/2014/main" id="{00000000-0008-0000-0400-000098000000}"/>
            </a:ext>
          </a:extLst>
        </xdr:cNvPr>
        <xdr:cNvSpPr txBox="1"/>
      </xdr:nvSpPr>
      <xdr:spPr>
        <a:xfrm>
          <a:off x="13512800" y="2601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99060</xdr:rowOff>
    </xdr:from>
    <xdr:to>
      <xdr:col>65</xdr:col>
      <xdr:colOff>53975</xdr:colOff>
      <xdr:row>17</xdr:row>
      <xdr:rowOff>29210</xdr:rowOff>
    </xdr:to>
    <xdr:sp macro="" textlink="">
      <xdr:nvSpPr>
        <xdr:cNvPr id="153" name="楕円 152">
          <a:extLst>
            <a:ext uri="{FF2B5EF4-FFF2-40B4-BE49-F238E27FC236}">
              <a16:creationId xmlns:a16="http://schemas.microsoft.com/office/drawing/2014/main" id="{00000000-0008-0000-0400-000099000000}"/>
            </a:ext>
          </a:extLst>
        </xdr:cNvPr>
        <xdr:cNvSpPr/>
      </xdr:nvSpPr>
      <xdr:spPr>
        <a:xfrm>
          <a:off x="12954000" y="2842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39387</xdr:rowOff>
    </xdr:from>
    <xdr:ext cx="762000" cy="259045"/>
    <xdr:sp macro="" textlink="">
      <xdr:nvSpPr>
        <xdr:cNvPr id="154" name="テキスト ボックス 153">
          <a:extLst>
            <a:ext uri="{FF2B5EF4-FFF2-40B4-BE49-F238E27FC236}">
              <a16:creationId xmlns:a16="http://schemas.microsoft.com/office/drawing/2014/main" id="{00000000-0008-0000-0400-00009A000000}"/>
            </a:ext>
          </a:extLst>
        </xdr:cNvPr>
        <xdr:cNvSpPr txBox="1"/>
      </xdr:nvSpPr>
      <xdr:spPr>
        <a:xfrm>
          <a:off x="12623800" y="2611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ほぼ類似団体平均と同じ比率となっているが、高齢化率の高い本町においては、今後増加していくことが予想される。</a:t>
          </a:r>
          <a:endParaRPr lang="ja-JP" altLang="ja-JP" sz="1400">
            <a:effectLst/>
          </a:endParaRPr>
        </a:p>
        <a:p>
          <a:r>
            <a:rPr kumimoji="1" lang="ja-JP" altLang="ja-JP" sz="1100">
              <a:solidFill>
                <a:schemeClr val="dk1"/>
              </a:solidFill>
              <a:effectLst/>
              <a:latin typeface="+mn-lt"/>
              <a:ea typeface="+mn-ea"/>
              <a:cs typeface="+mn-cs"/>
            </a:rPr>
            <a:t>今後は町単独でおこなっている各種支給事業の見直しを行うなど、大幅な上昇とならないよう努める。</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69850</xdr:rowOff>
    </xdr:from>
    <xdr:to>
      <xdr:col>26</xdr:col>
      <xdr:colOff>184150</xdr:colOff>
      <xdr:row>62</xdr:row>
      <xdr:rowOff>69850</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99077</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127000</xdr:rowOff>
    </xdr:from>
    <xdr:to>
      <xdr:col>26</xdr:col>
      <xdr:colOff>184150</xdr:colOff>
      <xdr:row>60</xdr:row>
      <xdr:rowOff>127000</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156227</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12700</xdr:rowOff>
    </xdr:from>
    <xdr:to>
      <xdr:col>26</xdr:col>
      <xdr:colOff>184150</xdr:colOff>
      <xdr:row>59</xdr:row>
      <xdr:rowOff>12700</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41927</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127000</xdr:rowOff>
    </xdr:from>
    <xdr:to>
      <xdr:col>26</xdr:col>
      <xdr:colOff>184150</xdr:colOff>
      <xdr:row>55</xdr:row>
      <xdr:rowOff>127000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156227</xdr:rowOff>
    </xdr:from>
    <xdr:ext cx="508000" cy="259045"/>
    <xdr:sp macro="" textlink="">
      <xdr:nvSpPr>
        <xdr:cNvPr id="178" name="テキスト ボックス 177">
          <a:extLst>
            <a:ext uri="{FF2B5EF4-FFF2-40B4-BE49-F238E27FC236}">
              <a16:creationId xmlns:a16="http://schemas.microsoft.com/office/drawing/2014/main" id="{00000000-0008-0000-0400-0000B2000000}"/>
            </a:ext>
          </a:extLst>
        </xdr:cNvPr>
        <xdr:cNvSpPr txBox="1"/>
      </xdr:nvSpPr>
      <xdr:spPr>
        <a:xfrm>
          <a:off x="254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12700</xdr:rowOff>
    </xdr:from>
    <xdr:to>
      <xdr:col>26</xdr:col>
      <xdr:colOff>184150</xdr:colOff>
      <xdr:row>54</xdr:row>
      <xdr:rowOff>12700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a:off x="762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41927</xdr:rowOff>
    </xdr:from>
    <xdr:ext cx="508000" cy="259045"/>
    <xdr:sp macro="" textlink="">
      <xdr:nvSpPr>
        <xdr:cNvPr id="180" name="テキスト ボックス 179">
          <a:extLst>
            <a:ext uri="{FF2B5EF4-FFF2-40B4-BE49-F238E27FC236}">
              <a16:creationId xmlns:a16="http://schemas.microsoft.com/office/drawing/2014/main" id="{00000000-0008-0000-0400-0000B4000000}"/>
            </a:ext>
          </a:extLst>
        </xdr:cNvPr>
        <xdr:cNvSpPr txBox="1"/>
      </xdr:nvSpPr>
      <xdr:spPr>
        <a:xfrm>
          <a:off x="254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69850</xdr:rowOff>
    </xdr:from>
    <xdr:to>
      <xdr:col>26</xdr:col>
      <xdr:colOff>184150</xdr:colOff>
      <xdr:row>52</xdr:row>
      <xdr:rowOff>69850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762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99077</xdr:rowOff>
    </xdr:from>
    <xdr:ext cx="508000" cy="259045"/>
    <xdr:sp macro="" textlink="">
      <xdr:nvSpPr>
        <xdr:cNvPr id="182" name="テキスト ボックス 181">
          <a:extLst>
            <a:ext uri="{FF2B5EF4-FFF2-40B4-BE49-F238E27FC236}">
              <a16:creationId xmlns:a16="http://schemas.microsoft.com/office/drawing/2014/main" id="{00000000-0008-0000-0400-0000B6000000}"/>
            </a:ext>
          </a:extLst>
        </xdr:cNvPr>
        <xdr:cNvSpPr txBox="1"/>
      </xdr:nvSpPr>
      <xdr:spPr>
        <a:xfrm>
          <a:off x="254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a:extLst>
            <a:ext uri="{FF2B5EF4-FFF2-40B4-BE49-F238E27FC236}">
              <a16:creationId xmlns:a16="http://schemas.microsoft.com/office/drawing/2014/main" id="{00000000-0008-0000-0400-0000B8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84138</xdr:rowOff>
    </xdr:from>
    <xdr:to>
      <xdr:col>24</xdr:col>
      <xdr:colOff>25400</xdr:colOff>
      <xdr:row>61</xdr:row>
      <xdr:rowOff>69850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4826000" y="9170988"/>
          <a:ext cx="0" cy="13573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41927</xdr:rowOff>
    </xdr:from>
    <xdr:ext cx="762000" cy="259045"/>
    <xdr:sp macro="" textlink="">
      <xdr:nvSpPr>
        <xdr:cNvPr id="186" name="扶助費最小値テキスト">
          <a:extLst>
            <a:ext uri="{FF2B5EF4-FFF2-40B4-BE49-F238E27FC236}">
              <a16:creationId xmlns:a16="http://schemas.microsoft.com/office/drawing/2014/main" id="{00000000-0008-0000-0400-0000BA000000}"/>
            </a:ext>
          </a:extLst>
        </xdr:cNvPr>
        <xdr:cNvSpPr txBox="1"/>
      </xdr:nvSpPr>
      <xdr:spPr>
        <a:xfrm>
          <a:off x="4914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69850</xdr:rowOff>
    </xdr:from>
    <xdr:to>
      <xdr:col>24</xdr:col>
      <xdr:colOff>114300</xdr:colOff>
      <xdr:row>61</xdr:row>
      <xdr:rowOff>69850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170515</xdr:rowOff>
    </xdr:from>
    <xdr:ext cx="762000" cy="259045"/>
    <xdr:sp macro="" textlink="">
      <xdr:nvSpPr>
        <xdr:cNvPr id="188" name="扶助費最大値テキスト">
          <a:extLst>
            <a:ext uri="{FF2B5EF4-FFF2-40B4-BE49-F238E27FC236}">
              <a16:creationId xmlns:a16="http://schemas.microsoft.com/office/drawing/2014/main" id="{00000000-0008-0000-0400-0000BC000000}"/>
            </a:ext>
          </a:extLst>
        </xdr:cNvPr>
        <xdr:cNvSpPr txBox="1"/>
      </xdr:nvSpPr>
      <xdr:spPr>
        <a:xfrm>
          <a:off x="4914900" y="8914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84138</xdr:rowOff>
    </xdr:from>
    <xdr:to>
      <xdr:col>24</xdr:col>
      <xdr:colOff>114300</xdr:colOff>
      <xdr:row>53</xdr:row>
      <xdr:rowOff>84138</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9170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12700</xdr:rowOff>
    </xdr:from>
    <xdr:to>
      <xdr:col>24</xdr:col>
      <xdr:colOff>25400</xdr:colOff>
      <xdr:row>56</xdr:row>
      <xdr:rowOff>55563</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flipV="1">
          <a:off x="3987800" y="9613900"/>
          <a:ext cx="838200" cy="42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162577</xdr:rowOff>
    </xdr:from>
    <xdr:ext cx="762000" cy="259045"/>
    <xdr:sp macro="" textlink="">
      <xdr:nvSpPr>
        <xdr:cNvPr id="191" name="扶助費平均値テキスト">
          <a:extLst>
            <a:ext uri="{FF2B5EF4-FFF2-40B4-BE49-F238E27FC236}">
              <a16:creationId xmlns:a16="http://schemas.microsoft.com/office/drawing/2014/main" id="{00000000-0008-0000-0400-0000BF000000}"/>
            </a:ext>
          </a:extLst>
        </xdr:cNvPr>
        <xdr:cNvSpPr txBox="1"/>
      </xdr:nvSpPr>
      <xdr:spPr>
        <a:xfrm>
          <a:off x="4914900" y="95923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19050</xdr:rowOff>
    </xdr:from>
    <xdr:to>
      <xdr:col>24</xdr:col>
      <xdr:colOff>76200</xdr:colOff>
      <xdr:row>56</xdr:row>
      <xdr:rowOff>120650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47752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141288</xdr:rowOff>
    </xdr:from>
    <xdr:to>
      <xdr:col>19</xdr:col>
      <xdr:colOff>187325</xdr:colOff>
      <xdr:row>56</xdr:row>
      <xdr:rowOff>55563</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3098800" y="9571038"/>
          <a:ext cx="8890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104775</xdr:rowOff>
    </xdr:from>
    <xdr:to>
      <xdr:col>20</xdr:col>
      <xdr:colOff>38100</xdr:colOff>
      <xdr:row>57</xdr:row>
      <xdr:rowOff>34925</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3937000" y="9705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19702</xdr:rowOff>
    </xdr:from>
    <xdr:ext cx="7366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3606800" y="97923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141288</xdr:rowOff>
    </xdr:from>
    <xdr:to>
      <xdr:col>15</xdr:col>
      <xdr:colOff>98425</xdr:colOff>
      <xdr:row>55</xdr:row>
      <xdr:rowOff>169863</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flipV="1">
          <a:off x="2209800" y="9571038"/>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104775</xdr:rowOff>
    </xdr:from>
    <xdr:to>
      <xdr:col>15</xdr:col>
      <xdr:colOff>149225</xdr:colOff>
      <xdr:row>57</xdr:row>
      <xdr:rowOff>34925</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3048000" y="9705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19702</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717800" y="9792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169863</xdr:rowOff>
    </xdr:from>
    <xdr:to>
      <xdr:col>11</xdr:col>
      <xdr:colOff>9525</xdr:colOff>
      <xdr:row>55</xdr:row>
      <xdr:rowOff>169863</xdr:rowOff>
    </xdr:to>
    <xdr:cxnSp macro="">
      <xdr:nvCxnSpPr>
        <xdr:cNvPr id="199" name="直線コネクタ 198">
          <a:extLst>
            <a:ext uri="{FF2B5EF4-FFF2-40B4-BE49-F238E27FC236}">
              <a16:creationId xmlns:a16="http://schemas.microsoft.com/office/drawing/2014/main" id="{00000000-0008-0000-0400-0000C7000000}"/>
            </a:ext>
          </a:extLst>
        </xdr:cNvPr>
        <xdr:cNvCxnSpPr/>
      </xdr:nvCxnSpPr>
      <xdr:spPr>
        <a:xfrm>
          <a:off x="1320800" y="959961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47625</xdr:rowOff>
    </xdr:from>
    <xdr:to>
      <xdr:col>11</xdr:col>
      <xdr:colOff>60325</xdr:colOff>
      <xdr:row>56</xdr:row>
      <xdr:rowOff>149225</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2159000" y="9648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134002</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828800" y="9735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19050</xdr:rowOff>
    </xdr:from>
    <xdr:to>
      <xdr:col>6</xdr:col>
      <xdr:colOff>171450</xdr:colOff>
      <xdr:row>56</xdr:row>
      <xdr:rowOff>120650</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1270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105427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939800" y="970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133350</xdr:rowOff>
    </xdr:from>
    <xdr:to>
      <xdr:col>24</xdr:col>
      <xdr:colOff>76200</xdr:colOff>
      <xdr:row>56</xdr:row>
      <xdr:rowOff>63500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47752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149877</xdr:rowOff>
    </xdr:from>
    <xdr:ext cx="762000" cy="259045"/>
    <xdr:sp macro="" textlink="">
      <xdr:nvSpPr>
        <xdr:cNvPr id="210" name="扶助費該当値テキスト">
          <a:extLst>
            <a:ext uri="{FF2B5EF4-FFF2-40B4-BE49-F238E27FC236}">
              <a16:creationId xmlns:a16="http://schemas.microsoft.com/office/drawing/2014/main" id="{00000000-0008-0000-0400-0000D2000000}"/>
            </a:ext>
          </a:extLst>
        </xdr:cNvPr>
        <xdr:cNvSpPr txBox="1"/>
      </xdr:nvSpPr>
      <xdr:spPr>
        <a:xfrm>
          <a:off x="49149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4763</xdr:rowOff>
    </xdr:from>
    <xdr:to>
      <xdr:col>20</xdr:col>
      <xdr:colOff>38100</xdr:colOff>
      <xdr:row>56</xdr:row>
      <xdr:rowOff>106363</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937000" y="9605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116540</xdr:rowOff>
    </xdr:from>
    <xdr:ext cx="7366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3606800" y="93748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90488</xdr:rowOff>
    </xdr:from>
    <xdr:to>
      <xdr:col>15</xdr:col>
      <xdr:colOff>149225</xdr:colOff>
      <xdr:row>56</xdr:row>
      <xdr:rowOff>20638</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048000" y="9520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30815</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2717800" y="9289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119063</xdr:rowOff>
    </xdr:from>
    <xdr:to>
      <xdr:col>11</xdr:col>
      <xdr:colOff>60325</xdr:colOff>
      <xdr:row>56</xdr:row>
      <xdr:rowOff>49213</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2159000" y="9548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59390</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1828800" y="9317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119063</xdr:rowOff>
    </xdr:from>
    <xdr:to>
      <xdr:col>6</xdr:col>
      <xdr:colOff>171450</xdr:colOff>
      <xdr:row>56</xdr:row>
      <xdr:rowOff>49213</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1270000" y="9548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59390</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939800" y="9317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その他の大部分は繰出金であり、特別事業会計への赤字補てんによる繰出金が多額になっている。</a:t>
          </a:r>
          <a:endParaRPr lang="ja-JP" altLang="ja-JP" sz="1400">
            <a:effectLst/>
          </a:endParaRPr>
        </a:p>
        <a:p>
          <a:r>
            <a:rPr kumimoji="1" lang="ja-JP" altLang="ja-JP" sz="1100">
              <a:solidFill>
                <a:schemeClr val="dk1"/>
              </a:solidFill>
              <a:effectLst/>
              <a:latin typeface="+mn-lt"/>
              <a:ea typeface="+mn-ea"/>
              <a:cs typeface="+mn-cs"/>
            </a:rPr>
            <a:t>今後は公営事業において、</a:t>
          </a:r>
          <a:r>
            <a:rPr kumimoji="1" lang="ja-JP" altLang="ja-JP" sz="1100" b="0" i="0" baseline="0">
              <a:solidFill>
                <a:schemeClr val="dk1"/>
              </a:solidFill>
              <a:effectLst/>
              <a:latin typeface="+mn-lt"/>
              <a:ea typeface="+mn-ea"/>
              <a:cs typeface="+mn-cs"/>
            </a:rPr>
            <a:t>独立採算の原則に立ち返り、法適用による見える化を進めるとともに、</a:t>
          </a:r>
          <a:r>
            <a:rPr kumimoji="1" lang="ja-JP" altLang="ja-JP" sz="1100">
              <a:solidFill>
                <a:schemeClr val="dk1"/>
              </a:solidFill>
              <a:effectLst/>
              <a:latin typeface="+mn-lt"/>
              <a:ea typeface="+mn-ea"/>
              <a:cs typeface="+mn-cs"/>
            </a:rPr>
            <a:t>経営健全化の計画を推進することで、繰出金の縮減に努める。</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8890</xdr:rowOff>
    </xdr:from>
    <xdr:to>
      <xdr:col>82</xdr:col>
      <xdr:colOff>107950</xdr:colOff>
      <xdr:row>61</xdr:row>
      <xdr:rowOff>107950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6510000" y="9095740"/>
          <a:ext cx="0" cy="1470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80027</xdr:rowOff>
    </xdr:from>
    <xdr:ext cx="762000" cy="259045"/>
    <xdr:sp macro="" textlink="">
      <xdr:nvSpPr>
        <xdr:cNvPr id="247" name="その他最小値テキスト">
          <a:extLst>
            <a:ext uri="{FF2B5EF4-FFF2-40B4-BE49-F238E27FC236}">
              <a16:creationId xmlns:a16="http://schemas.microsoft.com/office/drawing/2014/main" id="{00000000-0008-0000-0400-0000F7000000}"/>
            </a:ext>
          </a:extLst>
        </xdr:cNvPr>
        <xdr:cNvSpPr txBox="1"/>
      </xdr:nvSpPr>
      <xdr:spPr>
        <a:xfrm>
          <a:off x="165989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107950</xdr:rowOff>
    </xdr:from>
    <xdr:to>
      <xdr:col>82</xdr:col>
      <xdr:colOff>196850</xdr:colOff>
      <xdr:row>61</xdr:row>
      <xdr:rowOff>107950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10566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95267</xdr:rowOff>
    </xdr:from>
    <xdr:ext cx="762000" cy="259045"/>
    <xdr:sp macro="" textlink="">
      <xdr:nvSpPr>
        <xdr:cNvPr id="249" name="その他最大値テキスト">
          <a:extLst>
            <a:ext uri="{FF2B5EF4-FFF2-40B4-BE49-F238E27FC236}">
              <a16:creationId xmlns:a16="http://schemas.microsoft.com/office/drawing/2014/main" id="{00000000-0008-0000-0400-0000F9000000}"/>
            </a:ext>
          </a:extLst>
        </xdr:cNvPr>
        <xdr:cNvSpPr txBox="1"/>
      </xdr:nvSpPr>
      <xdr:spPr>
        <a:xfrm>
          <a:off x="16598900" y="8839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8890</xdr:rowOff>
    </xdr:from>
    <xdr:to>
      <xdr:col>82</xdr:col>
      <xdr:colOff>196850</xdr:colOff>
      <xdr:row>53</xdr:row>
      <xdr:rowOff>8890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9095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69850</xdr:rowOff>
    </xdr:from>
    <xdr:to>
      <xdr:col>82</xdr:col>
      <xdr:colOff>107950</xdr:colOff>
      <xdr:row>55</xdr:row>
      <xdr:rowOff>69850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5671800" y="94996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48277</xdr:rowOff>
    </xdr:from>
    <xdr:ext cx="762000" cy="259045"/>
    <xdr:sp macro="" textlink="">
      <xdr:nvSpPr>
        <xdr:cNvPr id="252" name="その他平均値テキスト">
          <a:extLst>
            <a:ext uri="{FF2B5EF4-FFF2-40B4-BE49-F238E27FC236}">
              <a16:creationId xmlns:a16="http://schemas.microsoft.com/office/drawing/2014/main" id="{00000000-0008-0000-0400-0000FC000000}"/>
            </a:ext>
          </a:extLst>
        </xdr:cNvPr>
        <xdr:cNvSpPr txBox="1"/>
      </xdr:nvSpPr>
      <xdr:spPr>
        <a:xfrm>
          <a:off x="16598900" y="9649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76200</xdr:rowOff>
    </xdr:from>
    <xdr:to>
      <xdr:col>82</xdr:col>
      <xdr:colOff>158750</xdr:colOff>
      <xdr:row>57</xdr:row>
      <xdr:rowOff>6350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64592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69850</xdr:rowOff>
    </xdr:from>
    <xdr:to>
      <xdr:col>78</xdr:col>
      <xdr:colOff>69850</xdr:colOff>
      <xdr:row>55</xdr:row>
      <xdr:rowOff>123190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flipV="1">
          <a:off x="14782800" y="949960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106680</xdr:rowOff>
    </xdr:from>
    <xdr:to>
      <xdr:col>78</xdr:col>
      <xdr:colOff>120650</xdr:colOff>
      <xdr:row>57</xdr:row>
      <xdr:rowOff>36830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5621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21607</xdr:rowOff>
    </xdr:from>
    <xdr:ext cx="7366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290800" y="9794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115570</xdr:rowOff>
    </xdr:from>
    <xdr:to>
      <xdr:col>73</xdr:col>
      <xdr:colOff>180975</xdr:colOff>
      <xdr:row>55</xdr:row>
      <xdr:rowOff>123190</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a:off x="13893800" y="95453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106680</xdr:rowOff>
    </xdr:from>
    <xdr:to>
      <xdr:col>74</xdr:col>
      <xdr:colOff>31750</xdr:colOff>
      <xdr:row>57</xdr:row>
      <xdr:rowOff>36830</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4732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21607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401800" y="9794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115570</xdr:rowOff>
    </xdr:from>
    <xdr:to>
      <xdr:col>69</xdr:col>
      <xdr:colOff>92075</xdr:colOff>
      <xdr:row>56</xdr:row>
      <xdr:rowOff>5080</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flipV="1">
          <a:off x="13004800" y="954532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99060</xdr:rowOff>
    </xdr:from>
    <xdr:to>
      <xdr:col>69</xdr:col>
      <xdr:colOff>142875</xdr:colOff>
      <xdr:row>57</xdr:row>
      <xdr:rowOff>29210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3843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13987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512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114300</xdr:rowOff>
    </xdr:from>
    <xdr:to>
      <xdr:col>65</xdr:col>
      <xdr:colOff>53975</xdr:colOff>
      <xdr:row>57</xdr:row>
      <xdr:rowOff>44450</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2954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29227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623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19050</xdr:rowOff>
    </xdr:from>
    <xdr:to>
      <xdr:col>82</xdr:col>
      <xdr:colOff>158750</xdr:colOff>
      <xdr:row>55</xdr:row>
      <xdr:rowOff>120650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64592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35577</xdr:rowOff>
    </xdr:from>
    <xdr:ext cx="762000" cy="259045"/>
    <xdr:sp macro="" textlink="">
      <xdr:nvSpPr>
        <xdr:cNvPr id="271" name="その他該当値テキスト">
          <a:extLst>
            <a:ext uri="{FF2B5EF4-FFF2-40B4-BE49-F238E27FC236}">
              <a16:creationId xmlns:a16="http://schemas.microsoft.com/office/drawing/2014/main" id="{00000000-0008-0000-0400-00000F010000}"/>
            </a:ext>
          </a:extLst>
        </xdr:cNvPr>
        <xdr:cNvSpPr txBox="1"/>
      </xdr:nvSpPr>
      <xdr:spPr>
        <a:xfrm>
          <a:off x="165989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19050</xdr:rowOff>
    </xdr:from>
    <xdr:to>
      <xdr:col>78</xdr:col>
      <xdr:colOff>120650</xdr:colOff>
      <xdr:row>55</xdr:row>
      <xdr:rowOff>120650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5621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130827</xdr:rowOff>
    </xdr:from>
    <xdr:ext cx="7366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5290800" y="921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72390</xdr:rowOff>
    </xdr:from>
    <xdr:to>
      <xdr:col>74</xdr:col>
      <xdr:colOff>31750</xdr:colOff>
      <xdr:row>56</xdr:row>
      <xdr:rowOff>2540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4732000" y="9502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12717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4401800" y="927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64770</xdr:rowOff>
    </xdr:from>
    <xdr:to>
      <xdr:col>69</xdr:col>
      <xdr:colOff>142875</xdr:colOff>
      <xdr:row>55</xdr:row>
      <xdr:rowOff>166370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3843000" y="949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5097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3512800" y="926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125730</xdr:rowOff>
    </xdr:from>
    <xdr:to>
      <xdr:col>65</xdr:col>
      <xdr:colOff>53975</xdr:colOff>
      <xdr:row>56</xdr:row>
      <xdr:rowOff>55880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2954000" y="955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66057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623800" y="932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補助費等にかかる比率は横ばいで推移している。類似団体平均より低い比率であるのは、標準財政規模に比べ負担金や補助交付金の割合が相対的に低いためである。</a:t>
          </a:r>
          <a:endParaRPr lang="ja-JP" altLang="ja-JP" sz="1400">
            <a:effectLst/>
          </a:endParaRPr>
        </a:p>
        <a:p>
          <a:r>
            <a:rPr kumimoji="1" lang="ja-JP" altLang="ja-JP" sz="1100">
              <a:solidFill>
                <a:schemeClr val="dk1"/>
              </a:solidFill>
              <a:effectLst/>
              <a:latin typeface="+mn-lt"/>
              <a:ea typeface="+mn-ea"/>
              <a:cs typeface="+mn-cs"/>
            </a:rPr>
            <a:t>今後も引き続き、補助交付基準の遵守により、補助金等の適正な管理を行う。</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a:extLst>
            <a:ext uri="{FF2B5EF4-FFF2-40B4-BE49-F238E27FC236}">
              <a16:creationId xmlns:a16="http://schemas.microsoft.com/office/drawing/2014/main" id="{00000000-0008-0000-0400-00002F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35</xdr:row>
      <xdr:rowOff>14986</xdr:rowOff>
    </xdr:from>
    <xdr:to>
      <xdr:col>82</xdr:col>
      <xdr:colOff>107950</xdr:colOff>
      <xdr:row>40</xdr:row>
      <xdr:rowOff>113284</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flipV="1">
          <a:off x="16510000" y="6015736"/>
          <a:ext cx="0" cy="955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85361</xdr:rowOff>
    </xdr:from>
    <xdr:ext cx="762000" cy="259045"/>
    <xdr:sp macro="" textlink="">
      <xdr:nvSpPr>
        <xdr:cNvPr id="305" name="補助費等最小値テキスト">
          <a:extLst>
            <a:ext uri="{FF2B5EF4-FFF2-40B4-BE49-F238E27FC236}">
              <a16:creationId xmlns:a16="http://schemas.microsoft.com/office/drawing/2014/main" id="{00000000-0008-0000-0400-000031010000}"/>
            </a:ext>
          </a:extLst>
        </xdr:cNvPr>
        <xdr:cNvSpPr txBox="1"/>
      </xdr:nvSpPr>
      <xdr:spPr>
        <a:xfrm>
          <a:off x="16598900" y="6943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113284</xdr:rowOff>
    </xdr:from>
    <xdr:to>
      <xdr:col>82</xdr:col>
      <xdr:colOff>196850</xdr:colOff>
      <xdr:row>40</xdr:row>
      <xdr:rowOff>113284</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6421100" y="6971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101363</xdr:rowOff>
    </xdr:from>
    <xdr:ext cx="762000" cy="259045"/>
    <xdr:sp macro="" textlink="">
      <xdr:nvSpPr>
        <xdr:cNvPr id="307" name="補助費等最大値テキスト">
          <a:extLst>
            <a:ext uri="{FF2B5EF4-FFF2-40B4-BE49-F238E27FC236}">
              <a16:creationId xmlns:a16="http://schemas.microsoft.com/office/drawing/2014/main" id="{00000000-0008-0000-0400-000033010000}"/>
            </a:ext>
          </a:extLst>
        </xdr:cNvPr>
        <xdr:cNvSpPr txBox="1"/>
      </xdr:nvSpPr>
      <xdr:spPr>
        <a:xfrm>
          <a:off x="16598900" y="5759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35</xdr:row>
      <xdr:rowOff>14986</xdr:rowOff>
    </xdr:from>
    <xdr:to>
      <xdr:col>82</xdr:col>
      <xdr:colOff>196850</xdr:colOff>
      <xdr:row>35</xdr:row>
      <xdr:rowOff>14986</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6421100" y="6015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12700</xdr:rowOff>
    </xdr:from>
    <xdr:to>
      <xdr:col>82</xdr:col>
      <xdr:colOff>107950</xdr:colOff>
      <xdr:row>36</xdr:row>
      <xdr:rowOff>49276</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5671800" y="6184900"/>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37</xdr:row>
      <xdr:rowOff>23131</xdr:rowOff>
    </xdr:from>
    <xdr:ext cx="762000" cy="259045"/>
    <xdr:sp macro="" textlink="">
      <xdr:nvSpPr>
        <xdr:cNvPr id="310" name="補助費等平均値テキスト">
          <a:extLst>
            <a:ext uri="{FF2B5EF4-FFF2-40B4-BE49-F238E27FC236}">
              <a16:creationId xmlns:a16="http://schemas.microsoft.com/office/drawing/2014/main" id="{00000000-0008-0000-0400-000036010000}"/>
            </a:ext>
          </a:extLst>
        </xdr:cNvPr>
        <xdr:cNvSpPr txBox="1"/>
      </xdr:nvSpPr>
      <xdr:spPr>
        <a:xfrm>
          <a:off x="16598900" y="63667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51054</xdr:rowOff>
    </xdr:from>
    <xdr:to>
      <xdr:col>82</xdr:col>
      <xdr:colOff>158750</xdr:colOff>
      <xdr:row>37</xdr:row>
      <xdr:rowOff>152654</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6459200" y="6394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12700</xdr:rowOff>
    </xdr:from>
    <xdr:to>
      <xdr:col>78</xdr:col>
      <xdr:colOff>69850</xdr:colOff>
      <xdr:row>36</xdr:row>
      <xdr:rowOff>17272</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flipV="1">
          <a:off x="14782800" y="618490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37338</xdr:rowOff>
    </xdr:from>
    <xdr:to>
      <xdr:col>78</xdr:col>
      <xdr:colOff>120650</xdr:colOff>
      <xdr:row>37</xdr:row>
      <xdr:rowOff>138938</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5621000" y="638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123715</xdr:rowOff>
    </xdr:from>
    <xdr:ext cx="7366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5290800" y="64673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138430</xdr:rowOff>
    </xdr:from>
    <xdr:to>
      <xdr:col>73</xdr:col>
      <xdr:colOff>180975</xdr:colOff>
      <xdr:row>36</xdr:row>
      <xdr:rowOff>17272</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a:off x="13893800" y="6139180"/>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9906</xdr:rowOff>
    </xdr:from>
    <xdr:to>
      <xdr:col>74</xdr:col>
      <xdr:colOff>31750</xdr:colOff>
      <xdr:row>37</xdr:row>
      <xdr:rowOff>111506</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4732000" y="63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96283</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4401800" y="643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138430</xdr:rowOff>
    </xdr:from>
    <xdr:to>
      <xdr:col>69</xdr:col>
      <xdr:colOff>92075</xdr:colOff>
      <xdr:row>35</xdr:row>
      <xdr:rowOff>156718</xdr:rowOff>
    </xdr:to>
    <xdr:cxnSp macro="">
      <xdr:nvCxnSpPr>
        <xdr:cNvPr id="318" name="直線コネクタ 317">
          <a:extLst>
            <a:ext uri="{FF2B5EF4-FFF2-40B4-BE49-F238E27FC236}">
              <a16:creationId xmlns:a16="http://schemas.microsoft.com/office/drawing/2014/main" id="{00000000-0008-0000-0400-00003E010000}"/>
            </a:ext>
          </a:extLst>
        </xdr:cNvPr>
        <xdr:cNvCxnSpPr/>
      </xdr:nvCxnSpPr>
      <xdr:spPr>
        <a:xfrm flipV="1">
          <a:off x="13004800" y="613918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762</xdr:rowOff>
    </xdr:from>
    <xdr:to>
      <xdr:col>69</xdr:col>
      <xdr:colOff>142875</xdr:colOff>
      <xdr:row>37</xdr:row>
      <xdr:rowOff>102362</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3843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87139</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512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163068</xdr:rowOff>
    </xdr:from>
    <xdr:to>
      <xdr:col>65</xdr:col>
      <xdr:colOff>53975</xdr:colOff>
      <xdr:row>37</xdr:row>
      <xdr:rowOff>93218</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2954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77995</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623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169926</xdr:rowOff>
    </xdr:from>
    <xdr:to>
      <xdr:col>82</xdr:col>
      <xdr:colOff>158750</xdr:colOff>
      <xdr:row>36</xdr:row>
      <xdr:rowOff>100076</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6459200" y="6170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15003</xdr:rowOff>
    </xdr:from>
    <xdr:ext cx="762000" cy="259045"/>
    <xdr:sp macro="" textlink="">
      <xdr:nvSpPr>
        <xdr:cNvPr id="329" name="補助費等該当値テキスト">
          <a:extLst>
            <a:ext uri="{FF2B5EF4-FFF2-40B4-BE49-F238E27FC236}">
              <a16:creationId xmlns:a16="http://schemas.microsoft.com/office/drawing/2014/main" id="{00000000-0008-0000-0400-000049010000}"/>
            </a:ext>
          </a:extLst>
        </xdr:cNvPr>
        <xdr:cNvSpPr txBox="1"/>
      </xdr:nvSpPr>
      <xdr:spPr>
        <a:xfrm>
          <a:off x="16598900" y="6015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133350</xdr:rowOff>
    </xdr:from>
    <xdr:to>
      <xdr:col>78</xdr:col>
      <xdr:colOff>120650</xdr:colOff>
      <xdr:row>36</xdr:row>
      <xdr:rowOff>63500</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5621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73677</xdr:rowOff>
    </xdr:from>
    <xdr:ext cx="7366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5290800" y="5902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137922</xdr:rowOff>
    </xdr:from>
    <xdr:to>
      <xdr:col>74</xdr:col>
      <xdr:colOff>31750</xdr:colOff>
      <xdr:row>36</xdr:row>
      <xdr:rowOff>68072</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4732000" y="613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78249</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4401800" y="590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87630</xdr:rowOff>
    </xdr:from>
    <xdr:to>
      <xdr:col>69</xdr:col>
      <xdr:colOff>142875</xdr:colOff>
      <xdr:row>36</xdr:row>
      <xdr:rowOff>17780</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38430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27957</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3512800" y="585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105918</xdr:rowOff>
    </xdr:from>
    <xdr:to>
      <xdr:col>65</xdr:col>
      <xdr:colOff>53975</xdr:colOff>
      <xdr:row>36</xdr:row>
      <xdr:rowOff>36068</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2954000" y="6106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46245</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2623800" y="5875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地方債発行額の抑制、借入利率の低下等により、</a:t>
          </a:r>
          <a:r>
            <a:rPr kumimoji="1" lang="ja-JP" altLang="en-US" sz="1100">
              <a:solidFill>
                <a:schemeClr val="dk1"/>
              </a:solidFill>
              <a:effectLst/>
              <a:latin typeface="+mn-lt"/>
              <a:ea typeface="+mn-ea"/>
              <a:cs typeface="+mn-cs"/>
            </a:rPr>
            <a:t>地方債残高</a:t>
          </a:r>
          <a:r>
            <a:rPr kumimoji="1" lang="ja-JP" altLang="ja-JP" sz="1100">
              <a:solidFill>
                <a:schemeClr val="dk1"/>
              </a:solidFill>
              <a:effectLst/>
              <a:latin typeface="+mn-lt"/>
              <a:ea typeface="+mn-ea"/>
              <a:cs typeface="+mn-cs"/>
            </a:rPr>
            <a:t>は減少傾向にあるが、一般財源に占める公債費の割合は類似団体の中でも高い比率となっている。今後予定している大型公共施設の更新に伴う地方債発行額の増加により、更なる比率の上昇が予想される。</a:t>
          </a:r>
          <a:endParaRPr lang="ja-JP" altLang="ja-JP" sz="1400">
            <a:effectLst/>
          </a:endParaRPr>
        </a:p>
        <a:p>
          <a:r>
            <a:rPr kumimoji="1" lang="ja-JP" altLang="ja-JP" sz="1100">
              <a:solidFill>
                <a:schemeClr val="dk1"/>
              </a:solidFill>
              <a:effectLst/>
              <a:latin typeface="+mn-lt"/>
              <a:ea typeface="+mn-ea"/>
              <a:cs typeface="+mn-cs"/>
            </a:rPr>
            <a:t>今後は事業の平準化による地方債発行額の抑制、有利な地方債の活用により、起債に大きく頼ることのない財政運営に努める。</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3" name="公債費グラフ枠">
          <a:extLst>
            <a:ext uri="{FF2B5EF4-FFF2-40B4-BE49-F238E27FC236}">
              <a16:creationId xmlns:a16="http://schemas.microsoft.com/office/drawing/2014/main" id="{00000000-0008-0000-0400-00006B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50800</xdr:rowOff>
    </xdr:from>
    <xdr:to>
      <xdr:col>24</xdr:col>
      <xdr:colOff>25400</xdr:colOff>
      <xdr:row>81</xdr:row>
      <xdr:rowOff>123189</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flipV="1">
          <a:off x="4826000" y="12566650"/>
          <a:ext cx="0" cy="14439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95266</xdr:rowOff>
    </xdr:from>
    <xdr:ext cx="762000" cy="259045"/>
    <xdr:sp macro="" textlink="">
      <xdr:nvSpPr>
        <xdr:cNvPr id="365" name="公債費最小値テキスト">
          <a:extLst>
            <a:ext uri="{FF2B5EF4-FFF2-40B4-BE49-F238E27FC236}">
              <a16:creationId xmlns:a16="http://schemas.microsoft.com/office/drawing/2014/main" id="{00000000-0008-0000-0400-00006D010000}"/>
            </a:ext>
          </a:extLst>
        </xdr:cNvPr>
        <xdr:cNvSpPr txBox="1"/>
      </xdr:nvSpPr>
      <xdr:spPr>
        <a:xfrm>
          <a:off x="4914900" y="13982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123189</xdr:rowOff>
    </xdr:from>
    <xdr:to>
      <xdr:col>24</xdr:col>
      <xdr:colOff>114300</xdr:colOff>
      <xdr:row>81</xdr:row>
      <xdr:rowOff>123189</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4737100" y="14010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137177</xdr:rowOff>
    </xdr:from>
    <xdr:ext cx="762000" cy="259045"/>
    <xdr:sp macro="" textlink="">
      <xdr:nvSpPr>
        <xdr:cNvPr id="367" name="公債費最大値テキスト">
          <a:extLst>
            <a:ext uri="{FF2B5EF4-FFF2-40B4-BE49-F238E27FC236}">
              <a16:creationId xmlns:a16="http://schemas.microsoft.com/office/drawing/2014/main" id="{00000000-0008-0000-0400-00006F010000}"/>
            </a:ext>
          </a:extLst>
        </xdr:cNvPr>
        <xdr:cNvSpPr txBox="1"/>
      </xdr:nvSpPr>
      <xdr:spPr>
        <a:xfrm>
          <a:off x="4914900" y="12310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50800</xdr:rowOff>
    </xdr:from>
    <xdr:to>
      <xdr:col>24</xdr:col>
      <xdr:colOff>114300</xdr:colOff>
      <xdr:row>73</xdr:row>
      <xdr:rowOff>50800</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4737100" y="12566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104139</xdr:rowOff>
    </xdr:from>
    <xdr:to>
      <xdr:col>24</xdr:col>
      <xdr:colOff>25400</xdr:colOff>
      <xdr:row>78</xdr:row>
      <xdr:rowOff>149861</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flipV="1">
          <a:off x="3987800" y="13477239"/>
          <a:ext cx="8382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50817</xdr:rowOff>
    </xdr:from>
    <xdr:ext cx="762000" cy="259045"/>
    <xdr:sp macro="" textlink="">
      <xdr:nvSpPr>
        <xdr:cNvPr id="370" name="公債費平均値テキスト">
          <a:extLst>
            <a:ext uri="{FF2B5EF4-FFF2-40B4-BE49-F238E27FC236}">
              <a16:creationId xmlns:a16="http://schemas.microsoft.com/office/drawing/2014/main" id="{00000000-0008-0000-0400-000072010000}"/>
            </a:ext>
          </a:extLst>
        </xdr:cNvPr>
        <xdr:cNvSpPr txBox="1"/>
      </xdr:nvSpPr>
      <xdr:spPr>
        <a:xfrm>
          <a:off x="4914900" y="129095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34289</xdr:rowOff>
    </xdr:from>
    <xdr:to>
      <xdr:col>24</xdr:col>
      <xdr:colOff>76200</xdr:colOff>
      <xdr:row>76</xdr:row>
      <xdr:rowOff>135889</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4775200" y="13064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149861</xdr:rowOff>
    </xdr:from>
    <xdr:to>
      <xdr:col>19</xdr:col>
      <xdr:colOff>187325</xdr:colOff>
      <xdr:row>79</xdr:row>
      <xdr:rowOff>5080</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flipV="1">
          <a:off x="3098800" y="13522961"/>
          <a:ext cx="88900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45720</xdr:rowOff>
    </xdr:from>
    <xdr:to>
      <xdr:col>20</xdr:col>
      <xdr:colOff>38100</xdr:colOff>
      <xdr:row>76</xdr:row>
      <xdr:rowOff>147320</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39370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157497</xdr:rowOff>
    </xdr:from>
    <xdr:ext cx="7366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3606800" y="12844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79</xdr:row>
      <xdr:rowOff>5080</xdr:rowOff>
    </xdr:from>
    <xdr:to>
      <xdr:col>15</xdr:col>
      <xdr:colOff>98425</xdr:colOff>
      <xdr:row>79</xdr:row>
      <xdr:rowOff>43180</xdr:rowOff>
    </xdr:to>
    <xdr:cxnSp macro="">
      <xdr:nvCxnSpPr>
        <xdr:cNvPr id="375" name="直線コネクタ 374">
          <a:extLst>
            <a:ext uri="{FF2B5EF4-FFF2-40B4-BE49-F238E27FC236}">
              <a16:creationId xmlns:a16="http://schemas.microsoft.com/office/drawing/2014/main" id="{00000000-0008-0000-0400-000077010000}"/>
            </a:ext>
          </a:extLst>
        </xdr:cNvPr>
        <xdr:cNvCxnSpPr/>
      </xdr:nvCxnSpPr>
      <xdr:spPr>
        <a:xfrm flipV="1">
          <a:off x="2209800" y="1354963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68580</xdr:rowOff>
    </xdr:from>
    <xdr:to>
      <xdr:col>15</xdr:col>
      <xdr:colOff>149225</xdr:colOff>
      <xdr:row>76</xdr:row>
      <xdr:rowOff>170180</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3048000" y="1309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8907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2717800" y="1286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79</xdr:row>
      <xdr:rowOff>43180</xdr:rowOff>
    </xdr:from>
    <xdr:to>
      <xdr:col>11</xdr:col>
      <xdr:colOff>9525</xdr:colOff>
      <xdr:row>79</xdr:row>
      <xdr:rowOff>43180</xdr:rowOff>
    </xdr:to>
    <xdr:cxnSp macro="">
      <xdr:nvCxnSpPr>
        <xdr:cNvPr id="378" name="直線コネクタ 377">
          <a:extLst>
            <a:ext uri="{FF2B5EF4-FFF2-40B4-BE49-F238E27FC236}">
              <a16:creationId xmlns:a16="http://schemas.microsoft.com/office/drawing/2014/main" id="{00000000-0008-0000-0400-00007A010000}"/>
            </a:ext>
          </a:extLst>
        </xdr:cNvPr>
        <xdr:cNvCxnSpPr/>
      </xdr:nvCxnSpPr>
      <xdr:spPr>
        <a:xfrm>
          <a:off x="1320800" y="135877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64770</xdr:rowOff>
    </xdr:from>
    <xdr:to>
      <xdr:col>11</xdr:col>
      <xdr:colOff>60325</xdr:colOff>
      <xdr:row>76</xdr:row>
      <xdr:rowOff>166370</xdr:rowOff>
    </xdr:to>
    <xdr:sp macro=""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2159000" y="13094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5097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828800" y="12863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49530</xdr:rowOff>
    </xdr:from>
    <xdr:to>
      <xdr:col>6</xdr:col>
      <xdr:colOff>171450</xdr:colOff>
      <xdr:row>76</xdr:row>
      <xdr:rowOff>151130</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1270000" y="13079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161307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939800" y="12848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53339</xdr:rowOff>
    </xdr:from>
    <xdr:to>
      <xdr:col>24</xdr:col>
      <xdr:colOff>76200</xdr:colOff>
      <xdr:row>78</xdr:row>
      <xdr:rowOff>154939</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4775200" y="13426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25416</xdr:rowOff>
    </xdr:from>
    <xdr:ext cx="762000" cy="259045"/>
    <xdr:sp macro="" textlink="">
      <xdr:nvSpPr>
        <xdr:cNvPr id="389" name="公債費該当値テキスト">
          <a:extLst>
            <a:ext uri="{FF2B5EF4-FFF2-40B4-BE49-F238E27FC236}">
              <a16:creationId xmlns:a16="http://schemas.microsoft.com/office/drawing/2014/main" id="{00000000-0008-0000-0400-000085010000}"/>
            </a:ext>
          </a:extLst>
        </xdr:cNvPr>
        <xdr:cNvSpPr txBox="1"/>
      </xdr:nvSpPr>
      <xdr:spPr>
        <a:xfrm>
          <a:off x="49149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99061</xdr:rowOff>
    </xdr:from>
    <xdr:to>
      <xdr:col>20</xdr:col>
      <xdr:colOff>38100</xdr:colOff>
      <xdr:row>79</xdr:row>
      <xdr:rowOff>29211</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3937000" y="13472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13988</xdr:rowOff>
    </xdr:from>
    <xdr:ext cx="7366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3606800" y="135585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125730</xdr:rowOff>
    </xdr:from>
    <xdr:to>
      <xdr:col>15</xdr:col>
      <xdr:colOff>149225</xdr:colOff>
      <xdr:row>79</xdr:row>
      <xdr:rowOff>55880</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3048000" y="13498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40657</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2717800" y="13585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163830</xdr:rowOff>
    </xdr:from>
    <xdr:to>
      <xdr:col>11</xdr:col>
      <xdr:colOff>60325</xdr:colOff>
      <xdr:row>79</xdr:row>
      <xdr:rowOff>93980</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2159000" y="13536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78757</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1828800" y="13623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163830</xdr:rowOff>
    </xdr:from>
    <xdr:to>
      <xdr:col>6</xdr:col>
      <xdr:colOff>171450</xdr:colOff>
      <xdr:row>79</xdr:row>
      <xdr:rowOff>93980</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1270000" y="13536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78757</xdr:rowOff>
    </xdr:from>
    <xdr:ext cx="7620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939800" y="13623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公債費以外の経費</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人件費、物件費、維持補修費、繰出金</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の経常一般財源に占める割合は少なく、類似団体の中でも平均より低く、上位にある。経年推移で見ても、ほぼ同じ比率である。</a:t>
          </a:r>
          <a:endParaRPr lang="ja-JP" altLang="ja-JP" sz="1400">
            <a:effectLst/>
          </a:endParaRPr>
        </a:p>
        <a:p>
          <a:r>
            <a:rPr kumimoji="1" lang="ja-JP" altLang="ja-JP" sz="1100">
              <a:solidFill>
                <a:schemeClr val="dk1"/>
              </a:solidFill>
              <a:effectLst/>
              <a:latin typeface="+mn-lt"/>
              <a:ea typeface="+mn-ea"/>
              <a:cs typeface="+mn-cs"/>
            </a:rPr>
            <a:t>中でも、事業会計への赤字補てんなどによる繰出金等の割合が高くなっているが、事業会計の経営健全化と合わせ、繰出金の縮減に努め、今後も更なる改善を目指す。</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4" name="公債費以外グラフ枠">
          <a:extLst>
            <a:ext uri="{FF2B5EF4-FFF2-40B4-BE49-F238E27FC236}">
              <a16:creationId xmlns:a16="http://schemas.microsoft.com/office/drawing/2014/main" id="{00000000-0008-0000-0400-0000A8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157480</xdr:rowOff>
    </xdr:from>
    <xdr:to>
      <xdr:col>82</xdr:col>
      <xdr:colOff>107950</xdr:colOff>
      <xdr:row>81</xdr:row>
      <xdr:rowOff>69850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flipV="1">
          <a:off x="16510000" y="12673330"/>
          <a:ext cx="0" cy="12839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41927</xdr:rowOff>
    </xdr:from>
    <xdr:ext cx="762000" cy="259045"/>
    <xdr:sp macro="" textlink="">
      <xdr:nvSpPr>
        <xdr:cNvPr id="426" name="公債費以外最小値テキスト">
          <a:extLst>
            <a:ext uri="{FF2B5EF4-FFF2-40B4-BE49-F238E27FC236}">
              <a16:creationId xmlns:a16="http://schemas.microsoft.com/office/drawing/2014/main" id="{00000000-0008-0000-0400-0000AA010000}"/>
            </a:ext>
          </a:extLst>
        </xdr:cNvPr>
        <xdr:cNvSpPr txBox="1"/>
      </xdr:nvSpPr>
      <xdr:spPr>
        <a:xfrm>
          <a:off x="16598900" y="1392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69850</xdr:rowOff>
    </xdr:from>
    <xdr:to>
      <xdr:col>82</xdr:col>
      <xdr:colOff>196850</xdr:colOff>
      <xdr:row>81</xdr:row>
      <xdr:rowOff>69850</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6421100" y="13957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72407</xdr:rowOff>
    </xdr:from>
    <xdr:ext cx="762000" cy="259045"/>
    <xdr:sp macro="" textlink="">
      <xdr:nvSpPr>
        <xdr:cNvPr id="428" name="公債費以外最大値テキスト">
          <a:extLst>
            <a:ext uri="{FF2B5EF4-FFF2-40B4-BE49-F238E27FC236}">
              <a16:creationId xmlns:a16="http://schemas.microsoft.com/office/drawing/2014/main" id="{00000000-0008-0000-0400-0000AC010000}"/>
            </a:ext>
          </a:extLst>
        </xdr:cNvPr>
        <xdr:cNvSpPr txBox="1"/>
      </xdr:nvSpPr>
      <xdr:spPr>
        <a:xfrm>
          <a:off x="16598900" y="12416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157480</xdr:rowOff>
    </xdr:from>
    <xdr:to>
      <xdr:col>82</xdr:col>
      <xdr:colOff>196850</xdr:colOff>
      <xdr:row>73</xdr:row>
      <xdr:rowOff>157480</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6421100" y="12673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12700</xdr:rowOff>
    </xdr:from>
    <xdr:to>
      <xdr:col>82</xdr:col>
      <xdr:colOff>107950</xdr:colOff>
      <xdr:row>76</xdr:row>
      <xdr:rowOff>24130</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5671800" y="1304290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154957</xdr:rowOff>
    </xdr:from>
    <xdr:ext cx="762000" cy="259045"/>
    <xdr:sp macro="" textlink="">
      <xdr:nvSpPr>
        <xdr:cNvPr id="431" name="公債費以外平均値テキスト">
          <a:extLst>
            <a:ext uri="{FF2B5EF4-FFF2-40B4-BE49-F238E27FC236}">
              <a16:creationId xmlns:a16="http://schemas.microsoft.com/office/drawing/2014/main" id="{00000000-0008-0000-0400-0000AF010000}"/>
            </a:ext>
          </a:extLst>
        </xdr:cNvPr>
        <xdr:cNvSpPr txBox="1"/>
      </xdr:nvSpPr>
      <xdr:spPr>
        <a:xfrm>
          <a:off x="16598900" y="133566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11430</xdr:rowOff>
    </xdr:from>
    <xdr:to>
      <xdr:col>82</xdr:col>
      <xdr:colOff>158750</xdr:colOff>
      <xdr:row>78</xdr:row>
      <xdr:rowOff>113030</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6459200" y="1338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165100</xdr:rowOff>
    </xdr:from>
    <xdr:to>
      <xdr:col>78</xdr:col>
      <xdr:colOff>69850</xdr:colOff>
      <xdr:row>76</xdr:row>
      <xdr:rowOff>12700</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a:off x="14782800" y="130238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38100</xdr:rowOff>
    </xdr:from>
    <xdr:to>
      <xdr:col>78</xdr:col>
      <xdr:colOff>120650</xdr:colOff>
      <xdr:row>78</xdr:row>
      <xdr:rowOff>139700</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5621000" y="1341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124477</xdr:rowOff>
    </xdr:from>
    <xdr:ext cx="7366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5290800" y="13497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165100</xdr:rowOff>
    </xdr:from>
    <xdr:to>
      <xdr:col>73</xdr:col>
      <xdr:colOff>180975</xdr:colOff>
      <xdr:row>76</xdr:row>
      <xdr:rowOff>16511</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flipV="1">
          <a:off x="13893800" y="13023850"/>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0</xdr:rowOff>
    </xdr:from>
    <xdr:to>
      <xdr:col>74</xdr:col>
      <xdr:colOff>31750</xdr:colOff>
      <xdr:row>78</xdr:row>
      <xdr:rowOff>101600</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4732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86377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44018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16511</xdr:rowOff>
    </xdr:from>
    <xdr:to>
      <xdr:col>69</xdr:col>
      <xdr:colOff>92075</xdr:colOff>
      <xdr:row>76</xdr:row>
      <xdr:rowOff>100330</xdr:rowOff>
    </xdr:to>
    <xdr:cxnSp macro="">
      <xdr:nvCxnSpPr>
        <xdr:cNvPr id="439" name="直線コネクタ 438">
          <a:extLst>
            <a:ext uri="{FF2B5EF4-FFF2-40B4-BE49-F238E27FC236}">
              <a16:creationId xmlns:a16="http://schemas.microsoft.com/office/drawing/2014/main" id="{00000000-0008-0000-0400-0000B7010000}"/>
            </a:ext>
          </a:extLst>
        </xdr:cNvPr>
        <xdr:cNvCxnSpPr/>
      </xdr:nvCxnSpPr>
      <xdr:spPr>
        <a:xfrm flipV="1">
          <a:off x="13004800" y="13046711"/>
          <a:ext cx="889000" cy="83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148589</xdr:rowOff>
    </xdr:from>
    <xdr:to>
      <xdr:col>69</xdr:col>
      <xdr:colOff>142875</xdr:colOff>
      <xdr:row>78</xdr:row>
      <xdr:rowOff>78739</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3843000" y="1335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63516</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3512800" y="13436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99061</xdr:rowOff>
    </xdr:from>
    <xdr:to>
      <xdr:col>65</xdr:col>
      <xdr:colOff>53975</xdr:colOff>
      <xdr:row>78</xdr:row>
      <xdr:rowOff>29211</xdr:rowOff>
    </xdr:to>
    <xdr:sp macro="" textlink="">
      <xdr:nvSpPr>
        <xdr:cNvPr id="442" name="フローチャート: 判断 441">
          <a:extLst>
            <a:ext uri="{FF2B5EF4-FFF2-40B4-BE49-F238E27FC236}">
              <a16:creationId xmlns:a16="http://schemas.microsoft.com/office/drawing/2014/main" id="{00000000-0008-0000-0400-0000BA010000}"/>
            </a:ext>
          </a:extLst>
        </xdr:cNvPr>
        <xdr:cNvSpPr/>
      </xdr:nvSpPr>
      <xdr:spPr>
        <a:xfrm>
          <a:off x="12954000" y="13300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13988</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2623800" y="13387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144780</xdr:rowOff>
    </xdr:from>
    <xdr:to>
      <xdr:col>82</xdr:col>
      <xdr:colOff>158750</xdr:colOff>
      <xdr:row>76</xdr:row>
      <xdr:rowOff>74930</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6459200" y="13003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161307</xdr:rowOff>
    </xdr:from>
    <xdr:ext cx="762000" cy="259045"/>
    <xdr:sp macro="" textlink="">
      <xdr:nvSpPr>
        <xdr:cNvPr id="450" name="公債費以外該当値テキスト">
          <a:extLst>
            <a:ext uri="{FF2B5EF4-FFF2-40B4-BE49-F238E27FC236}">
              <a16:creationId xmlns:a16="http://schemas.microsoft.com/office/drawing/2014/main" id="{00000000-0008-0000-0400-0000C2010000}"/>
            </a:ext>
          </a:extLst>
        </xdr:cNvPr>
        <xdr:cNvSpPr txBox="1"/>
      </xdr:nvSpPr>
      <xdr:spPr>
        <a:xfrm>
          <a:off x="16598900" y="12848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133350</xdr:rowOff>
    </xdr:from>
    <xdr:to>
      <xdr:col>78</xdr:col>
      <xdr:colOff>120650</xdr:colOff>
      <xdr:row>76</xdr:row>
      <xdr:rowOff>63500</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56210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73677</xdr:rowOff>
    </xdr:from>
    <xdr:ext cx="7366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5290800" y="12760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114300</xdr:rowOff>
    </xdr:from>
    <xdr:to>
      <xdr:col>74</xdr:col>
      <xdr:colOff>31750</xdr:colOff>
      <xdr:row>76</xdr:row>
      <xdr:rowOff>44450</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4732000" y="12973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54627</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4401800" y="12741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137160</xdr:rowOff>
    </xdr:from>
    <xdr:to>
      <xdr:col>69</xdr:col>
      <xdr:colOff>142875</xdr:colOff>
      <xdr:row>76</xdr:row>
      <xdr:rowOff>67311</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3843000" y="1299591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77487</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3512800" y="12764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49530</xdr:rowOff>
    </xdr:from>
    <xdr:to>
      <xdr:col>65</xdr:col>
      <xdr:colOff>53975</xdr:colOff>
      <xdr:row>76</xdr:row>
      <xdr:rowOff>151130</xdr:rowOff>
    </xdr:to>
    <xdr:sp macro="" textlink="">
      <xdr:nvSpPr>
        <xdr:cNvPr id="457" name="楕円 456">
          <a:extLst>
            <a:ext uri="{FF2B5EF4-FFF2-40B4-BE49-F238E27FC236}">
              <a16:creationId xmlns:a16="http://schemas.microsoft.com/office/drawing/2014/main" id="{00000000-0008-0000-0400-0000C9010000}"/>
            </a:ext>
          </a:extLst>
        </xdr:cNvPr>
        <xdr:cNvSpPr/>
      </xdr:nvSpPr>
      <xdr:spPr>
        <a:xfrm>
          <a:off x="12954000" y="13079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161307</xdr:rowOff>
    </xdr:from>
    <xdr:ext cx="762000" cy="259045"/>
    <xdr:sp macro="" textlink="">
      <xdr:nvSpPr>
        <xdr:cNvPr id="458" name="テキスト ボックス 457">
          <a:extLst>
            <a:ext uri="{FF2B5EF4-FFF2-40B4-BE49-F238E27FC236}">
              <a16:creationId xmlns:a16="http://schemas.microsoft.com/office/drawing/2014/main" id="{00000000-0008-0000-0400-0000CA010000}"/>
            </a:ext>
          </a:extLst>
        </xdr:cNvPr>
        <xdr:cNvSpPr txBox="1"/>
      </xdr:nvSpPr>
      <xdr:spPr>
        <a:xfrm>
          <a:off x="12623800" y="12848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鹿児島県瀬戸内町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67526</xdr:rowOff>
    </xdr:from>
    <xdr:to>
      <xdr:col>29</xdr:col>
      <xdr:colOff>127000</xdr:colOff>
      <xdr:row>19</xdr:row>
      <xdr:rowOff>11664</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001101"/>
          <a:ext cx="0" cy="131573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155191</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288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81,386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11664</xdr:rowOff>
    </xdr:from>
    <xdr:to>
      <xdr:col>30</xdr:col>
      <xdr:colOff>25400</xdr:colOff>
      <xdr:row>19</xdr:row>
      <xdr:rowOff>11664</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31683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153903</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7445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67526</xdr:rowOff>
    </xdr:from>
    <xdr:to>
      <xdr:col>30</xdr:col>
      <xdr:colOff>25400</xdr:colOff>
      <xdr:row>11</xdr:row>
      <xdr:rowOff>67526</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00110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13</xdr:row>
      <xdr:rowOff>836</xdr:rowOff>
    </xdr:from>
    <xdr:to>
      <xdr:col>29</xdr:col>
      <xdr:colOff>127000</xdr:colOff>
      <xdr:row>13</xdr:row>
      <xdr:rowOff>18026</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2277311"/>
          <a:ext cx="647700" cy="171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99224</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7185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127147</xdr:rowOff>
    </xdr:from>
    <xdr:to>
      <xdr:col>29</xdr:col>
      <xdr:colOff>177800</xdr:colOff>
      <xdr:row>16</xdr:row>
      <xdr:rowOff>57297</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7465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12</xdr:row>
      <xdr:rowOff>151270</xdr:rowOff>
    </xdr:from>
    <xdr:to>
      <xdr:col>26</xdr:col>
      <xdr:colOff>50800</xdr:colOff>
      <xdr:row>13</xdr:row>
      <xdr:rowOff>18026</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a:off x="4305300" y="2256295"/>
          <a:ext cx="698500" cy="382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121539</xdr:rowOff>
    </xdr:from>
    <xdr:to>
      <xdr:col>26</xdr:col>
      <xdr:colOff>101600</xdr:colOff>
      <xdr:row>16</xdr:row>
      <xdr:rowOff>51689</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7409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36466</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827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12</xdr:row>
      <xdr:rowOff>151270</xdr:rowOff>
    </xdr:from>
    <xdr:to>
      <xdr:col>22</xdr:col>
      <xdr:colOff>114300</xdr:colOff>
      <xdr:row>13</xdr:row>
      <xdr:rowOff>18125</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2256295"/>
          <a:ext cx="698500" cy="383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15</xdr:row>
      <xdr:rowOff>150541</xdr:rowOff>
    </xdr:from>
    <xdr:to>
      <xdr:col>22</xdr:col>
      <xdr:colOff>165100</xdr:colOff>
      <xdr:row>16</xdr:row>
      <xdr:rowOff>80691</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27699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65468</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856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13</xdr:row>
      <xdr:rowOff>13523</xdr:rowOff>
    </xdr:from>
    <xdr:to>
      <xdr:col>18</xdr:col>
      <xdr:colOff>177800</xdr:colOff>
      <xdr:row>13</xdr:row>
      <xdr:rowOff>18125</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a:off x="2908300" y="2289998"/>
          <a:ext cx="698500" cy="46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15</xdr:row>
      <xdr:rowOff>164150</xdr:rowOff>
    </xdr:from>
    <xdr:to>
      <xdr:col>19</xdr:col>
      <xdr:colOff>38100</xdr:colOff>
      <xdr:row>16</xdr:row>
      <xdr:rowOff>94300</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278352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79077</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869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16711</xdr:rowOff>
    </xdr:from>
    <xdr:to>
      <xdr:col>15</xdr:col>
      <xdr:colOff>101600</xdr:colOff>
      <xdr:row>16</xdr:row>
      <xdr:rowOff>118311</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28075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103088</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893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12</xdr:row>
      <xdr:rowOff>121486</xdr:rowOff>
    </xdr:from>
    <xdr:to>
      <xdr:col>29</xdr:col>
      <xdr:colOff>177800</xdr:colOff>
      <xdr:row>13</xdr:row>
      <xdr:rowOff>51636</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22265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11</xdr:row>
      <xdr:rowOff>138013</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071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217,807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12</xdr:row>
      <xdr:rowOff>138676</xdr:rowOff>
    </xdr:from>
    <xdr:to>
      <xdr:col>26</xdr:col>
      <xdr:colOff>101600</xdr:colOff>
      <xdr:row>13</xdr:row>
      <xdr:rowOff>68826</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22437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11</xdr:row>
      <xdr:rowOff>79003</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20125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12</xdr:row>
      <xdr:rowOff>100470</xdr:rowOff>
    </xdr:from>
    <xdr:to>
      <xdr:col>22</xdr:col>
      <xdr:colOff>165100</xdr:colOff>
      <xdr:row>13</xdr:row>
      <xdr:rowOff>30620</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22054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11</xdr:row>
      <xdr:rowOff>40797</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1974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12</xdr:row>
      <xdr:rowOff>138775</xdr:rowOff>
    </xdr:from>
    <xdr:to>
      <xdr:col>19</xdr:col>
      <xdr:colOff>38100</xdr:colOff>
      <xdr:row>13</xdr:row>
      <xdr:rowOff>68925</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22438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11</xdr:row>
      <xdr:rowOff>79102</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201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12</xdr:row>
      <xdr:rowOff>134173</xdr:rowOff>
    </xdr:from>
    <xdr:to>
      <xdr:col>15</xdr:col>
      <xdr:colOff>101600</xdr:colOff>
      <xdr:row>13</xdr:row>
      <xdr:rowOff>64323</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22391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11</xdr:row>
      <xdr:rowOff>74500</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20080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1105</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159657</xdr:rowOff>
    </xdr:from>
    <xdr:to>
      <xdr:col>33</xdr:col>
      <xdr:colOff>114300</xdr:colOff>
      <xdr:row>37</xdr:row>
      <xdr:rowOff>159657</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7" name="テキスト ボックス 106">
          <a:extLst>
            <a:ext uri="{FF2B5EF4-FFF2-40B4-BE49-F238E27FC236}">
              <a16:creationId xmlns:a16="http://schemas.microsoft.com/office/drawing/2014/main" id="{00000000-0008-0000-0500-00006B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8" name="人口1人当たり決算額の推移グラフ枠445">
          <a:extLst>
            <a:ext uri="{FF2B5EF4-FFF2-40B4-BE49-F238E27FC236}">
              <a16:creationId xmlns:a16="http://schemas.microsoft.com/office/drawing/2014/main" id="{00000000-0008-0000-0500-00006C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120028</xdr:rowOff>
    </xdr:from>
    <xdr:to>
      <xdr:col>29</xdr:col>
      <xdr:colOff>127000</xdr:colOff>
      <xdr:row>38</xdr:row>
      <xdr:rowOff>63400</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flipV="1">
          <a:off x="5651500" y="6044578"/>
          <a:ext cx="0" cy="148642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35477</xdr:rowOff>
    </xdr:from>
    <xdr:ext cx="762000" cy="259045"/>
    <xdr:sp macro="" textlink="">
      <xdr:nvSpPr>
        <xdr:cNvPr id="110" name="人口1人当たり決算額の推移最小値テキスト445">
          <a:extLst>
            <a:ext uri="{FF2B5EF4-FFF2-40B4-BE49-F238E27FC236}">
              <a16:creationId xmlns:a16="http://schemas.microsoft.com/office/drawing/2014/main" id="{00000000-0008-0000-0500-00006E000000}"/>
            </a:ext>
          </a:extLst>
        </xdr:cNvPr>
        <xdr:cNvSpPr txBox="1"/>
      </xdr:nvSpPr>
      <xdr:spPr>
        <a:xfrm>
          <a:off x="5740400" y="75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63400</xdr:rowOff>
    </xdr:from>
    <xdr:to>
      <xdr:col>30</xdr:col>
      <xdr:colOff>25400</xdr:colOff>
      <xdr:row>38</xdr:row>
      <xdr:rowOff>63400</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753100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34955</xdr:rowOff>
    </xdr:from>
    <xdr:ext cx="762000" cy="259045"/>
    <xdr:sp macro="" textlink="">
      <xdr:nvSpPr>
        <xdr:cNvPr id="112" name="人口1人当たり決算額の推移最大値テキスト445">
          <a:extLst>
            <a:ext uri="{FF2B5EF4-FFF2-40B4-BE49-F238E27FC236}">
              <a16:creationId xmlns:a16="http://schemas.microsoft.com/office/drawing/2014/main" id="{00000000-0008-0000-0500-000070000000}"/>
            </a:ext>
          </a:extLst>
        </xdr:cNvPr>
        <xdr:cNvSpPr txBox="1"/>
      </xdr:nvSpPr>
      <xdr:spPr>
        <a:xfrm>
          <a:off x="5740400" y="5788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120028</xdr:rowOff>
    </xdr:from>
    <xdr:to>
      <xdr:col>30</xdr:col>
      <xdr:colOff>25400</xdr:colOff>
      <xdr:row>33</xdr:row>
      <xdr:rowOff>120028</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5562600" y="604457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336642</xdr:rowOff>
    </xdr:from>
    <xdr:to>
      <xdr:col>29</xdr:col>
      <xdr:colOff>127000</xdr:colOff>
      <xdr:row>36</xdr:row>
      <xdr:rowOff>27265</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flipV="1">
          <a:off x="5003800" y="6946992"/>
          <a:ext cx="647700" cy="335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36</xdr:row>
      <xdr:rowOff>64769</xdr:rowOff>
    </xdr:from>
    <xdr:ext cx="762000" cy="259045"/>
    <xdr:sp macro="" textlink="">
      <xdr:nvSpPr>
        <xdr:cNvPr id="115" name="人口1人当たり決算額の推移平均値テキスト445">
          <a:extLst>
            <a:ext uri="{FF2B5EF4-FFF2-40B4-BE49-F238E27FC236}">
              <a16:creationId xmlns:a16="http://schemas.microsoft.com/office/drawing/2014/main" id="{00000000-0008-0000-0500-000073000000}"/>
            </a:ext>
          </a:extLst>
        </xdr:cNvPr>
        <xdr:cNvSpPr txBox="1"/>
      </xdr:nvSpPr>
      <xdr:spPr>
        <a:xfrm>
          <a:off x="5740400" y="70180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92692</xdr:rowOff>
    </xdr:from>
    <xdr:to>
      <xdr:col>29</xdr:col>
      <xdr:colOff>177800</xdr:colOff>
      <xdr:row>37</xdr:row>
      <xdr:rowOff>22842</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5600700" y="70459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275296</xdr:rowOff>
    </xdr:from>
    <xdr:to>
      <xdr:col>26</xdr:col>
      <xdr:colOff>50800</xdr:colOff>
      <xdr:row>36</xdr:row>
      <xdr:rowOff>27265</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a:off x="4305300" y="6885646"/>
          <a:ext cx="698500" cy="948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93656</xdr:rowOff>
    </xdr:from>
    <xdr:to>
      <xdr:col>26</xdr:col>
      <xdr:colOff>101600</xdr:colOff>
      <xdr:row>37</xdr:row>
      <xdr:rowOff>23806</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953000" y="70469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8583</xdr:rowOff>
    </xdr:from>
    <xdr:ext cx="7366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4622800" y="71332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242966</xdr:rowOff>
    </xdr:from>
    <xdr:to>
      <xdr:col>22</xdr:col>
      <xdr:colOff>114300</xdr:colOff>
      <xdr:row>35</xdr:row>
      <xdr:rowOff>275296</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a:off x="3606800" y="6853316"/>
          <a:ext cx="698500" cy="323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108122</xdr:rowOff>
    </xdr:from>
    <xdr:to>
      <xdr:col>22</xdr:col>
      <xdr:colOff>165100</xdr:colOff>
      <xdr:row>37</xdr:row>
      <xdr:rowOff>38272</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4254500" y="70613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23049</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924300" y="7147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242966</xdr:rowOff>
    </xdr:from>
    <xdr:to>
      <xdr:col>18</xdr:col>
      <xdr:colOff>177800</xdr:colOff>
      <xdr:row>35</xdr:row>
      <xdr:rowOff>251685</xdr:rowOff>
    </xdr:to>
    <xdr:cxnSp macro="">
      <xdr:nvCxnSpPr>
        <xdr:cNvPr id="123" name="直線コネクタ 122">
          <a:extLst>
            <a:ext uri="{FF2B5EF4-FFF2-40B4-BE49-F238E27FC236}">
              <a16:creationId xmlns:a16="http://schemas.microsoft.com/office/drawing/2014/main" id="{00000000-0008-0000-0500-00007B000000}"/>
            </a:ext>
          </a:extLst>
        </xdr:cNvPr>
        <xdr:cNvCxnSpPr/>
      </xdr:nvCxnSpPr>
      <xdr:spPr bwMode="auto">
        <a:xfrm flipV="1">
          <a:off x="2908300" y="6853316"/>
          <a:ext cx="698500" cy="87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107469</xdr:rowOff>
    </xdr:from>
    <xdr:to>
      <xdr:col>19</xdr:col>
      <xdr:colOff>38100</xdr:colOff>
      <xdr:row>37</xdr:row>
      <xdr:rowOff>37619</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3556000" y="70607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22396</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225800" y="7147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132893</xdr:rowOff>
    </xdr:from>
    <xdr:to>
      <xdr:col>15</xdr:col>
      <xdr:colOff>101600</xdr:colOff>
      <xdr:row>37</xdr:row>
      <xdr:rowOff>63043</xdr:rowOff>
    </xdr:to>
    <xdr:sp macro="" textlink="">
      <xdr:nvSpPr>
        <xdr:cNvPr id="126" name="フローチャート: 判断 125">
          <a:extLst>
            <a:ext uri="{FF2B5EF4-FFF2-40B4-BE49-F238E27FC236}">
              <a16:creationId xmlns:a16="http://schemas.microsoft.com/office/drawing/2014/main" id="{00000000-0008-0000-0500-00007E000000}"/>
            </a:ext>
          </a:extLst>
        </xdr:cNvPr>
        <xdr:cNvSpPr/>
      </xdr:nvSpPr>
      <xdr:spPr bwMode="auto">
        <a:xfrm>
          <a:off x="2857500" y="70861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47820</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2527300" y="7172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285842</xdr:rowOff>
    </xdr:from>
    <xdr:to>
      <xdr:col>29</xdr:col>
      <xdr:colOff>177800</xdr:colOff>
      <xdr:row>36</xdr:row>
      <xdr:rowOff>44542</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5600700" y="68961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130919</xdr:rowOff>
    </xdr:from>
    <xdr:ext cx="762000" cy="259045"/>
    <xdr:sp macro="" textlink="">
      <xdr:nvSpPr>
        <xdr:cNvPr id="134" name="人口1人当たり決算額の推移該当値テキスト445">
          <a:extLst>
            <a:ext uri="{FF2B5EF4-FFF2-40B4-BE49-F238E27FC236}">
              <a16:creationId xmlns:a16="http://schemas.microsoft.com/office/drawing/2014/main" id="{00000000-0008-0000-0500-000086000000}"/>
            </a:ext>
          </a:extLst>
        </xdr:cNvPr>
        <xdr:cNvSpPr txBox="1"/>
      </xdr:nvSpPr>
      <xdr:spPr>
        <a:xfrm>
          <a:off x="5740400" y="6741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319365</xdr:rowOff>
    </xdr:from>
    <xdr:to>
      <xdr:col>26</xdr:col>
      <xdr:colOff>101600</xdr:colOff>
      <xdr:row>36</xdr:row>
      <xdr:rowOff>78065</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953000" y="69297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88242</xdr:rowOff>
    </xdr:from>
    <xdr:ext cx="7366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4622800" y="66985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224496</xdr:rowOff>
    </xdr:from>
    <xdr:to>
      <xdr:col>22</xdr:col>
      <xdr:colOff>165100</xdr:colOff>
      <xdr:row>35</xdr:row>
      <xdr:rowOff>326096</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4254500" y="68348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336273</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924300" y="6603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192166</xdr:rowOff>
    </xdr:from>
    <xdr:to>
      <xdr:col>19</xdr:col>
      <xdr:colOff>38100</xdr:colOff>
      <xdr:row>35</xdr:row>
      <xdr:rowOff>293766</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3556000" y="68025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303943</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3225800" y="6571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200885</xdr:rowOff>
    </xdr:from>
    <xdr:to>
      <xdr:col>15</xdr:col>
      <xdr:colOff>101600</xdr:colOff>
      <xdr:row>35</xdr:row>
      <xdr:rowOff>302485</xdr:rowOff>
    </xdr:to>
    <xdr:sp macro="" textlink="">
      <xdr:nvSpPr>
        <xdr:cNvPr id="141" name="楕円 140">
          <a:extLst>
            <a:ext uri="{FF2B5EF4-FFF2-40B4-BE49-F238E27FC236}">
              <a16:creationId xmlns:a16="http://schemas.microsoft.com/office/drawing/2014/main" id="{00000000-0008-0000-0500-00008D000000}"/>
            </a:ext>
          </a:extLst>
        </xdr:cNvPr>
        <xdr:cNvSpPr/>
      </xdr:nvSpPr>
      <xdr:spPr bwMode="auto">
        <a:xfrm>
          <a:off x="2857500" y="68112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312662</xdr:rowOff>
    </xdr:from>
    <xdr:ext cx="762000" cy="259045"/>
    <xdr:sp macro="" textlink="">
      <xdr:nvSpPr>
        <xdr:cNvPr id="142" name="テキスト ボックス 141">
          <a:extLst>
            <a:ext uri="{FF2B5EF4-FFF2-40B4-BE49-F238E27FC236}">
              <a16:creationId xmlns:a16="http://schemas.microsoft.com/office/drawing/2014/main" id="{00000000-0008-0000-0500-00008E000000}"/>
            </a:ext>
          </a:extLst>
        </xdr:cNvPr>
        <xdr:cNvSpPr txBox="1"/>
      </xdr:nvSpPr>
      <xdr:spPr>
        <a:xfrm>
          <a:off x="2527300" y="6580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鹿児島県瀬戸内町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8,817
8,804
239.65
11,616,279
10,880,629
505,851
5,348,081
8,437,585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30323</xdr:rowOff>
    </xdr:from>
    <xdr:to>
      <xdr:col>24</xdr:col>
      <xdr:colOff>62865</xdr:colOff>
      <xdr:row>38</xdr:row>
      <xdr:rowOff>61984</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345273"/>
          <a:ext cx="1270" cy="12318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65811</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580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61984</xdr:rowOff>
    </xdr:from>
    <xdr:to>
      <xdr:col>24</xdr:col>
      <xdr:colOff>152400</xdr:colOff>
      <xdr:row>38</xdr:row>
      <xdr:rowOff>61984</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577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148450</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1205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231,854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30323</xdr:rowOff>
    </xdr:from>
    <xdr:to>
      <xdr:col>24</xdr:col>
      <xdr:colOff>152400</xdr:colOff>
      <xdr:row>31</xdr:row>
      <xdr:rowOff>30323</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345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107947</xdr:rowOff>
    </xdr:from>
    <xdr:to>
      <xdr:col>24</xdr:col>
      <xdr:colOff>63500</xdr:colOff>
      <xdr:row>34</xdr:row>
      <xdr:rowOff>29904</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5594347"/>
          <a:ext cx="838200" cy="264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23329</xdr:rowOff>
    </xdr:from>
    <xdr:ext cx="599010"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02407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44902</xdr:rowOff>
    </xdr:from>
    <xdr:to>
      <xdr:col>24</xdr:col>
      <xdr:colOff>114300</xdr:colOff>
      <xdr:row>35</xdr:row>
      <xdr:rowOff>146502</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045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8080</xdr:rowOff>
    </xdr:from>
    <xdr:to>
      <xdr:col>19</xdr:col>
      <xdr:colOff>177800</xdr:colOff>
      <xdr:row>34</xdr:row>
      <xdr:rowOff>29904</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a:off x="2908300" y="5837380"/>
          <a:ext cx="889000" cy="21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143307</xdr:rowOff>
    </xdr:from>
    <xdr:to>
      <xdr:col>20</xdr:col>
      <xdr:colOff>38100</xdr:colOff>
      <xdr:row>36</xdr:row>
      <xdr:rowOff>73457</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144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64584</xdr:rowOff>
    </xdr:from>
    <xdr:ext cx="599010"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497795" y="6236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8080</xdr:rowOff>
    </xdr:from>
    <xdr:to>
      <xdr:col>15</xdr:col>
      <xdr:colOff>50800</xdr:colOff>
      <xdr:row>34</xdr:row>
      <xdr:rowOff>55667</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5837380"/>
          <a:ext cx="889000" cy="47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170175</xdr:rowOff>
    </xdr:from>
    <xdr:to>
      <xdr:col>15</xdr:col>
      <xdr:colOff>101600</xdr:colOff>
      <xdr:row>36</xdr:row>
      <xdr:rowOff>100325</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170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91452</xdr:rowOff>
    </xdr:from>
    <xdr:ext cx="599010"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08795" y="62636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32913</xdr:rowOff>
    </xdr:from>
    <xdr:to>
      <xdr:col>10</xdr:col>
      <xdr:colOff>114300</xdr:colOff>
      <xdr:row>34</xdr:row>
      <xdr:rowOff>55667</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a:off x="1130300" y="5862213"/>
          <a:ext cx="889000" cy="22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165931</xdr:rowOff>
    </xdr:from>
    <xdr:to>
      <xdr:col>10</xdr:col>
      <xdr:colOff>165100</xdr:colOff>
      <xdr:row>36</xdr:row>
      <xdr:rowOff>96081</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166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36</xdr:row>
      <xdr:rowOff>87208</xdr:rowOff>
    </xdr:from>
    <xdr:ext cx="59901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19795" y="62594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6025</xdr:rowOff>
    </xdr:from>
    <xdr:to>
      <xdr:col>6</xdr:col>
      <xdr:colOff>38100</xdr:colOff>
      <xdr:row>36</xdr:row>
      <xdr:rowOff>107625</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178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36</xdr:row>
      <xdr:rowOff>98752</xdr:rowOff>
    </xdr:from>
    <xdr:ext cx="59901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30795" y="62709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57147</xdr:rowOff>
    </xdr:from>
    <xdr:to>
      <xdr:col>24</xdr:col>
      <xdr:colOff>114300</xdr:colOff>
      <xdr:row>32</xdr:row>
      <xdr:rowOff>158747</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5543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80024</xdr:rowOff>
    </xdr:from>
    <xdr:ext cx="599010"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5394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199,167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150554</xdr:rowOff>
    </xdr:from>
    <xdr:to>
      <xdr:col>20</xdr:col>
      <xdr:colOff>38100</xdr:colOff>
      <xdr:row>34</xdr:row>
      <xdr:rowOff>80704</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5808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32</xdr:row>
      <xdr:rowOff>97231</xdr:rowOff>
    </xdr:from>
    <xdr:ext cx="59901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497795" y="55836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128730</xdr:rowOff>
    </xdr:from>
    <xdr:to>
      <xdr:col>15</xdr:col>
      <xdr:colOff>101600</xdr:colOff>
      <xdr:row>34</xdr:row>
      <xdr:rowOff>58880</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5786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32</xdr:row>
      <xdr:rowOff>75407</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08795" y="55618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4867</xdr:rowOff>
    </xdr:from>
    <xdr:to>
      <xdr:col>10</xdr:col>
      <xdr:colOff>165100</xdr:colOff>
      <xdr:row>34</xdr:row>
      <xdr:rowOff>106467</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5834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32</xdr:row>
      <xdr:rowOff>122994</xdr:rowOff>
    </xdr:from>
    <xdr:ext cx="599010"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19795" y="56093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153563</xdr:rowOff>
    </xdr:from>
    <xdr:to>
      <xdr:col>6</xdr:col>
      <xdr:colOff>38100</xdr:colOff>
      <xdr:row>34</xdr:row>
      <xdr:rowOff>83713</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5811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32</xdr:row>
      <xdr:rowOff>100240</xdr:rowOff>
    </xdr:from>
    <xdr:ext cx="599010"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30795" y="55866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a:extLst>
            <a:ext uri="{FF2B5EF4-FFF2-40B4-BE49-F238E27FC236}">
              <a16:creationId xmlns:a16="http://schemas.microsoft.com/office/drawing/2014/main" id="{00000000-0008-0000-0600-00006F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a:extLst>
            <a:ext uri="{FF2B5EF4-FFF2-40B4-BE49-F238E27FC236}">
              <a16:creationId xmlns:a16="http://schemas.microsoft.com/office/drawing/2014/main" id="{00000000-0008-0000-0600-000071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物件費グラフ枠">
          <a:extLst>
            <a:ext uri="{FF2B5EF4-FFF2-40B4-BE49-F238E27FC236}">
              <a16:creationId xmlns:a16="http://schemas.microsoft.com/office/drawing/2014/main" id="{00000000-0008-0000-06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47996</xdr:rowOff>
    </xdr:from>
    <xdr:to>
      <xdr:col>24</xdr:col>
      <xdr:colOff>62865</xdr:colOff>
      <xdr:row>58</xdr:row>
      <xdr:rowOff>88451</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flipV="1">
          <a:off x="4633595" y="8620496"/>
          <a:ext cx="1270" cy="1412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92278</xdr:rowOff>
    </xdr:from>
    <xdr:ext cx="534377" cy="259045"/>
    <xdr:sp macro="" textlink="">
      <xdr:nvSpPr>
        <xdr:cNvPr id="116" name="物件費最小値テキスト">
          <a:extLst>
            <a:ext uri="{FF2B5EF4-FFF2-40B4-BE49-F238E27FC236}">
              <a16:creationId xmlns:a16="http://schemas.microsoft.com/office/drawing/2014/main" id="{00000000-0008-0000-0600-000074000000}"/>
            </a:ext>
          </a:extLst>
        </xdr:cNvPr>
        <xdr:cNvSpPr txBox="1"/>
      </xdr:nvSpPr>
      <xdr:spPr>
        <a:xfrm>
          <a:off x="4686300" y="10036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55,693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88451</xdr:rowOff>
    </xdr:from>
    <xdr:to>
      <xdr:col>24</xdr:col>
      <xdr:colOff>152400</xdr:colOff>
      <xdr:row>58</xdr:row>
      <xdr:rowOff>88451</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4546600" y="100325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166123</xdr:rowOff>
    </xdr:from>
    <xdr:ext cx="599010" cy="259045"/>
    <xdr:sp macro="" textlink="">
      <xdr:nvSpPr>
        <xdr:cNvPr id="118" name="物件費最大値テキスト">
          <a:extLst>
            <a:ext uri="{FF2B5EF4-FFF2-40B4-BE49-F238E27FC236}">
              <a16:creationId xmlns:a16="http://schemas.microsoft.com/office/drawing/2014/main" id="{00000000-0008-0000-0600-000076000000}"/>
            </a:ext>
          </a:extLst>
        </xdr:cNvPr>
        <xdr:cNvSpPr txBox="1"/>
      </xdr:nvSpPr>
      <xdr:spPr>
        <a:xfrm>
          <a:off x="4686300" y="83957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488,081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47996</xdr:rowOff>
    </xdr:from>
    <xdr:to>
      <xdr:col>24</xdr:col>
      <xdr:colOff>152400</xdr:colOff>
      <xdr:row>50</xdr:row>
      <xdr:rowOff>47996</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a:off x="4546600" y="8620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164578</xdr:rowOff>
    </xdr:from>
    <xdr:to>
      <xdr:col>24</xdr:col>
      <xdr:colOff>63500</xdr:colOff>
      <xdr:row>57</xdr:row>
      <xdr:rowOff>33845</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3797300" y="9765778"/>
          <a:ext cx="838200" cy="40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161338</xdr:rowOff>
    </xdr:from>
    <xdr:ext cx="599010" cy="259045"/>
    <xdr:sp macro="" textlink="">
      <xdr:nvSpPr>
        <xdr:cNvPr id="121" name="物件費平均値テキスト">
          <a:extLst>
            <a:ext uri="{FF2B5EF4-FFF2-40B4-BE49-F238E27FC236}">
              <a16:creationId xmlns:a16="http://schemas.microsoft.com/office/drawing/2014/main" id="{00000000-0008-0000-0600-000079000000}"/>
            </a:ext>
          </a:extLst>
        </xdr:cNvPr>
        <xdr:cNvSpPr txBox="1"/>
      </xdr:nvSpPr>
      <xdr:spPr>
        <a:xfrm>
          <a:off x="4686300" y="959108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138461</xdr:rowOff>
    </xdr:from>
    <xdr:to>
      <xdr:col>24</xdr:col>
      <xdr:colOff>114300</xdr:colOff>
      <xdr:row>57</xdr:row>
      <xdr:rowOff>68611</xdr:rowOff>
    </xdr:to>
    <xdr:sp macro="" textlink="">
      <xdr:nvSpPr>
        <xdr:cNvPr id="122" name="フローチャート: 判断 121">
          <a:extLst>
            <a:ext uri="{FF2B5EF4-FFF2-40B4-BE49-F238E27FC236}">
              <a16:creationId xmlns:a16="http://schemas.microsoft.com/office/drawing/2014/main" id="{00000000-0008-0000-0600-00007A000000}"/>
            </a:ext>
          </a:extLst>
        </xdr:cNvPr>
        <xdr:cNvSpPr/>
      </xdr:nvSpPr>
      <xdr:spPr>
        <a:xfrm>
          <a:off x="4584700" y="9739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164578</xdr:rowOff>
    </xdr:from>
    <xdr:to>
      <xdr:col>19</xdr:col>
      <xdr:colOff>177800</xdr:colOff>
      <xdr:row>57</xdr:row>
      <xdr:rowOff>17582</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2908300" y="9765778"/>
          <a:ext cx="889000" cy="24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147768</xdr:rowOff>
    </xdr:from>
    <xdr:to>
      <xdr:col>20</xdr:col>
      <xdr:colOff>38100</xdr:colOff>
      <xdr:row>57</xdr:row>
      <xdr:rowOff>77918</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3746500" y="9748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69045</xdr:rowOff>
    </xdr:from>
    <xdr:ext cx="599010"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3497795" y="98416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17582</xdr:rowOff>
    </xdr:from>
    <xdr:to>
      <xdr:col>15</xdr:col>
      <xdr:colOff>50800</xdr:colOff>
      <xdr:row>57</xdr:row>
      <xdr:rowOff>35282</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flipV="1">
          <a:off x="2019300" y="9790232"/>
          <a:ext cx="889000" cy="17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165305</xdr:rowOff>
    </xdr:from>
    <xdr:to>
      <xdr:col>15</xdr:col>
      <xdr:colOff>101600</xdr:colOff>
      <xdr:row>57</xdr:row>
      <xdr:rowOff>95455</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2857500" y="9766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86582</xdr:rowOff>
    </xdr:from>
    <xdr:ext cx="599010"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2608795" y="9859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138384</xdr:rowOff>
    </xdr:from>
    <xdr:to>
      <xdr:col>10</xdr:col>
      <xdr:colOff>114300</xdr:colOff>
      <xdr:row>57</xdr:row>
      <xdr:rowOff>35282</xdr:rowOff>
    </xdr:to>
    <xdr:cxnSp macro="">
      <xdr:nvCxnSpPr>
        <xdr:cNvPr id="129" name="直線コネクタ 128">
          <a:extLst>
            <a:ext uri="{FF2B5EF4-FFF2-40B4-BE49-F238E27FC236}">
              <a16:creationId xmlns:a16="http://schemas.microsoft.com/office/drawing/2014/main" id="{00000000-0008-0000-0600-000081000000}"/>
            </a:ext>
          </a:extLst>
        </xdr:cNvPr>
        <xdr:cNvCxnSpPr/>
      </xdr:nvCxnSpPr>
      <xdr:spPr>
        <a:xfrm>
          <a:off x="1130300" y="9739584"/>
          <a:ext cx="889000" cy="68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162411</xdr:rowOff>
    </xdr:from>
    <xdr:to>
      <xdr:col>10</xdr:col>
      <xdr:colOff>165100</xdr:colOff>
      <xdr:row>57</xdr:row>
      <xdr:rowOff>92561</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1968500" y="9763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83688</xdr:rowOff>
    </xdr:from>
    <xdr:ext cx="59901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1719795" y="98563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9024</xdr:rowOff>
    </xdr:from>
    <xdr:to>
      <xdr:col>6</xdr:col>
      <xdr:colOff>38100</xdr:colOff>
      <xdr:row>57</xdr:row>
      <xdr:rowOff>110624</xdr:rowOff>
    </xdr:to>
    <xdr:sp macro="" textlink="">
      <xdr:nvSpPr>
        <xdr:cNvPr id="132" name="フローチャート: 判断 131">
          <a:extLst>
            <a:ext uri="{FF2B5EF4-FFF2-40B4-BE49-F238E27FC236}">
              <a16:creationId xmlns:a16="http://schemas.microsoft.com/office/drawing/2014/main" id="{00000000-0008-0000-0600-000084000000}"/>
            </a:ext>
          </a:extLst>
        </xdr:cNvPr>
        <xdr:cNvSpPr/>
      </xdr:nvSpPr>
      <xdr:spPr>
        <a:xfrm>
          <a:off x="1079500" y="9781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101751</xdr:rowOff>
    </xdr:from>
    <xdr:ext cx="59901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830795" y="9874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154495</xdr:rowOff>
    </xdr:from>
    <xdr:to>
      <xdr:col>24</xdr:col>
      <xdr:colOff>114300</xdr:colOff>
      <xdr:row>57</xdr:row>
      <xdr:rowOff>84645</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4584700" y="9755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132922</xdr:rowOff>
    </xdr:from>
    <xdr:ext cx="599010" cy="259045"/>
    <xdr:sp macro="" textlink="">
      <xdr:nvSpPr>
        <xdr:cNvPr id="140" name="物件費該当値テキスト">
          <a:extLst>
            <a:ext uri="{FF2B5EF4-FFF2-40B4-BE49-F238E27FC236}">
              <a16:creationId xmlns:a16="http://schemas.microsoft.com/office/drawing/2014/main" id="{00000000-0008-0000-0600-00008C000000}"/>
            </a:ext>
          </a:extLst>
        </xdr:cNvPr>
        <xdr:cNvSpPr txBox="1"/>
      </xdr:nvSpPr>
      <xdr:spPr>
        <a:xfrm>
          <a:off x="4686300" y="97341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113778</xdr:rowOff>
    </xdr:from>
    <xdr:to>
      <xdr:col>20</xdr:col>
      <xdr:colOff>38100</xdr:colOff>
      <xdr:row>57</xdr:row>
      <xdr:rowOff>43928</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3746500" y="9714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60455</xdr:rowOff>
    </xdr:from>
    <xdr:ext cx="599010"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3497795" y="94902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138232</xdr:rowOff>
    </xdr:from>
    <xdr:to>
      <xdr:col>15</xdr:col>
      <xdr:colOff>101600</xdr:colOff>
      <xdr:row>57</xdr:row>
      <xdr:rowOff>68382</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2857500" y="9739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84909</xdr:rowOff>
    </xdr:from>
    <xdr:ext cx="599010"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2608795" y="95146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155932</xdr:rowOff>
    </xdr:from>
    <xdr:to>
      <xdr:col>10</xdr:col>
      <xdr:colOff>165100</xdr:colOff>
      <xdr:row>57</xdr:row>
      <xdr:rowOff>86082</xdr:rowOff>
    </xdr:to>
    <xdr:sp macro="" textlink="">
      <xdr:nvSpPr>
        <xdr:cNvPr id="145" name="楕円 144">
          <a:extLst>
            <a:ext uri="{FF2B5EF4-FFF2-40B4-BE49-F238E27FC236}">
              <a16:creationId xmlns:a16="http://schemas.microsoft.com/office/drawing/2014/main" id="{00000000-0008-0000-0600-000091000000}"/>
            </a:ext>
          </a:extLst>
        </xdr:cNvPr>
        <xdr:cNvSpPr/>
      </xdr:nvSpPr>
      <xdr:spPr>
        <a:xfrm>
          <a:off x="1968500" y="9757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102609</xdr:rowOff>
    </xdr:from>
    <xdr:ext cx="599010" cy="259045"/>
    <xdr:sp macro="" textlink="">
      <xdr:nvSpPr>
        <xdr:cNvPr id="146" name="テキスト ボックス 145">
          <a:extLst>
            <a:ext uri="{FF2B5EF4-FFF2-40B4-BE49-F238E27FC236}">
              <a16:creationId xmlns:a16="http://schemas.microsoft.com/office/drawing/2014/main" id="{00000000-0008-0000-0600-000092000000}"/>
            </a:ext>
          </a:extLst>
        </xdr:cNvPr>
        <xdr:cNvSpPr txBox="1"/>
      </xdr:nvSpPr>
      <xdr:spPr>
        <a:xfrm>
          <a:off x="1719795" y="95323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87584</xdr:rowOff>
    </xdr:from>
    <xdr:to>
      <xdr:col>6</xdr:col>
      <xdr:colOff>38100</xdr:colOff>
      <xdr:row>57</xdr:row>
      <xdr:rowOff>17734</xdr:rowOff>
    </xdr:to>
    <xdr:sp macro="" textlink="">
      <xdr:nvSpPr>
        <xdr:cNvPr id="147" name="楕円 146">
          <a:extLst>
            <a:ext uri="{FF2B5EF4-FFF2-40B4-BE49-F238E27FC236}">
              <a16:creationId xmlns:a16="http://schemas.microsoft.com/office/drawing/2014/main" id="{00000000-0008-0000-0600-000093000000}"/>
            </a:ext>
          </a:extLst>
        </xdr:cNvPr>
        <xdr:cNvSpPr/>
      </xdr:nvSpPr>
      <xdr:spPr>
        <a:xfrm>
          <a:off x="1079500" y="9688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34261</xdr:rowOff>
    </xdr:from>
    <xdr:ext cx="599010" cy="259045"/>
    <xdr:sp macro="" textlink="">
      <xdr:nvSpPr>
        <xdr:cNvPr id="148" name="テキスト ボックス 147">
          <a:extLst>
            <a:ext uri="{FF2B5EF4-FFF2-40B4-BE49-F238E27FC236}">
              <a16:creationId xmlns:a16="http://schemas.microsoft.com/office/drawing/2014/main" id="{00000000-0008-0000-0600-000094000000}"/>
            </a:ext>
          </a:extLst>
        </xdr:cNvPr>
        <xdr:cNvSpPr txBox="1"/>
      </xdr:nvSpPr>
      <xdr:spPr>
        <a:xfrm>
          <a:off x="830795" y="94640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維持補修費グラフ枠">
          <a:extLst>
            <a:ext uri="{FF2B5EF4-FFF2-40B4-BE49-F238E27FC236}">
              <a16:creationId xmlns:a16="http://schemas.microsoft.com/office/drawing/2014/main" id="{00000000-0008-0000-0600-0000A9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11730</xdr:rowOff>
    </xdr:from>
    <xdr:to>
      <xdr:col>24</xdr:col>
      <xdr:colOff>62865</xdr:colOff>
      <xdr:row>78</xdr:row>
      <xdr:rowOff>137894</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flipV="1">
          <a:off x="4633595" y="12184680"/>
          <a:ext cx="1270" cy="1326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141721</xdr:rowOff>
    </xdr:from>
    <xdr:ext cx="313932" cy="259045"/>
    <xdr:sp macro="" textlink="">
      <xdr:nvSpPr>
        <xdr:cNvPr id="171" name="維持補修費最小値テキスト">
          <a:extLst>
            <a:ext uri="{FF2B5EF4-FFF2-40B4-BE49-F238E27FC236}">
              <a16:creationId xmlns:a16="http://schemas.microsoft.com/office/drawing/2014/main" id="{00000000-0008-0000-0600-0000AB000000}"/>
            </a:ext>
          </a:extLst>
        </xdr:cNvPr>
        <xdr:cNvSpPr txBox="1"/>
      </xdr:nvSpPr>
      <xdr:spPr>
        <a:xfrm>
          <a:off x="4686300" y="1351482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137894</xdr:rowOff>
    </xdr:from>
    <xdr:to>
      <xdr:col>24</xdr:col>
      <xdr:colOff>152400</xdr:colOff>
      <xdr:row>78</xdr:row>
      <xdr:rowOff>137894</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4546600" y="13510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129857</xdr:rowOff>
    </xdr:from>
    <xdr:ext cx="534377" cy="259045"/>
    <xdr:sp macro="" textlink="">
      <xdr:nvSpPr>
        <xdr:cNvPr id="173" name="維持補修費最大値テキスト">
          <a:extLst>
            <a:ext uri="{FF2B5EF4-FFF2-40B4-BE49-F238E27FC236}">
              <a16:creationId xmlns:a16="http://schemas.microsoft.com/office/drawing/2014/main" id="{00000000-0008-0000-0600-0000AD000000}"/>
            </a:ext>
          </a:extLst>
        </xdr:cNvPr>
        <xdr:cNvSpPr txBox="1"/>
      </xdr:nvSpPr>
      <xdr:spPr>
        <a:xfrm>
          <a:off x="4686300" y="11959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58,098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11730</xdr:rowOff>
    </xdr:from>
    <xdr:to>
      <xdr:col>24</xdr:col>
      <xdr:colOff>152400</xdr:colOff>
      <xdr:row>71</xdr:row>
      <xdr:rowOff>11730</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4546600" y="12184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2677</xdr:rowOff>
    </xdr:from>
    <xdr:to>
      <xdr:col>24</xdr:col>
      <xdr:colOff>63500</xdr:colOff>
      <xdr:row>77</xdr:row>
      <xdr:rowOff>38864</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flipV="1">
          <a:off x="3797300" y="13204327"/>
          <a:ext cx="838200" cy="36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3844</xdr:rowOff>
    </xdr:from>
    <xdr:ext cx="534377" cy="259045"/>
    <xdr:sp macro="" textlink="">
      <xdr:nvSpPr>
        <xdr:cNvPr id="176" name="維持補修費平均値テキスト">
          <a:extLst>
            <a:ext uri="{FF2B5EF4-FFF2-40B4-BE49-F238E27FC236}">
              <a16:creationId xmlns:a16="http://schemas.microsoft.com/office/drawing/2014/main" id="{00000000-0008-0000-0600-0000B0000000}"/>
            </a:ext>
          </a:extLst>
        </xdr:cNvPr>
        <xdr:cNvSpPr txBox="1"/>
      </xdr:nvSpPr>
      <xdr:spPr>
        <a:xfrm>
          <a:off x="4686300" y="132054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25417</xdr:rowOff>
    </xdr:from>
    <xdr:to>
      <xdr:col>24</xdr:col>
      <xdr:colOff>114300</xdr:colOff>
      <xdr:row>77</xdr:row>
      <xdr:rowOff>127017</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4584700" y="13227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109776</xdr:rowOff>
    </xdr:from>
    <xdr:to>
      <xdr:col>19</xdr:col>
      <xdr:colOff>177800</xdr:colOff>
      <xdr:row>77</xdr:row>
      <xdr:rowOff>38864</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2908300" y="13139976"/>
          <a:ext cx="889000" cy="100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57879</xdr:rowOff>
    </xdr:from>
    <xdr:to>
      <xdr:col>20</xdr:col>
      <xdr:colOff>38100</xdr:colOff>
      <xdr:row>77</xdr:row>
      <xdr:rowOff>159479</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3746500" y="13259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150606</xdr:rowOff>
    </xdr:from>
    <xdr:ext cx="469744"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3562428" y="13352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109776</xdr:rowOff>
    </xdr:from>
    <xdr:to>
      <xdr:col>15</xdr:col>
      <xdr:colOff>50800</xdr:colOff>
      <xdr:row>76</xdr:row>
      <xdr:rowOff>157851</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flipV="1">
          <a:off x="2019300" y="13139976"/>
          <a:ext cx="889000" cy="48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36481</xdr:rowOff>
    </xdr:from>
    <xdr:to>
      <xdr:col>15</xdr:col>
      <xdr:colOff>101600</xdr:colOff>
      <xdr:row>77</xdr:row>
      <xdr:rowOff>138081</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2857500" y="13238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129208</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2673428" y="13330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157851</xdr:rowOff>
    </xdr:from>
    <xdr:to>
      <xdr:col>10</xdr:col>
      <xdr:colOff>114300</xdr:colOff>
      <xdr:row>77</xdr:row>
      <xdr:rowOff>34933</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flipV="1">
          <a:off x="1130300" y="13188051"/>
          <a:ext cx="889000" cy="48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44117</xdr:rowOff>
    </xdr:from>
    <xdr:to>
      <xdr:col>10</xdr:col>
      <xdr:colOff>165100</xdr:colOff>
      <xdr:row>77</xdr:row>
      <xdr:rowOff>145717</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1968500" y="13245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136844</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1784428" y="13338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46929</xdr:rowOff>
    </xdr:from>
    <xdr:to>
      <xdr:col>6</xdr:col>
      <xdr:colOff>38100</xdr:colOff>
      <xdr:row>77</xdr:row>
      <xdr:rowOff>148529</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1079500" y="13248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139656</xdr:rowOff>
    </xdr:from>
    <xdr:ext cx="469744"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895428" y="13341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123327</xdr:rowOff>
    </xdr:from>
    <xdr:to>
      <xdr:col>24</xdr:col>
      <xdr:colOff>114300</xdr:colOff>
      <xdr:row>77</xdr:row>
      <xdr:rowOff>53477</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4584700" y="13153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146204</xdr:rowOff>
    </xdr:from>
    <xdr:ext cx="534377" cy="259045"/>
    <xdr:sp macro="" textlink="">
      <xdr:nvSpPr>
        <xdr:cNvPr id="195" name="維持補修費該当値テキスト">
          <a:extLst>
            <a:ext uri="{FF2B5EF4-FFF2-40B4-BE49-F238E27FC236}">
              <a16:creationId xmlns:a16="http://schemas.microsoft.com/office/drawing/2014/main" id="{00000000-0008-0000-0600-0000C3000000}"/>
            </a:ext>
          </a:extLst>
        </xdr:cNvPr>
        <xdr:cNvSpPr txBox="1"/>
      </xdr:nvSpPr>
      <xdr:spPr>
        <a:xfrm>
          <a:off x="4686300" y="13004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159514</xdr:rowOff>
    </xdr:from>
    <xdr:to>
      <xdr:col>20</xdr:col>
      <xdr:colOff>38100</xdr:colOff>
      <xdr:row>77</xdr:row>
      <xdr:rowOff>89664</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3746500" y="13189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106191</xdr:rowOff>
    </xdr:from>
    <xdr:ext cx="534377"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3530111" y="12964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58976</xdr:rowOff>
    </xdr:from>
    <xdr:to>
      <xdr:col>15</xdr:col>
      <xdr:colOff>101600</xdr:colOff>
      <xdr:row>76</xdr:row>
      <xdr:rowOff>160576</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2857500" y="13089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5653</xdr:rowOff>
    </xdr:from>
    <xdr:ext cx="534377"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2641111" y="12864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107051</xdr:rowOff>
    </xdr:from>
    <xdr:to>
      <xdr:col>10</xdr:col>
      <xdr:colOff>165100</xdr:colOff>
      <xdr:row>77</xdr:row>
      <xdr:rowOff>37201</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1968500" y="13137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53728</xdr:rowOff>
    </xdr:from>
    <xdr:ext cx="534377"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1752111" y="12912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155583</xdr:rowOff>
    </xdr:from>
    <xdr:to>
      <xdr:col>6</xdr:col>
      <xdr:colOff>38100</xdr:colOff>
      <xdr:row>77</xdr:row>
      <xdr:rowOff>85733</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1079500" y="13185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102260</xdr:rowOff>
    </xdr:from>
    <xdr:ext cx="534377"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863111" y="12961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a:extLst>
            <a:ext uri="{FF2B5EF4-FFF2-40B4-BE49-F238E27FC236}">
              <a16:creationId xmlns:a16="http://schemas.microsoft.com/office/drawing/2014/main" id="{00000000-0008-0000-06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52933</xdr:rowOff>
    </xdr:from>
    <xdr:to>
      <xdr:col>24</xdr:col>
      <xdr:colOff>62865</xdr:colOff>
      <xdr:row>98</xdr:row>
      <xdr:rowOff>129133</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flipV="1">
          <a:off x="4633595" y="15483433"/>
          <a:ext cx="127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132960</xdr:rowOff>
    </xdr:from>
    <xdr:ext cx="534377" cy="259045"/>
    <xdr:sp macro="" textlink="">
      <xdr:nvSpPr>
        <xdr:cNvPr id="229" name="扶助費最小値テキスト">
          <a:extLst>
            <a:ext uri="{FF2B5EF4-FFF2-40B4-BE49-F238E27FC236}">
              <a16:creationId xmlns:a16="http://schemas.microsoft.com/office/drawing/2014/main" id="{00000000-0008-0000-0600-0000E5000000}"/>
            </a:ext>
          </a:extLst>
        </xdr:cNvPr>
        <xdr:cNvSpPr txBox="1"/>
      </xdr:nvSpPr>
      <xdr:spPr>
        <a:xfrm>
          <a:off x="4686300" y="16935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129133</xdr:rowOff>
    </xdr:from>
    <xdr:to>
      <xdr:col>24</xdr:col>
      <xdr:colOff>152400</xdr:colOff>
      <xdr:row>98</xdr:row>
      <xdr:rowOff>129133</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6931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171060</xdr:rowOff>
    </xdr:from>
    <xdr:ext cx="599010" cy="259045"/>
    <xdr:sp macro="" textlink="">
      <xdr:nvSpPr>
        <xdr:cNvPr id="231" name="扶助費最大値テキスト">
          <a:extLst>
            <a:ext uri="{FF2B5EF4-FFF2-40B4-BE49-F238E27FC236}">
              <a16:creationId xmlns:a16="http://schemas.microsoft.com/office/drawing/2014/main" id="{00000000-0008-0000-0600-0000E7000000}"/>
            </a:ext>
          </a:extLst>
        </xdr:cNvPr>
        <xdr:cNvSpPr txBox="1"/>
      </xdr:nvSpPr>
      <xdr:spPr>
        <a:xfrm>
          <a:off x="4686300" y="152586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52933</xdr:rowOff>
    </xdr:from>
    <xdr:to>
      <xdr:col>24</xdr:col>
      <xdr:colOff>152400</xdr:colOff>
      <xdr:row>90</xdr:row>
      <xdr:rowOff>52933</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4546600" y="154834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118720</xdr:rowOff>
    </xdr:from>
    <xdr:to>
      <xdr:col>24</xdr:col>
      <xdr:colOff>63500</xdr:colOff>
      <xdr:row>95</xdr:row>
      <xdr:rowOff>151371</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3797300" y="16406470"/>
          <a:ext cx="838200" cy="32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147414</xdr:rowOff>
    </xdr:from>
    <xdr:ext cx="534377" cy="259045"/>
    <xdr:sp macro="" textlink="">
      <xdr:nvSpPr>
        <xdr:cNvPr id="234" name="扶助費平均値テキスト">
          <a:extLst>
            <a:ext uri="{FF2B5EF4-FFF2-40B4-BE49-F238E27FC236}">
              <a16:creationId xmlns:a16="http://schemas.microsoft.com/office/drawing/2014/main" id="{00000000-0008-0000-0600-0000EA000000}"/>
            </a:ext>
          </a:extLst>
        </xdr:cNvPr>
        <xdr:cNvSpPr txBox="1"/>
      </xdr:nvSpPr>
      <xdr:spPr>
        <a:xfrm>
          <a:off x="4686300" y="164351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168987</xdr:rowOff>
    </xdr:from>
    <xdr:to>
      <xdr:col>24</xdr:col>
      <xdr:colOff>114300</xdr:colOff>
      <xdr:row>96</xdr:row>
      <xdr:rowOff>99137</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4584700" y="16456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146647</xdr:rowOff>
    </xdr:from>
    <xdr:to>
      <xdr:col>19</xdr:col>
      <xdr:colOff>177800</xdr:colOff>
      <xdr:row>95</xdr:row>
      <xdr:rowOff>151371</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a:off x="2908300" y="16434397"/>
          <a:ext cx="889000" cy="4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168021</xdr:rowOff>
    </xdr:from>
    <xdr:to>
      <xdr:col>20</xdr:col>
      <xdr:colOff>38100</xdr:colOff>
      <xdr:row>96</xdr:row>
      <xdr:rowOff>98171</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3746500" y="16455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89298</xdr:rowOff>
    </xdr:from>
    <xdr:ext cx="534377" cy="259045"/>
    <xdr:sp macro="" textlink="">
      <xdr:nvSpPr>
        <xdr:cNvPr id="238" name="テキスト ボックス 237">
          <a:extLst>
            <a:ext uri="{FF2B5EF4-FFF2-40B4-BE49-F238E27FC236}">
              <a16:creationId xmlns:a16="http://schemas.microsoft.com/office/drawing/2014/main" id="{00000000-0008-0000-0600-0000EE000000}"/>
            </a:ext>
          </a:extLst>
        </xdr:cNvPr>
        <xdr:cNvSpPr txBox="1"/>
      </xdr:nvSpPr>
      <xdr:spPr>
        <a:xfrm>
          <a:off x="3530111" y="16548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93890</xdr:rowOff>
    </xdr:from>
    <xdr:to>
      <xdr:col>15</xdr:col>
      <xdr:colOff>50800</xdr:colOff>
      <xdr:row>95</xdr:row>
      <xdr:rowOff>146647</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a:off x="2019300" y="16381640"/>
          <a:ext cx="889000" cy="52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9322</xdr:rowOff>
    </xdr:from>
    <xdr:to>
      <xdr:col>15</xdr:col>
      <xdr:colOff>101600</xdr:colOff>
      <xdr:row>96</xdr:row>
      <xdr:rowOff>110922</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2857500" y="16468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102049</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2641111" y="16561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93890</xdr:rowOff>
    </xdr:from>
    <xdr:to>
      <xdr:col>10</xdr:col>
      <xdr:colOff>114300</xdr:colOff>
      <xdr:row>95</xdr:row>
      <xdr:rowOff>128181</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flipV="1">
          <a:off x="1130300" y="16381640"/>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27432</xdr:rowOff>
    </xdr:from>
    <xdr:to>
      <xdr:col>10</xdr:col>
      <xdr:colOff>165100</xdr:colOff>
      <xdr:row>96</xdr:row>
      <xdr:rowOff>129032</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968500" y="16486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120159</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1752111" y="16579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37630</xdr:rowOff>
    </xdr:from>
    <xdr:to>
      <xdr:col>6</xdr:col>
      <xdr:colOff>38100</xdr:colOff>
      <xdr:row>96</xdr:row>
      <xdr:rowOff>139230</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1079500" y="16496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130357</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863111" y="16589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67920</xdr:rowOff>
    </xdr:from>
    <xdr:to>
      <xdr:col>24</xdr:col>
      <xdr:colOff>114300</xdr:colOff>
      <xdr:row>95</xdr:row>
      <xdr:rowOff>169520</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4584700" y="16355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90797</xdr:rowOff>
    </xdr:from>
    <xdr:ext cx="534377" cy="259045"/>
    <xdr:sp macro="" textlink="">
      <xdr:nvSpPr>
        <xdr:cNvPr id="253" name="扶助費該当値テキスト">
          <a:extLst>
            <a:ext uri="{FF2B5EF4-FFF2-40B4-BE49-F238E27FC236}">
              <a16:creationId xmlns:a16="http://schemas.microsoft.com/office/drawing/2014/main" id="{00000000-0008-0000-0600-0000FD000000}"/>
            </a:ext>
          </a:extLst>
        </xdr:cNvPr>
        <xdr:cNvSpPr txBox="1"/>
      </xdr:nvSpPr>
      <xdr:spPr>
        <a:xfrm>
          <a:off x="4686300" y="16207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100571</xdr:rowOff>
    </xdr:from>
    <xdr:to>
      <xdr:col>20</xdr:col>
      <xdr:colOff>38100</xdr:colOff>
      <xdr:row>96</xdr:row>
      <xdr:rowOff>30721</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3746500" y="16388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47248</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3530111" y="16163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95847</xdr:rowOff>
    </xdr:from>
    <xdr:to>
      <xdr:col>15</xdr:col>
      <xdr:colOff>101600</xdr:colOff>
      <xdr:row>96</xdr:row>
      <xdr:rowOff>25997</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2857500" y="16383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42524</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2641111" y="16158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43090</xdr:rowOff>
    </xdr:from>
    <xdr:to>
      <xdr:col>10</xdr:col>
      <xdr:colOff>165100</xdr:colOff>
      <xdr:row>95</xdr:row>
      <xdr:rowOff>144690</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968500" y="16330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161217</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1752111" y="16106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77381</xdr:rowOff>
    </xdr:from>
    <xdr:to>
      <xdr:col>6</xdr:col>
      <xdr:colOff>38100</xdr:colOff>
      <xdr:row>96</xdr:row>
      <xdr:rowOff>7531</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1079500" y="16365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24058</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863111" y="16140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139700</xdr:rowOff>
    </xdr:from>
    <xdr:to>
      <xdr:col>59</xdr:col>
      <xdr:colOff>50800</xdr:colOff>
      <xdr:row>38</xdr:row>
      <xdr:rowOff>139700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37</xdr:row>
      <xdr:rowOff>168927</xdr:rowOff>
    </xdr:from>
    <xdr:ext cx="595419"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008581" y="6512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補助費等グラフ枠">
          <a:extLst>
            <a:ext uri="{FF2B5EF4-FFF2-40B4-BE49-F238E27FC236}">
              <a16:creationId xmlns:a16="http://schemas.microsoft.com/office/drawing/2014/main" id="{00000000-0008-0000-0600-00001B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114778</xdr:rowOff>
    </xdr:from>
    <xdr:to>
      <xdr:col>54</xdr:col>
      <xdr:colOff>189865</xdr:colOff>
      <xdr:row>37</xdr:row>
      <xdr:rowOff>152753</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flipV="1">
          <a:off x="10475595" y="5258278"/>
          <a:ext cx="1270" cy="1238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156580</xdr:rowOff>
    </xdr:from>
    <xdr:ext cx="599010" cy="259045"/>
    <xdr:sp macro="" textlink="">
      <xdr:nvSpPr>
        <xdr:cNvPr id="285" name="補助費等最小値テキスト">
          <a:extLst>
            <a:ext uri="{FF2B5EF4-FFF2-40B4-BE49-F238E27FC236}">
              <a16:creationId xmlns:a16="http://schemas.microsoft.com/office/drawing/2014/main" id="{00000000-0008-0000-0600-00001D010000}"/>
            </a:ext>
          </a:extLst>
        </xdr:cNvPr>
        <xdr:cNvSpPr txBox="1"/>
      </xdr:nvSpPr>
      <xdr:spPr>
        <a:xfrm>
          <a:off x="10528300" y="65002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152753</xdr:rowOff>
    </xdr:from>
    <xdr:to>
      <xdr:col>55</xdr:col>
      <xdr:colOff>88900</xdr:colOff>
      <xdr:row>37</xdr:row>
      <xdr:rowOff>152753</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10388600" y="6496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61455</xdr:rowOff>
    </xdr:from>
    <xdr:ext cx="599010" cy="259045"/>
    <xdr:sp macro="" textlink="">
      <xdr:nvSpPr>
        <xdr:cNvPr id="287" name="補助費等最大値テキスト">
          <a:extLst>
            <a:ext uri="{FF2B5EF4-FFF2-40B4-BE49-F238E27FC236}">
              <a16:creationId xmlns:a16="http://schemas.microsoft.com/office/drawing/2014/main" id="{00000000-0008-0000-0600-00001F010000}"/>
            </a:ext>
          </a:extLst>
        </xdr:cNvPr>
        <xdr:cNvSpPr txBox="1"/>
      </xdr:nvSpPr>
      <xdr:spPr>
        <a:xfrm>
          <a:off x="10528300" y="50335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405,451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114778</xdr:rowOff>
    </xdr:from>
    <xdr:to>
      <xdr:col>55</xdr:col>
      <xdr:colOff>88900</xdr:colOff>
      <xdr:row>30</xdr:row>
      <xdr:rowOff>114778</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10388600" y="5258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60966</xdr:rowOff>
    </xdr:from>
    <xdr:to>
      <xdr:col>55</xdr:col>
      <xdr:colOff>0</xdr:colOff>
      <xdr:row>38</xdr:row>
      <xdr:rowOff>103051</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flipV="1">
          <a:off x="9639300" y="6061716"/>
          <a:ext cx="838200" cy="556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11376</xdr:rowOff>
    </xdr:from>
    <xdr:ext cx="599010" cy="259045"/>
    <xdr:sp macro="" textlink="">
      <xdr:nvSpPr>
        <xdr:cNvPr id="290" name="補助費等平均値テキスト">
          <a:extLst>
            <a:ext uri="{FF2B5EF4-FFF2-40B4-BE49-F238E27FC236}">
              <a16:creationId xmlns:a16="http://schemas.microsoft.com/office/drawing/2014/main" id="{00000000-0008-0000-0600-000022010000}"/>
            </a:ext>
          </a:extLst>
        </xdr:cNvPr>
        <xdr:cNvSpPr txBox="1"/>
      </xdr:nvSpPr>
      <xdr:spPr>
        <a:xfrm>
          <a:off x="10528300" y="58406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159949</xdr:rowOff>
    </xdr:from>
    <xdr:to>
      <xdr:col>55</xdr:col>
      <xdr:colOff>50800</xdr:colOff>
      <xdr:row>35</xdr:row>
      <xdr:rowOff>90099</xdr:rowOff>
    </xdr:to>
    <xdr:sp macro="" textlink="">
      <xdr:nvSpPr>
        <xdr:cNvPr id="291" name="フローチャート: 判断 290">
          <a:extLst>
            <a:ext uri="{FF2B5EF4-FFF2-40B4-BE49-F238E27FC236}">
              <a16:creationId xmlns:a16="http://schemas.microsoft.com/office/drawing/2014/main" id="{00000000-0008-0000-0600-000023010000}"/>
            </a:ext>
          </a:extLst>
        </xdr:cNvPr>
        <xdr:cNvSpPr/>
      </xdr:nvSpPr>
      <xdr:spPr>
        <a:xfrm>
          <a:off x="10426700" y="5989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89901</xdr:rowOff>
    </xdr:from>
    <xdr:to>
      <xdr:col>50</xdr:col>
      <xdr:colOff>114300</xdr:colOff>
      <xdr:row>38</xdr:row>
      <xdr:rowOff>103051</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8750300" y="6605001"/>
          <a:ext cx="889000" cy="13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23214</xdr:rowOff>
    </xdr:from>
    <xdr:to>
      <xdr:col>50</xdr:col>
      <xdr:colOff>165100</xdr:colOff>
      <xdr:row>38</xdr:row>
      <xdr:rowOff>124814</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9588500" y="6538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141341</xdr:rowOff>
    </xdr:from>
    <xdr:ext cx="599010" cy="259045"/>
    <xdr:sp macro="" textlink="">
      <xdr:nvSpPr>
        <xdr:cNvPr id="294" name="テキスト ボックス 293">
          <a:extLst>
            <a:ext uri="{FF2B5EF4-FFF2-40B4-BE49-F238E27FC236}">
              <a16:creationId xmlns:a16="http://schemas.microsoft.com/office/drawing/2014/main" id="{00000000-0008-0000-0600-000026010000}"/>
            </a:ext>
          </a:extLst>
        </xdr:cNvPr>
        <xdr:cNvSpPr txBox="1"/>
      </xdr:nvSpPr>
      <xdr:spPr>
        <a:xfrm>
          <a:off x="9339795" y="63135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89901</xdr:rowOff>
    </xdr:from>
    <xdr:to>
      <xdr:col>45</xdr:col>
      <xdr:colOff>177800</xdr:colOff>
      <xdr:row>39</xdr:row>
      <xdr:rowOff>71</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flipV="1">
          <a:off x="7861300" y="6605001"/>
          <a:ext cx="889000" cy="81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26396</xdr:rowOff>
    </xdr:from>
    <xdr:to>
      <xdr:col>46</xdr:col>
      <xdr:colOff>38100</xdr:colOff>
      <xdr:row>38</xdr:row>
      <xdr:rowOff>127996</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8699500" y="6541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144523</xdr:rowOff>
    </xdr:from>
    <xdr:ext cx="599010"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8450795" y="63167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143765</xdr:rowOff>
    </xdr:from>
    <xdr:to>
      <xdr:col>41</xdr:col>
      <xdr:colOff>50800</xdr:colOff>
      <xdr:row>39</xdr:row>
      <xdr:rowOff>71</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a:off x="6972300" y="6658865"/>
          <a:ext cx="889000" cy="27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14568</xdr:rowOff>
    </xdr:from>
    <xdr:to>
      <xdr:col>41</xdr:col>
      <xdr:colOff>101600</xdr:colOff>
      <xdr:row>38</xdr:row>
      <xdr:rowOff>116168</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7810500" y="6529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36</xdr:row>
      <xdr:rowOff>132695</xdr:rowOff>
    </xdr:from>
    <xdr:ext cx="59901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7561795" y="63048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42700</xdr:rowOff>
    </xdr:from>
    <xdr:to>
      <xdr:col>36</xdr:col>
      <xdr:colOff>165100</xdr:colOff>
      <xdr:row>38</xdr:row>
      <xdr:rowOff>144300</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6921500" y="655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36</xdr:row>
      <xdr:rowOff>160827</xdr:rowOff>
    </xdr:from>
    <xdr:ext cx="59901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6672795" y="63330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10166</xdr:rowOff>
    </xdr:from>
    <xdr:to>
      <xdr:col>55</xdr:col>
      <xdr:colOff>50800</xdr:colOff>
      <xdr:row>35</xdr:row>
      <xdr:rowOff>111766</xdr:rowOff>
    </xdr:to>
    <xdr:sp macro="" textlink="">
      <xdr:nvSpPr>
        <xdr:cNvPr id="308" name="楕円 307">
          <a:extLst>
            <a:ext uri="{FF2B5EF4-FFF2-40B4-BE49-F238E27FC236}">
              <a16:creationId xmlns:a16="http://schemas.microsoft.com/office/drawing/2014/main" id="{00000000-0008-0000-0600-000034010000}"/>
            </a:ext>
          </a:extLst>
        </xdr:cNvPr>
        <xdr:cNvSpPr/>
      </xdr:nvSpPr>
      <xdr:spPr>
        <a:xfrm>
          <a:off x="10426700" y="6010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160043</xdr:rowOff>
    </xdr:from>
    <xdr:ext cx="599010" cy="259045"/>
    <xdr:sp macro="" textlink="">
      <xdr:nvSpPr>
        <xdr:cNvPr id="309" name="補助費等該当値テキスト">
          <a:extLst>
            <a:ext uri="{FF2B5EF4-FFF2-40B4-BE49-F238E27FC236}">
              <a16:creationId xmlns:a16="http://schemas.microsoft.com/office/drawing/2014/main" id="{00000000-0008-0000-0600-000035010000}"/>
            </a:ext>
          </a:extLst>
        </xdr:cNvPr>
        <xdr:cNvSpPr txBox="1"/>
      </xdr:nvSpPr>
      <xdr:spPr>
        <a:xfrm>
          <a:off x="10528300" y="59893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229,721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52251</xdr:rowOff>
    </xdr:from>
    <xdr:to>
      <xdr:col>50</xdr:col>
      <xdr:colOff>165100</xdr:colOff>
      <xdr:row>38</xdr:row>
      <xdr:rowOff>153851</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9588500" y="6567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38</xdr:row>
      <xdr:rowOff>144978</xdr:rowOff>
    </xdr:from>
    <xdr:ext cx="59901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9339795" y="66600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39101</xdr:rowOff>
    </xdr:from>
    <xdr:to>
      <xdr:col>46</xdr:col>
      <xdr:colOff>38100</xdr:colOff>
      <xdr:row>38</xdr:row>
      <xdr:rowOff>140701</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8699500" y="6554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38</xdr:row>
      <xdr:rowOff>131828</xdr:rowOff>
    </xdr:from>
    <xdr:ext cx="59901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8450795" y="66469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120721</xdr:rowOff>
    </xdr:from>
    <xdr:to>
      <xdr:col>41</xdr:col>
      <xdr:colOff>101600</xdr:colOff>
      <xdr:row>39</xdr:row>
      <xdr:rowOff>50871</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7810500" y="6635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39</xdr:row>
      <xdr:rowOff>41998</xdr:rowOff>
    </xdr:from>
    <xdr:ext cx="534377"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7594111" y="6728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92965</xdr:rowOff>
    </xdr:from>
    <xdr:to>
      <xdr:col>36</xdr:col>
      <xdr:colOff>165100</xdr:colOff>
      <xdr:row>39</xdr:row>
      <xdr:rowOff>23115</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6921500" y="6608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14242</xdr:rowOff>
    </xdr:from>
    <xdr:ext cx="534377"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6705111" y="6700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普通建設事業費グラフ枠">
          <a:extLst>
            <a:ext uri="{FF2B5EF4-FFF2-40B4-BE49-F238E27FC236}">
              <a16:creationId xmlns:a16="http://schemas.microsoft.com/office/drawing/2014/main" id="{00000000-0008-0000-0600-000056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96359</xdr:rowOff>
    </xdr:from>
    <xdr:to>
      <xdr:col>54</xdr:col>
      <xdr:colOff>189865</xdr:colOff>
      <xdr:row>59</xdr:row>
      <xdr:rowOff>50897</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flipV="1">
          <a:off x="10475595" y="8668859"/>
          <a:ext cx="1270" cy="1497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54724</xdr:rowOff>
    </xdr:from>
    <xdr:ext cx="534377" cy="259045"/>
    <xdr:sp macro="" textlink="">
      <xdr:nvSpPr>
        <xdr:cNvPr id="344" name="普通建設事業費最小値テキスト">
          <a:extLst>
            <a:ext uri="{FF2B5EF4-FFF2-40B4-BE49-F238E27FC236}">
              <a16:creationId xmlns:a16="http://schemas.microsoft.com/office/drawing/2014/main" id="{00000000-0008-0000-0600-000058010000}"/>
            </a:ext>
          </a:extLst>
        </xdr:cNvPr>
        <xdr:cNvSpPr txBox="1"/>
      </xdr:nvSpPr>
      <xdr:spPr>
        <a:xfrm>
          <a:off x="10528300" y="10170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50897</xdr:rowOff>
    </xdr:from>
    <xdr:to>
      <xdr:col>55</xdr:col>
      <xdr:colOff>88900</xdr:colOff>
      <xdr:row>59</xdr:row>
      <xdr:rowOff>50897</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10388600" y="10166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43036</xdr:rowOff>
    </xdr:from>
    <xdr:ext cx="599010" cy="259045"/>
    <xdr:sp macro="" textlink="">
      <xdr:nvSpPr>
        <xdr:cNvPr id="346" name="普通建設事業費最大値テキスト">
          <a:extLst>
            <a:ext uri="{FF2B5EF4-FFF2-40B4-BE49-F238E27FC236}">
              <a16:creationId xmlns:a16="http://schemas.microsoft.com/office/drawing/2014/main" id="{00000000-0008-0000-0600-00005A010000}"/>
            </a:ext>
          </a:extLst>
        </xdr:cNvPr>
        <xdr:cNvSpPr txBox="1"/>
      </xdr:nvSpPr>
      <xdr:spPr>
        <a:xfrm>
          <a:off x="10528300" y="84440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946,543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96359</xdr:rowOff>
    </xdr:from>
    <xdr:to>
      <xdr:col>55</xdr:col>
      <xdr:colOff>88900</xdr:colOff>
      <xdr:row>50</xdr:row>
      <xdr:rowOff>96359</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10388600" y="86688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158914</xdr:rowOff>
    </xdr:from>
    <xdr:to>
      <xdr:col>55</xdr:col>
      <xdr:colOff>0</xdr:colOff>
      <xdr:row>57</xdr:row>
      <xdr:rowOff>18482</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9639300" y="9760114"/>
          <a:ext cx="838200" cy="31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164660</xdr:rowOff>
    </xdr:from>
    <xdr:ext cx="599010" cy="259045"/>
    <xdr:sp macro="" textlink="">
      <xdr:nvSpPr>
        <xdr:cNvPr id="349" name="普通建設事業費平均値テキスト">
          <a:extLst>
            <a:ext uri="{FF2B5EF4-FFF2-40B4-BE49-F238E27FC236}">
              <a16:creationId xmlns:a16="http://schemas.microsoft.com/office/drawing/2014/main" id="{00000000-0008-0000-0600-00005D010000}"/>
            </a:ext>
          </a:extLst>
        </xdr:cNvPr>
        <xdr:cNvSpPr txBox="1"/>
      </xdr:nvSpPr>
      <xdr:spPr>
        <a:xfrm>
          <a:off x="10528300" y="993731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14783</xdr:rowOff>
    </xdr:from>
    <xdr:to>
      <xdr:col>55</xdr:col>
      <xdr:colOff>50800</xdr:colOff>
      <xdr:row>58</xdr:row>
      <xdr:rowOff>116383</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10426700" y="9958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138797</xdr:rowOff>
    </xdr:from>
    <xdr:to>
      <xdr:col>50</xdr:col>
      <xdr:colOff>114300</xdr:colOff>
      <xdr:row>56</xdr:row>
      <xdr:rowOff>158914</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8750300" y="9739997"/>
          <a:ext cx="889000" cy="20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153988</xdr:rowOff>
    </xdr:from>
    <xdr:to>
      <xdr:col>50</xdr:col>
      <xdr:colOff>165100</xdr:colOff>
      <xdr:row>58</xdr:row>
      <xdr:rowOff>84138</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9588500" y="9926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75265</xdr:rowOff>
    </xdr:from>
    <xdr:ext cx="599010"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9339795" y="100193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138797</xdr:rowOff>
    </xdr:from>
    <xdr:to>
      <xdr:col>45</xdr:col>
      <xdr:colOff>177800</xdr:colOff>
      <xdr:row>57</xdr:row>
      <xdr:rowOff>42904</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flipV="1">
          <a:off x="7861300" y="9739997"/>
          <a:ext cx="889000" cy="75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21220</xdr:rowOff>
    </xdr:from>
    <xdr:to>
      <xdr:col>46</xdr:col>
      <xdr:colOff>38100</xdr:colOff>
      <xdr:row>58</xdr:row>
      <xdr:rowOff>122820</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8699500" y="9965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113947</xdr:rowOff>
    </xdr:from>
    <xdr:ext cx="59901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8450795" y="100580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42904</xdr:rowOff>
    </xdr:from>
    <xdr:to>
      <xdr:col>41</xdr:col>
      <xdr:colOff>50800</xdr:colOff>
      <xdr:row>58</xdr:row>
      <xdr:rowOff>4457</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flipV="1">
          <a:off x="6972300" y="9815554"/>
          <a:ext cx="889000" cy="133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29852</xdr:rowOff>
    </xdr:from>
    <xdr:to>
      <xdr:col>41</xdr:col>
      <xdr:colOff>101600</xdr:colOff>
      <xdr:row>58</xdr:row>
      <xdr:rowOff>131452</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7810500" y="9973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122579</xdr:rowOff>
    </xdr:from>
    <xdr:ext cx="59901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7561795" y="100666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23778</xdr:rowOff>
    </xdr:from>
    <xdr:to>
      <xdr:col>36</xdr:col>
      <xdr:colOff>165100</xdr:colOff>
      <xdr:row>58</xdr:row>
      <xdr:rowOff>125378</xdr:rowOff>
    </xdr:to>
    <xdr:sp macro="" textlink="">
      <xdr:nvSpPr>
        <xdr:cNvPr id="360" name="フローチャート: 判断 359">
          <a:extLst>
            <a:ext uri="{FF2B5EF4-FFF2-40B4-BE49-F238E27FC236}">
              <a16:creationId xmlns:a16="http://schemas.microsoft.com/office/drawing/2014/main" id="{00000000-0008-0000-0600-000068010000}"/>
            </a:ext>
          </a:extLst>
        </xdr:cNvPr>
        <xdr:cNvSpPr/>
      </xdr:nvSpPr>
      <xdr:spPr>
        <a:xfrm>
          <a:off x="6921500" y="9967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116505</xdr:rowOff>
    </xdr:from>
    <xdr:ext cx="59901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6672795" y="100606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139132</xdr:rowOff>
    </xdr:from>
    <xdr:to>
      <xdr:col>55</xdr:col>
      <xdr:colOff>50800</xdr:colOff>
      <xdr:row>57</xdr:row>
      <xdr:rowOff>69282</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10426700" y="9740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162009</xdr:rowOff>
    </xdr:from>
    <xdr:ext cx="599010" cy="259045"/>
    <xdr:sp macro="" textlink="">
      <xdr:nvSpPr>
        <xdr:cNvPr id="368" name="普通建設事業費該当値テキスト">
          <a:extLst>
            <a:ext uri="{FF2B5EF4-FFF2-40B4-BE49-F238E27FC236}">
              <a16:creationId xmlns:a16="http://schemas.microsoft.com/office/drawing/2014/main" id="{00000000-0008-0000-0600-000070010000}"/>
            </a:ext>
          </a:extLst>
        </xdr:cNvPr>
        <xdr:cNvSpPr txBox="1"/>
      </xdr:nvSpPr>
      <xdr:spPr>
        <a:xfrm>
          <a:off x="10528300" y="95917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259,237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108114</xdr:rowOff>
    </xdr:from>
    <xdr:to>
      <xdr:col>50</xdr:col>
      <xdr:colOff>165100</xdr:colOff>
      <xdr:row>57</xdr:row>
      <xdr:rowOff>38264</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9588500" y="9709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54791</xdr:rowOff>
    </xdr:from>
    <xdr:ext cx="59901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9339795" y="94845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87997</xdr:rowOff>
    </xdr:from>
    <xdr:to>
      <xdr:col>46</xdr:col>
      <xdr:colOff>38100</xdr:colOff>
      <xdr:row>57</xdr:row>
      <xdr:rowOff>18147</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8699500" y="9689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34674</xdr:rowOff>
    </xdr:from>
    <xdr:ext cx="599010"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8450795" y="94644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163554</xdr:rowOff>
    </xdr:from>
    <xdr:to>
      <xdr:col>41</xdr:col>
      <xdr:colOff>101600</xdr:colOff>
      <xdr:row>57</xdr:row>
      <xdr:rowOff>93704</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7810500" y="9764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110231</xdr:rowOff>
    </xdr:from>
    <xdr:ext cx="599010"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7561795" y="95399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125107</xdr:rowOff>
    </xdr:from>
    <xdr:to>
      <xdr:col>36</xdr:col>
      <xdr:colOff>165100</xdr:colOff>
      <xdr:row>58</xdr:row>
      <xdr:rowOff>55257</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6921500" y="9897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71784</xdr:rowOff>
    </xdr:from>
    <xdr:ext cx="599010"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6672795" y="9672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144434</xdr:rowOff>
    </xdr:from>
    <xdr:ext cx="59541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160762</xdr:rowOff>
    </xdr:from>
    <xdr:ext cx="59541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5642</xdr:rowOff>
    </xdr:from>
    <xdr:ext cx="59541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38299</xdr:rowOff>
    </xdr:from>
    <xdr:ext cx="685572"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5918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普通建設事業費 （ うち新規整備　）グラフ枠">
          <a:extLst>
            <a:ext uri="{FF2B5EF4-FFF2-40B4-BE49-F238E27FC236}">
              <a16:creationId xmlns:a16="http://schemas.microsoft.com/office/drawing/2014/main" id="{00000000-0008-0000-0600-000091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145076</xdr:rowOff>
    </xdr:from>
    <xdr:to>
      <xdr:col>54</xdr:col>
      <xdr:colOff>189865</xdr:colOff>
      <xdr:row>79</xdr:row>
      <xdr:rowOff>98879</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flipV="1">
          <a:off x="10475595" y="12146576"/>
          <a:ext cx="1270" cy="14968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3" name="普通建設事業費 （ うち新規整備　）最小値テキスト">
          <a:extLst>
            <a:ext uri="{FF2B5EF4-FFF2-40B4-BE49-F238E27FC236}">
              <a16:creationId xmlns:a16="http://schemas.microsoft.com/office/drawing/2014/main" id="{00000000-0008-0000-0600-000093010000}"/>
            </a:ext>
          </a:extLst>
        </xdr:cNvPr>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91753</xdr:rowOff>
    </xdr:from>
    <xdr:ext cx="599010" cy="259045"/>
    <xdr:sp macro="" textlink="">
      <xdr:nvSpPr>
        <xdr:cNvPr id="405" name="普通建設事業費 （ うち新規整備　）最大値テキスト">
          <a:extLst>
            <a:ext uri="{FF2B5EF4-FFF2-40B4-BE49-F238E27FC236}">
              <a16:creationId xmlns:a16="http://schemas.microsoft.com/office/drawing/2014/main" id="{00000000-0008-0000-0600-000095010000}"/>
            </a:ext>
          </a:extLst>
        </xdr:cNvPr>
        <xdr:cNvSpPr txBox="1"/>
      </xdr:nvSpPr>
      <xdr:spPr>
        <a:xfrm>
          <a:off x="10528300" y="119218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916,708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145076</xdr:rowOff>
    </xdr:from>
    <xdr:to>
      <xdr:col>55</xdr:col>
      <xdr:colOff>88900</xdr:colOff>
      <xdr:row>70</xdr:row>
      <xdr:rowOff>145076</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10388600" y="12146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170402</xdr:rowOff>
    </xdr:from>
    <xdr:to>
      <xdr:col>55</xdr:col>
      <xdr:colOff>0</xdr:colOff>
      <xdr:row>78</xdr:row>
      <xdr:rowOff>3584</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flipV="1">
          <a:off x="9639300" y="13372052"/>
          <a:ext cx="838200" cy="4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134188</xdr:rowOff>
    </xdr:from>
    <xdr:ext cx="534377" cy="259045"/>
    <xdr:sp macro="" textlink="">
      <xdr:nvSpPr>
        <xdr:cNvPr id="408" name="普通建設事業費 （ うち新規整備　）平均値テキスト">
          <a:extLst>
            <a:ext uri="{FF2B5EF4-FFF2-40B4-BE49-F238E27FC236}">
              <a16:creationId xmlns:a16="http://schemas.microsoft.com/office/drawing/2014/main" id="{00000000-0008-0000-0600-000098010000}"/>
            </a:ext>
          </a:extLst>
        </xdr:cNvPr>
        <xdr:cNvSpPr txBox="1"/>
      </xdr:nvSpPr>
      <xdr:spPr>
        <a:xfrm>
          <a:off x="10528300" y="135072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155761</xdr:rowOff>
    </xdr:from>
    <xdr:to>
      <xdr:col>55</xdr:col>
      <xdr:colOff>50800</xdr:colOff>
      <xdr:row>79</xdr:row>
      <xdr:rowOff>85911</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10426700" y="13528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160550</xdr:rowOff>
    </xdr:from>
    <xdr:to>
      <xdr:col>50</xdr:col>
      <xdr:colOff>114300</xdr:colOff>
      <xdr:row>78</xdr:row>
      <xdr:rowOff>3584</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a:off x="8750300" y="13362200"/>
          <a:ext cx="889000" cy="14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136589</xdr:rowOff>
    </xdr:from>
    <xdr:to>
      <xdr:col>50</xdr:col>
      <xdr:colOff>165100</xdr:colOff>
      <xdr:row>79</xdr:row>
      <xdr:rowOff>66739</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9588500" y="13509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57866</xdr:rowOff>
    </xdr:from>
    <xdr:ext cx="534377"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9372111" y="13602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160550</xdr:rowOff>
    </xdr:from>
    <xdr:to>
      <xdr:col>45</xdr:col>
      <xdr:colOff>177800</xdr:colOff>
      <xdr:row>78</xdr:row>
      <xdr:rowOff>102629</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flipV="1">
          <a:off x="7861300" y="13362200"/>
          <a:ext cx="889000" cy="113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152840</xdr:rowOff>
    </xdr:from>
    <xdr:to>
      <xdr:col>46</xdr:col>
      <xdr:colOff>38100</xdr:colOff>
      <xdr:row>79</xdr:row>
      <xdr:rowOff>82990</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8699500" y="1352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74117</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8483111" y="13618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93759</xdr:rowOff>
    </xdr:from>
    <xdr:to>
      <xdr:col>41</xdr:col>
      <xdr:colOff>50800</xdr:colOff>
      <xdr:row>78</xdr:row>
      <xdr:rowOff>102629</xdr:rowOff>
    </xdr:to>
    <xdr:cxnSp macro="">
      <xdr:nvCxnSpPr>
        <xdr:cNvPr id="416" name="直線コネクタ 415">
          <a:extLst>
            <a:ext uri="{FF2B5EF4-FFF2-40B4-BE49-F238E27FC236}">
              <a16:creationId xmlns:a16="http://schemas.microsoft.com/office/drawing/2014/main" id="{00000000-0008-0000-0600-0000A0010000}"/>
            </a:ext>
          </a:extLst>
        </xdr:cNvPr>
        <xdr:cNvCxnSpPr/>
      </xdr:nvCxnSpPr>
      <xdr:spPr>
        <a:xfrm>
          <a:off x="6972300" y="13466859"/>
          <a:ext cx="889000" cy="8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150826</xdr:rowOff>
    </xdr:from>
    <xdr:to>
      <xdr:col>41</xdr:col>
      <xdr:colOff>101600</xdr:colOff>
      <xdr:row>79</xdr:row>
      <xdr:rowOff>80976</xdr:rowOff>
    </xdr:to>
    <xdr:sp macro="" textlink="">
      <xdr:nvSpPr>
        <xdr:cNvPr id="417" name="フローチャート: 判断 416">
          <a:extLst>
            <a:ext uri="{FF2B5EF4-FFF2-40B4-BE49-F238E27FC236}">
              <a16:creationId xmlns:a16="http://schemas.microsoft.com/office/drawing/2014/main" id="{00000000-0008-0000-0600-0000A1010000}"/>
            </a:ext>
          </a:extLst>
        </xdr:cNvPr>
        <xdr:cNvSpPr/>
      </xdr:nvSpPr>
      <xdr:spPr>
        <a:xfrm>
          <a:off x="7810500" y="13523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72103</xdr:rowOff>
    </xdr:from>
    <xdr:ext cx="534377"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7594111" y="13616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149267</xdr:rowOff>
    </xdr:from>
    <xdr:to>
      <xdr:col>36</xdr:col>
      <xdr:colOff>165100</xdr:colOff>
      <xdr:row>79</xdr:row>
      <xdr:rowOff>79417</xdr:rowOff>
    </xdr:to>
    <xdr:sp macro="" textlink="">
      <xdr:nvSpPr>
        <xdr:cNvPr id="419" name="フローチャート: 判断 418">
          <a:extLst>
            <a:ext uri="{FF2B5EF4-FFF2-40B4-BE49-F238E27FC236}">
              <a16:creationId xmlns:a16="http://schemas.microsoft.com/office/drawing/2014/main" id="{00000000-0008-0000-0600-0000A3010000}"/>
            </a:ext>
          </a:extLst>
        </xdr:cNvPr>
        <xdr:cNvSpPr/>
      </xdr:nvSpPr>
      <xdr:spPr>
        <a:xfrm>
          <a:off x="6921500" y="13522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70544</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6705111" y="13615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119602</xdr:rowOff>
    </xdr:from>
    <xdr:to>
      <xdr:col>55</xdr:col>
      <xdr:colOff>50800</xdr:colOff>
      <xdr:row>78</xdr:row>
      <xdr:rowOff>49752</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10426700" y="13321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142479</xdr:rowOff>
    </xdr:from>
    <xdr:ext cx="599010" cy="259045"/>
    <xdr:sp macro="" textlink="">
      <xdr:nvSpPr>
        <xdr:cNvPr id="427" name="普通建設事業費 （ うち新規整備　）該当値テキスト">
          <a:extLst>
            <a:ext uri="{FF2B5EF4-FFF2-40B4-BE49-F238E27FC236}">
              <a16:creationId xmlns:a16="http://schemas.microsoft.com/office/drawing/2014/main" id="{00000000-0008-0000-0600-0000AB010000}"/>
            </a:ext>
          </a:extLst>
        </xdr:cNvPr>
        <xdr:cNvSpPr txBox="1"/>
      </xdr:nvSpPr>
      <xdr:spPr>
        <a:xfrm>
          <a:off x="10528300" y="131726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124234</xdr:rowOff>
    </xdr:from>
    <xdr:to>
      <xdr:col>50</xdr:col>
      <xdr:colOff>165100</xdr:colOff>
      <xdr:row>78</xdr:row>
      <xdr:rowOff>54384</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9588500" y="13325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76</xdr:row>
      <xdr:rowOff>70911</xdr:rowOff>
    </xdr:from>
    <xdr:ext cx="599010"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9339795" y="131011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109750</xdr:rowOff>
    </xdr:from>
    <xdr:to>
      <xdr:col>46</xdr:col>
      <xdr:colOff>38100</xdr:colOff>
      <xdr:row>78</xdr:row>
      <xdr:rowOff>39900</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8699500" y="1331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76</xdr:row>
      <xdr:rowOff>56427</xdr:rowOff>
    </xdr:from>
    <xdr:ext cx="599010"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8450795" y="130866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51829</xdr:rowOff>
    </xdr:from>
    <xdr:to>
      <xdr:col>41</xdr:col>
      <xdr:colOff>101600</xdr:colOff>
      <xdr:row>78</xdr:row>
      <xdr:rowOff>153429</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7810500" y="13424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76</xdr:row>
      <xdr:rowOff>169956</xdr:rowOff>
    </xdr:from>
    <xdr:ext cx="599010"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7561795" y="132001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42959</xdr:rowOff>
    </xdr:from>
    <xdr:to>
      <xdr:col>36</xdr:col>
      <xdr:colOff>165100</xdr:colOff>
      <xdr:row>78</xdr:row>
      <xdr:rowOff>144559</xdr:rowOff>
    </xdr:to>
    <xdr:sp macro="" textlink="">
      <xdr:nvSpPr>
        <xdr:cNvPr id="434" name="楕円 433">
          <a:extLst>
            <a:ext uri="{FF2B5EF4-FFF2-40B4-BE49-F238E27FC236}">
              <a16:creationId xmlns:a16="http://schemas.microsoft.com/office/drawing/2014/main" id="{00000000-0008-0000-0600-0000B2010000}"/>
            </a:ext>
          </a:extLst>
        </xdr:cNvPr>
        <xdr:cNvSpPr/>
      </xdr:nvSpPr>
      <xdr:spPr>
        <a:xfrm>
          <a:off x="6921500" y="13416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76</xdr:row>
      <xdr:rowOff>161086</xdr:rowOff>
    </xdr:from>
    <xdr:ext cx="599010" cy="259045"/>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6672795" y="131912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普通建設事業費 （ うち更新整備　）グラフ枠">
          <a:extLst>
            <a:ext uri="{FF2B5EF4-FFF2-40B4-BE49-F238E27FC236}">
              <a16:creationId xmlns:a16="http://schemas.microsoft.com/office/drawing/2014/main" id="{00000000-0008-0000-0600-0000C6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164246</xdr:rowOff>
    </xdr:from>
    <xdr:to>
      <xdr:col>54</xdr:col>
      <xdr:colOff>189865</xdr:colOff>
      <xdr:row>98</xdr:row>
      <xdr:rowOff>8260</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flipV="1">
          <a:off x="10475595" y="15594746"/>
          <a:ext cx="1270" cy="12156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12087</xdr:rowOff>
    </xdr:from>
    <xdr:ext cx="469744" cy="259045"/>
    <xdr:sp macro="" textlink="">
      <xdr:nvSpPr>
        <xdr:cNvPr id="456" name="普通建設事業費 （ うち更新整備　）最小値テキスト">
          <a:extLst>
            <a:ext uri="{FF2B5EF4-FFF2-40B4-BE49-F238E27FC236}">
              <a16:creationId xmlns:a16="http://schemas.microsoft.com/office/drawing/2014/main" id="{00000000-0008-0000-0600-0000C8010000}"/>
            </a:ext>
          </a:extLst>
        </xdr:cNvPr>
        <xdr:cNvSpPr txBox="1"/>
      </xdr:nvSpPr>
      <xdr:spPr>
        <a:xfrm>
          <a:off x="10528300" y="16814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8260</xdr:rowOff>
    </xdr:from>
    <xdr:to>
      <xdr:col>55</xdr:col>
      <xdr:colOff>88900</xdr:colOff>
      <xdr:row>98</xdr:row>
      <xdr:rowOff>8260</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10388600" y="16810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110923</xdr:rowOff>
    </xdr:from>
    <xdr:ext cx="599010" cy="259045"/>
    <xdr:sp macro="" textlink="">
      <xdr:nvSpPr>
        <xdr:cNvPr id="458" name="普通建設事業費 （ うち更新整備　）最大値テキスト">
          <a:extLst>
            <a:ext uri="{FF2B5EF4-FFF2-40B4-BE49-F238E27FC236}">
              <a16:creationId xmlns:a16="http://schemas.microsoft.com/office/drawing/2014/main" id="{00000000-0008-0000-0600-0000CA010000}"/>
            </a:ext>
          </a:extLst>
        </xdr:cNvPr>
        <xdr:cNvSpPr txBox="1"/>
      </xdr:nvSpPr>
      <xdr:spPr>
        <a:xfrm>
          <a:off x="10528300" y="15369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215,705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164246</xdr:rowOff>
    </xdr:from>
    <xdr:to>
      <xdr:col>55</xdr:col>
      <xdr:colOff>88900</xdr:colOff>
      <xdr:row>90</xdr:row>
      <xdr:rowOff>164246</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10388600" y="15594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150409</xdr:rowOff>
    </xdr:from>
    <xdr:to>
      <xdr:col>55</xdr:col>
      <xdr:colOff>0</xdr:colOff>
      <xdr:row>95</xdr:row>
      <xdr:rowOff>61627</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9639300" y="16266709"/>
          <a:ext cx="838200" cy="82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51919</xdr:rowOff>
    </xdr:from>
    <xdr:ext cx="534377" cy="259045"/>
    <xdr:sp macro="" textlink="">
      <xdr:nvSpPr>
        <xdr:cNvPr id="461" name="普通建設事業費 （ うち更新整備　）平均値テキスト">
          <a:extLst>
            <a:ext uri="{FF2B5EF4-FFF2-40B4-BE49-F238E27FC236}">
              <a16:creationId xmlns:a16="http://schemas.microsoft.com/office/drawing/2014/main" id="{00000000-0008-0000-0600-0000CD010000}"/>
            </a:ext>
          </a:extLst>
        </xdr:cNvPr>
        <xdr:cNvSpPr txBox="1"/>
      </xdr:nvSpPr>
      <xdr:spPr>
        <a:xfrm>
          <a:off x="10528300" y="163396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73492</xdr:rowOff>
    </xdr:from>
    <xdr:to>
      <xdr:col>55</xdr:col>
      <xdr:colOff>50800</xdr:colOff>
      <xdr:row>96</xdr:row>
      <xdr:rowOff>3642</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10426700" y="16361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150409</xdr:rowOff>
    </xdr:from>
    <xdr:to>
      <xdr:col>50</xdr:col>
      <xdr:colOff>114300</xdr:colOff>
      <xdr:row>95</xdr:row>
      <xdr:rowOff>49295</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flipV="1">
          <a:off x="8750300" y="16266709"/>
          <a:ext cx="889000" cy="70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41842</xdr:rowOff>
    </xdr:from>
    <xdr:to>
      <xdr:col>50</xdr:col>
      <xdr:colOff>165100</xdr:colOff>
      <xdr:row>95</xdr:row>
      <xdr:rowOff>143442</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9588500" y="16329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134569</xdr:rowOff>
    </xdr:from>
    <xdr:ext cx="534377"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9372111" y="16422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93</xdr:row>
      <xdr:rowOff>141838</xdr:rowOff>
    </xdr:from>
    <xdr:to>
      <xdr:col>45</xdr:col>
      <xdr:colOff>177800</xdr:colOff>
      <xdr:row>95</xdr:row>
      <xdr:rowOff>49295</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a:off x="7861300" y="16086688"/>
          <a:ext cx="889000" cy="250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110446</xdr:rowOff>
    </xdr:from>
    <xdr:to>
      <xdr:col>46</xdr:col>
      <xdr:colOff>38100</xdr:colOff>
      <xdr:row>96</xdr:row>
      <xdr:rowOff>40596</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8699500" y="16398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31723</xdr:rowOff>
    </xdr:from>
    <xdr:ext cx="534377"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8483111" y="16490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93</xdr:row>
      <xdr:rowOff>141838</xdr:rowOff>
    </xdr:from>
    <xdr:to>
      <xdr:col>41</xdr:col>
      <xdr:colOff>50800</xdr:colOff>
      <xdr:row>96</xdr:row>
      <xdr:rowOff>136048</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flipV="1">
          <a:off x="6972300" y="16086688"/>
          <a:ext cx="889000" cy="508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152571</xdr:rowOff>
    </xdr:from>
    <xdr:to>
      <xdr:col>41</xdr:col>
      <xdr:colOff>101600</xdr:colOff>
      <xdr:row>96</xdr:row>
      <xdr:rowOff>82721</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7810500" y="16440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73848</xdr:rowOff>
    </xdr:from>
    <xdr:ext cx="534377"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7594111" y="16533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142221</xdr:rowOff>
    </xdr:from>
    <xdr:to>
      <xdr:col>36</xdr:col>
      <xdr:colOff>165100</xdr:colOff>
      <xdr:row>96</xdr:row>
      <xdr:rowOff>72371</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6921500" y="16429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88898</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6705111" y="16205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10827</xdr:rowOff>
    </xdr:from>
    <xdr:to>
      <xdr:col>55</xdr:col>
      <xdr:colOff>50800</xdr:colOff>
      <xdr:row>95</xdr:row>
      <xdr:rowOff>112427</xdr:rowOff>
    </xdr:to>
    <xdr:sp macro="" textlink="">
      <xdr:nvSpPr>
        <xdr:cNvPr id="479" name="楕円 478">
          <a:extLst>
            <a:ext uri="{FF2B5EF4-FFF2-40B4-BE49-F238E27FC236}">
              <a16:creationId xmlns:a16="http://schemas.microsoft.com/office/drawing/2014/main" id="{00000000-0008-0000-0600-0000DF010000}"/>
            </a:ext>
          </a:extLst>
        </xdr:cNvPr>
        <xdr:cNvSpPr/>
      </xdr:nvSpPr>
      <xdr:spPr>
        <a:xfrm>
          <a:off x="10426700" y="16298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33704</xdr:rowOff>
    </xdr:from>
    <xdr:ext cx="534377" cy="259045"/>
    <xdr:sp macro="" textlink="">
      <xdr:nvSpPr>
        <xdr:cNvPr id="480" name="普通建設事業費 （ うち更新整備　）該当値テキスト">
          <a:extLst>
            <a:ext uri="{FF2B5EF4-FFF2-40B4-BE49-F238E27FC236}">
              <a16:creationId xmlns:a16="http://schemas.microsoft.com/office/drawing/2014/main" id="{00000000-0008-0000-0600-0000E0010000}"/>
            </a:ext>
          </a:extLst>
        </xdr:cNvPr>
        <xdr:cNvSpPr txBox="1"/>
      </xdr:nvSpPr>
      <xdr:spPr>
        <a:xfrm>
          <a:off x="10528300" y="16150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99609</xdr:rowOff>
    </xdr:from>
    <xdr:to>
      <xdr:col>50</xdr:col>
      <xdr:colOff>165100</xdr:colOff>
      <xdr:row>95</xdr:row>
      <xdr:rowOff>29759</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9588500" y="16215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46286</xdr:rowOff>
    </xdr:from>
    <xdr:ext cx="534377"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9372111" y="15991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169945</xdr:rowOff>
    </xdr:from>
    <xdr:to>
      <xdr:col>46</xdr:col>
      <xdr:colOff>38100</xdr:colOff>
      <xdr:row>95</xdr:row>
      <xdr:rowOff>100095</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8699500" y="16286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116622</xdr:rowOff>
    </xdr:from>
    <xdr:ext cx="534377"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8483111" y="16061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93</xdr:row>
      <xdr:rowOff>91038</xdr:rowOff>
    </xdr:from>
    <xdr:to>
      <xdr:col>41</xdr:col>
      <xdr:colOff>101600</xdr:colOff>
      <xdr:row>94</xdr:row>
      <xdr:rowOff>21188</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7810500" y="16035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92</xdr:row>
      <xdr:rowOff>37715</xdr:rowOff>
    </xdr:from>
    <xdr:ext cx="599010"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7561795" y="158111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85248</xdr:rowOff>
    </xdr:from>
    <xdr:to>
      <xdr:col>36</xdr:col>
      <xdr:colOff>165100</xdr:colOff>
      <xdr:row>97</xdr:row>
      <xdr:rowOff>15398</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6921500" y="16544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6525</xdr:rowOff>
    </xdr:from>
    <xdr:ext cx="534377"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6705111" y="16637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25400</xdr:rowOff>
    </xdr:from>
    <xdr:to>
      <xdr:col>89</xdr:col>
      <xdr:colOff>177800</xdr:colOff>
      <xdr:row>38</xdr:row>
      <xdr:rowOff>25400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54627</xdr:rowOff>
    </xdr:from>
    <xdr:ext cx="248786"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30</xdr:row>
      <xdr:rowOff>111777</xdr:rowOff>
    </xdr:from>
    <xdr:ext cx="595419"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7" name="災害復旧事業費グラフ枠">
          <a:extLst>
            <a:ext uri="{FF2B5EF4-FFF2-40B4-BE49-F238E27FC236}">
              <a16:creationId xmlns:a16="http://schemas.microsoft.com/office/drawing/2014/main" id="{00000000-0008-0000-0600-0000FB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82944</xdr:rowOff>
    </xdr:from>
    <xdr:to>
      <xdr:col>85</xdr:col>
      <xdr:colOff>126364</xdr:colOff>
      <xdr:row>38</xdr:row>
      <xdr:rowOff>25400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flipV="1">
          <a:off x="16317595" y="5226444"/>
          <a:ext cx="1269" cy="13140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29227</xdr:rowOff>
    </xdr:from>
    <xdr:ext cx="249299" cy="259045"/>
    <xdr:sp macro="" textlink="">
      <xdr:nvSpPr>
        <xdr:cNvPr id="509" name="災害復旧事業費最小値テキスト">
          <a:extLst>
            <a:ext uri="{FF2B5EF4-FFF2-40B4-BE49-F238E27FC236}">
              <a16:creationId xmlns:a16="http://schemas.microsoft.com/office/drawing/2014/main" id="{00000000-0008-0000-0600-0000FD010000}"/>
            </a:ext>
          </a:extLst>
        </xdr:cNvPr>
        <xdr:cNvSpPr txBox="1"/>
      </xdr:nvSpPr>
      <xdr:spPr>
        <a:xfrm>
          <a:off x="16370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25400</xdr:rowOff>
    </xdr:from>
    <xdr:to>
      <xdr:col>86</xdr:col>
      <xdr:colOff>25400</xdr:colOff>
      <xdr:row>38</xdr:row>
      <xdr:rowOff>25400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29621</xdr:rowOff>
    </xdr:from>
    <xdr:ext cx="599010" cy="259045"/>
    <xdr:sp macro="" textlink="">
      <xdr:nvSpPr>
        <xdr:cNvPr id="511" name="災害復旧事業費最大値テキスト">
          <a:extLst>
            <a:ext uri="{FF2B5EF4-FFF2-40B4-BE49-F238E27FC236}">
              <a16:creationId xmlns:a16="http://schemas.microsoft.com/office/drawing/2014/main" id="{00000000-0008-0000-0600-0000FF010000}"/>
            </a:ext>
          </a:extLst>
        </xdr:cNvPr>
        <xdr:cNvSpPr txBox="1"/>
      </xdr:nvSpPr>
      <xdr:spPr>
        <a:xfrm>
          <a:off x="16370300" y="50016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229,931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82944</xdr:rowOff>
    </xdr:from>
    <xdr:to>
      <xdr:col>86</xdr:col>
      <xdr:colOff>25400</xdr:colOff>
      <xdr:row>30</xdr:row>
      <xdr:rowOff>82944</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6230600" y="5226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50609</xdr:rowOff>
    </xdr:from>
    <xdr:to>
      <xdr:col>85</xdr:col>
      <xdr:colOff>127000</xdr:colOff>
      <xdr:row>37</xdr:row>
      <xdr:rowOff>59233</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5481300" y="6394259"/>
          <a:ext cx="838200" cy="8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49262</xdr:rowOff>
    </xdr:from>
    <xdr:ext cx="534377" cy="259045"/>
    <xdr:sp macro="" textlink="">
      <xdr:nvSpPr>
        <xdr:cNvPr id="514" name="災害復旧事業費平均値テキスト">
          <a:extLst>
            <a:ext uri="{FF2B5EF4-FFF2-40B4-BE49-F238E27FC236}">
              <a16:creationId xmlns:a16="http://schemas.microsoft.com/office/drawing/2014/main" id="{00000000-0008-0000-0600-000002020000}"/>
            </a:ext>
          </a:extLst>
        </xdr:cNvPr>
        <xdr:cNvSpPr txBox="1"/>
      </xdr:nvSpPr>
      <xdr:spPr>
        <a:xfrm>
          <a:off x="16370300" y="63929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70835</xdr:rowOff>
    </xdr:from>
    <xdr:to>
      <xdr:col>85</xdr:col>
      <xdr:colOff>177800</xdr:colOff>
      <xdr:row>38</xdr:row>
      <xdr:rowOff>984</xdr:rowOff>
    </xdr:to>
    <xdr:sp macro="" textlink="">
      <xdr:nvSpPr>
        <xdr:cNvPr id="515" name="フローチャート: 判断 514">
          <a:extLst>
            <a:ext uri="{FF2B5EF4-FFF2-40B4-BE49-F238E27FC236}">
              <a16:creationId xmlns:a16="http://schemas.microsoft.com/office/drawing/2014/main" id="{00000000-0008-0000-0600-000003020000}"/>
            </a:ext>
          </a:extLst>
        </xdr:cNvPr>
        <xdr:cNvSpPr/>
      </xdr:nvSpPr>
      <xdr:spPr>
        <a:xfrm>
          <a:off x="16268700" y="641448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50609</xdr:rowOff>
    </xdr:from>
    <xdr:to>
      <xdr:col>81</xdr:col>
      <xdr:colOff>50800</xdr:colOff>
      <xdr:row>37</xdr:row>
      <xdr:rowOff>61170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flipV="1">
          <a:off x="14592300" y="6394259"/>
          <a:ext cx="889000" cy="10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73692</xdr:rowOff>
    </xdr:from>
    <xdr:to>
      <xdr:col>81</xdr:col>
      <xdr:colOff>101600</xdr:colOff>
      <xdr:row>38</xdr:row>
      <xdr:rowOff>3842</xdr:rowOff>
    </xdr:to>
    <xdr:sp macro="" textlink="">
      <xdr:nvSpPr>
        <xdr:cNvPr id="517" name="フローチャート: 判断 516">
          <a:extLst>
            <a:ext uri="{FF2B5EF4-FFF2-40B4-BE49-F238E27FC236}">
              <a16:creationId xmlns:a16="http://schemas.microsoft.com/office/drawing/2014/main" id="{00000000-0008-0000-0600-000005020000}"/>
            </a:ext>
          </a:extLst>
        </xdr:cNvPr>
        <xdr:cNvSpPr/>
      </xdr:nvSpPr>
      <xdr:spPr>
        <a:xfrm>
          <a:off x="15430500" y="6417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166419</xdr:rowOff>
    </xdr:from>
    <xdr:ext cx="534377"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5214111" y="6510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61170</xdr:rowOff>
    </xdr:from>
    <xdr:to>
      <xdr:col>76</xdr:col>
      <xdr:colOff>114300</xdr:colOff>
      <xdr:row>37</xdr:row>
      <xdr:rowOff>91814</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flipV="1">
          <a:off x="13703300" y="6404820"/>
          <a:ext cx="889000" cy="30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73909</xdr:rowOff>
    </xdr:from>
    <xdr:to>
      <xdr:col>76</xdr:col>
      <xdr:colOff>165100</xdr:colOff>
      <xdr:row>38</xdr:row>
      <xdr:rowOff>4059</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4541500" y="6417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166636</xdr:rowOff>
    </xdr:from>
    <xdr:ext cx="534377"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4325111" y="6510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91814</xdr:rowOff>
    </xdr:from>
    <xdr:to>
      <xdr:col>71</xdr:col>
      <xdr:colOff>177800</xdr:colOff>
      <xdr:row>37</xdr:row>
      <xdr:rowOff>119738</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flipV="1">
          <a:off x="12814300" y="6435464"/>
          <a:ext cx="889000" cy="27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83922</xdr:rowOff>
    </xdr:from>
    <xdr:to>
      <xdr:col>72</xdr:col>
      <xdr:colOff>38100</xdr:colOff>
      <xdr:row>38</xdr:row>
      <xdr:rowOff>14072</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3652500" y="6427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5199</xdr:rowOff>
    </xdr:from>
    <xdr:ext cx="534377"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3436111" y="6520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72401</xdr:rowOff>
    </xdr:from>
    <xdr:to>
      <xdr:col>67</xdr:col>
      <xdr:colOff>101600</xdr:colOff>
      <xdr:row>38</xdr:row>
      <xdr:rowOff>2550</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2763500" y="641605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165128</xdr:rowOff>
    </xdr:from>
    <xdr:ext cx="534377"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2547111" y="6508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8433</xdr:rowOff>
    </xdr:from>
    <xdr:to>
      <xdr:col>85</xdr:col>
      <xdr:colOff>177800</xdr:colOff>
      <xdr:row>37</xdr:row>
      <xdr:rowOff>110033</xdr:rowOff>
    </xdr:to>
    <xdr:sp macro="" textlink="">
      <xdr:nvSpPr>
        <xdr:cNvPr id="532" name="楕円 531">
          <a:extLst>
            <a:ext uri="{FF2B5EF4-FFF2-40B4-BE49-F238E27FC236}">
              <a16:creationId xmlns:a16="http://schemas.microsoft.com/office/drawing/2014/main" id="{00000000-0008-0000-0600-000014020000}"/>
            </a:ext>
          </a:extLst>
        </xdr:cNvPr>
        <xdr:cNvSpPr/>
      </xdr:nvSpPr>
      <xdr:spPr>
        <a:xfrm>
          <a:off x="16268700" y="6352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31310</xdr:rowOff>
    </xdr:from>
    <xdr:ext cx="534377" cy="259045"/>
    <xdr:sp macro="" textlink="">
      <xdr:nvSpPr>
        <xdr:cNvPr id="533" name="災害復旧事業費該当値テキスト">
          <a:extLst>
            <a:ext uri="{FF2B5EF4-FFF2-40B4-BE49-F238E27FC236}">
              <a16:creationId xmlns:a16="http://schemas.microsoft.com/office/drawing/2014/main" id="{00000000-0008-0000-0600-000015020000}"/>
            </a:ext>
          </a:extLst>
        </xdr:cNvPr>
        <xdr:cNvSpPr txBox="1"/>
      </xdr:nvSpPr>
      <xdr:spPr>
        <a:xfrm>
          <a:off x="16370300" y="6203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171259</xdr:rowOff>
    </xdr:from>
    <xdr:to>
      <xdr:col>81</xdr:col>
      <xdr:colOff>101600</xdr:colOff>
      <xdr:row>37</xdr:row>
      <xdr:rowOff>101409</xdr:rowOff>
    </xdr:to>
    <xdr:sp macro="" textlink="">
      <xdr:nvSpPr>
        <xdr:cNvPr id="534" name="楕円 533">
          <a:extLst>
            <a:ext uri="{FF2B5EF4-FFF2-40B4-BE49-F238E27FC236}">
              <a16:creationId xmlns:a16="http://schemas.microsoft.com/office/drawing/2014/main" id="{00000000-0008-0000-0600-000016020000}"/>
            </a:ext>
          </a:extLst>
        </xdr:cNvPr>
        <xdr:cNvSpPr/>
      </xdr:nvSpPr>
      <xdr:spPr>
        <a:xfrm>
          <a:off x="15430500" y="6343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117936</xdr:rowOff>
    </xdr:from>
    <xdr:ext cx="534377"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5214111" y="6118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10370</xdr:rowOff>
    </xdr:from>
    <xdr:to>
      <xdr:col>76</xdr:col>
      <xdr:colOff>165100</xdr:colOff>
      <xdr:row>37</xdr:row>
      <xdr:rowOff>111970</xdr:rowOff>
    </xdr:to>
    <xdr:sp macro="" textlink="">
      <xdr:nvSpPr>
        <xdr:cNvPr id="536" name="楕円 535">
          <a:extLst>
            <a:ext uri="{FF2B5EF4-FFF2-40B4-BE49-F238E27FC236}">
              <a16:creationId xmlns:a16="http://schemas.microsoft.com/office/drawing/2014/main" id="{00000000-0008-0000-0600-000018020000}"/>
            </a:ext>
          </a:extLst>
        </xdr:cNvPr>
        <xdr:cNvSpPr/>
      </xdr:nvSpPr>
      <xdr:spPr>
        <a:xfrm>
          <a:off x="14541500" y="6354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128497</xdr:rowOff>
    </xdr:from>
    <xdr:ext cx="534377"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4325111" y="6129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41014</xdr:rowOff>
    </xdr:from>
    <xdr:to>
      <xdr:col>72</xdr:col>
      <xdr:colOff>38100</xdr:colOff>
      <xdr:row>37</xdr:row>
      <xdr:rowOff>142614</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3652500" y="6384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159141</xdr:rowOff>
    </xdr:from>
    <xdr:ext cx="534377"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3436111" y="6159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68938</xdr:rowOff>
    </xdr:from>
    <xdr:to>
      <xdr:col>67</xdr:col>
      <xdr:colOff>101600</xdr:colOff>
      <xdr:row>37</xdr:row>
      <xdr:rowOff>170538</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2763500" y="6412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15615</xdr:rowOff>
    </xdr:from>
    <xdr:ext cx="534377"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2547111" y="6187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2" name="直線コネクタ 551">
          <a:extLst>
            <a:ext uri="{FF2B5EF4-FFF2-40B4-BE49-F238E27FC236}">
              <a16:creationId xmlns:a16="http://schemas.microsoft.com/office/drawing/2014/main" id="{00000000-0008-0000-0600-000028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6" name="失業対策事業費グラフ枠">
          <a:extLst>
            <a:ext uri="{FF2B5EF4-FFF2-40B4-BE49-F238E27FC236}">
              <a16:creationId xmlns:a16="http://schemas.microsoft.com/office/drawing/2014/main" id="{00000000-0008-0000-0600-00002C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8" name="失業対策事業費最小値テキスト">
          <a:extLst>
            <a:ext uri="{FF2B5EF4-FFF2-40B4-BE49-F238E27FC236}">
              <a16:creationId xmlns:a16="http://schemas.microsoft.com/office/drawing/2014/main" id="{00000000-0008-0000-0600-00002E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0" name="失業対策事業費最大値テキスト">
          <a:extLst>
            <a:ext uri="{FF2B5EF4-FFF2-40B4-BE49-F238E27FC236}">
              <a16:creationId xmlns:a16="http://schemas.microsoft.com/office/drawing/2014/main" id="{00000000-0008-0000-0600-000030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3" name="失業対策事業費平均値テキスト">
          <a:extLst>
            <a:ext uri="{FF2B5EF4-FFF2-40B4-BE49-F238E27FC236}">
              <a16:creationId xmlns:a16="http://schemas.microsoft.com/office/drawing/2014/main" id="{00000000-0008-0000-0600-000033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4" name="フローチャート: 判断 563">
          <a:extLst>
            <a:ext uri="{FF2B5EF4-FFF2-40B4-BE49-F238E27FC236}">
              <a16:creationId xmlns:a16="http://schemas.microsoft.com/office/drawing/2014/main" id="{00000000-0008-0000-0600-000034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6" name="フローチャート: 判断 565">
          <a:extLst>
            <a:ext uri="{FF2B5EF4-FFF2-40B4-BE49-F238E27FC236}">
              <a16:creationId xmlns:a16="http://schemas.microsoft.com/office/drawing/2014/main" id="{00000000-0008-0000-0600-000036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9" name="フローチャート: 判断 568">
          <a:extLst>
            <a:ext uri="{FF2B5EF4-FFF2-40B4-BE49-F238E27FC236}">
              <a16:creationId xmlns:a16="http://schemas.microsoft.com/office/drawing/2014/main" id="{00000000-0008-0000-0600-000039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4" name="フローチャート: 判断 573">
          <a:extLst>
            <a:ext uri="{FF2B5EF4-FFF2-40B4-BE49-F238E27FC236}">
              <a16:creationId xmlns:a16="http://schemas.microsoft.com/office/drawing/2014/main" id="{00000000-0008-0000-0600-00003E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1" name="楕円 580">
          <a:extLst>
            <a:ext uri="{FF2B5EF4-FFF2-40B4-BE49-F238E27FC236}">
              <a16:creationId xmlns:a16="http://schemas.microsoft.com/office/drawing/2014/main" id="{00000000-0008-0000-0600-000045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2" name="失業対策事業費該当値テキスト">
          <a:extLst>
            <a:ext uri="{FF2B5EF4-FFF2-40B4-BE49-F238E27FC236}">
              <a16:creationId xmlns:a16="http://schemas.microsoft.com/office/drawing/2014/main" id="{00000000-0008-0000-0600-000046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3" name="楕円 582">
          <a:extLst>
            <a:ext uri="{FF2B5EF4-FFF2-40B4-BE49-F238E27FC236}">
              <a16:creationId xmlns:a16="http://schemas.microsoft.com/office/drawing/2014/main" id="{00000000-0008-0000-0600-000047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5" name="楕円 584">
          <a:extLst>
            <a:ext uri="{FF2B5EF4-FFF2-40B4-BE49-F238E27FC236}">
              <a16:creationId xmlns:a16="http://schemas.microsoft.com/office/drawing/2014/main" id="{00000000-0008-0000-0600-000049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1" name="正方形/長方形 590">
          <a:extLst>
            <a:ext uri="{FF2B5EF4-FFF2-40B4-BE49-F238E27FC236}">
              <a16:creationId xmlns:a16="http://schemas.microsoft.com/office/drawing/2014/main" id="{00000000-0008-0000-0600-00004F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0" name="直線コネクタ 599">
          <a:extLst>
            <a:ext uri="{FF2B5EF4-FFF2-40B4-BE49-F238E27FC236}">
              <a16:creationId xmlns:a16="http://schemas.microsoft.com/office/drawing/2014/main" id="{00000000-0008-0000-0600-000058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1" name="公債費グラフ枠">
          <a:extLst>
            <a:ext uri="{FF2B5EF4-FFF2-40B4-BE49-F238E27FC236}">
              <a16:creationId xmlns:a16="http://schemas.microsoft.com/office/drawing/2014/main" id="{00000000-0008-0000-0600-000063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122523</xdr:rowOff>
    </xdr:from>
    <xdr:to>
      <xdr:col>85</xdr:col>
      <xdr:colOff>126364</xdr:colOff>
      <xdr:row>78</xdr:row>
      <xdr:rowOff>106507</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flipV="1">
          <a:off x="16317595" y="12295473"/>
          <a:ext cx="1269" cy="11841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110334</xdr:rowOff>
    </xdr:from>
    <xdr:ext cx="469744" cy="259045"/>
    <xdr:sp macro="" textlink="">
      <xdr:nvSpPr>
        <xdr:cNvPr id="613" name="公債費最小値テキスト">
          <a:extLst>
            <a:ext uri="{FF2B5EF4-FFF2-40B4-BE49-F238E27FC236}">
              <a16:creationId xmlns:a16="http://schemas.microsoft.com/office/drawing/2014/main" id="{00000000-0008-0000-0600-000065020000}"/>
            </a:ext>
          </a:extLst>
        </xdr:cNvPr>
        <xdr:cNvSpPr txBox="1"/>
      </xdr:nvSpPr>
      <xdr:spPr>
        <a:xfrm>
          <a:off x="16370300" y="13483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106507</xdr:rowOff>
    </xdr:from>
    <xdr:to>
      <xdr:col>86</xdr:col>
      <xdr:colOff>25400</xdr:colOff>
      <xdr:row>78</xdr:row>
      <xdr:rowOff>106507</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6230600" y="13479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69200</xdr:rowOff>
    </xdr:from>
    <xdr:ext cx="599010" cy="259045"/>
    <xdr:sp macro="" textlink="">
      <xdr:nvSpPr>
        <xdr:cNvPr id="615" name="公債費最大値テキスト">
          <a:extLst>
            <a:ext uri="{FF2B5EF4-FFF2-40B4-BE49-F238E27FC236}">
              <a16:creationId xmlns:a16="http://schemas.microsoft.com/office/drawing/2014/main" id="{00000000-0008-0000-0600-000067020000}"/>
            </a:ext>
          </a:extLst>
        </xdr:cNvPr>
        <xdr:cNvSpPr txBox="1"/>
      </xdr:nvSpPr>
      <xdr:spPr>
        <a:xfrm>
          <a:off x="16370300" y="120707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122523</xdr:rowOff>
    </xdr:from>
    <xdr:to>
      <xdr:col>86</xdr:col>
      <xdr:colOff>25400</xdr:colOff>
      <xdr:row>71</xdr:row>
      <xdr:rowOff>122523</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6230600" y="122954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85527</xdr:rowOff>
    </xdr:from>
    <xdr:to>
      <xdr:col>85</xdr:col>
      <xdr:colOff>127000</xdr:colOff>
      <xdr:row>74</xdr:row>
      <xdr:rowOff>91026</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5481300" y="12772827"/>
          <a:ext cx="838200" cy="5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78350</xdr:rowOff>
    </xdr:from>
    <xdr:ext cx="534377" cy="259045"/>
    <xdr:sp macro="" textlink="">
      <xdr:nvSpPr>
        <xdr:cNvPr id="618" name="公債費平均値テキスト">
          <a:extLst>
            <a:ext uri="{FF2B5EF4-FFF2-40B4-BE49-F238E27FC236}">
              <a16:creationId xmlns:a16="http://schemas.microsoft.com/office/drawing/2014/main" id="{00000000-0008-0000-0600-00006A020000}"/>
            </a:ext>
          </a:extLst>
        </xdr:cNvPr>
        <xdr:cNvSpPr txBox="1"/>
      </xdr:nvSpPr>
      <xdr:spPr>
        <a:xfrm>
          <a:off x="16370300" y="131085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99923</xdr:rowOff>
    </xdr:from>
    <xdr:to>
      <xdr:col>85</xdr:col>
      <xdr:colOff>177800</xdr:colOff>
      <xdr:row>77</xdr:row>
      <xdr:rowOff>30073</xdr:rowOff>
    </xdr:to>
    <xdr:sp macro="" textlink="">
      <xdr:nvSpPr>
        <xdr:cNvPr id="619" name="フローチャート: 判断 618">
          <a:extLst>
            <a:ext uri="{FF2B5EF4-FFF2-40B4-BE49-F238E27FC236}">
              <a16:creationId xmlns:a16="http://schemas.microsoft.com/office/drawing/2014/main" id="{00000000-0008-0000-0600-00006B020000}"/>
            </a:ext>
          </a:extLst>
        </xdr:cNvPr>
        <xdr:cNvSpPr/>
      </xdr:nvSpPr>
      <xdr:spPr>
        <a:xfrm>
          <a:off x="16268700" y="13130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66365</xdr:rowOff>
    </xdr:from>
    <xdr:to>
      <xdr:col>81</xdr:col>
      <xdr:colOff>50800</xdr:colOff>
      <xdr:row>74</xdr:row>
      <xdr:rowOff>85527</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4592300" y="12753665"/>
          <a:ext cx="889000" cy="19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104377</xdr:rowOff>
    </xdr:from>
    <xdr:to>
      <xdr:col>81</xdr:col>
      <xdr:colOff>101600</xdr:colOff>
      <xdr:row>77</xdr:row>
      <xdr:rowOff>34527</xdr:rowOff>
    </xdr:to>
    <xdr:sp macro="" textlink="">
      <xdr:nvSpPr>
        <xdr:cNvPr id="621" name="フローチャート: 判断 620">
          <a:extLst>
            <a:ext uri="{FF2B5EF4-FFF2-40B4-BE49-F238E27FC236}">
              <a16:creationId xmlns:a16="http://schemas.microsoft.com/office/drawing/2014/main" id="{00000000-0008-0000-0600-00006D020000}"/>
            </a:ext>
          </a:extLst>
        </xdr:cNvPr>
        <xdr:cNvSpPr/>
      </xdr:nvSpPr>
      <xdr:spPr>
        <a:xfrm>
          <a:off x="15430500" y="1313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25654</xdr:rowOff>
    </xdr:from>
    <xdr:ext cx="534377" cy="259045"/>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5214111" y="13227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66365</xdr:rowOff>
    </xdr:from>
    <xdr:to>
      <xdr:col>76</xdr:col>
      <xdr:colOff>114300</xdr:colOff>
      <xdr:row>74</xdr:row>
      <xdr:rowOff>75829</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flipV="1">
          <a:off x="13703300" y="12753665"/>
          <a:ext cx="889000" cy="9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88872</xdr:rowOff>
    </xdr:from>
    <xdr:to>
      <xdr:col>76</xdr:col>
      <xdr:colOff>165100</xdr:colOff>
      <xdr:row>77</xdr:row>
      <xdr:rowOff>19022</xdr:rowOff>
    </xdr:to>
    <xdr:sp macro="" textlink="">
      <xdr:nvSpPr>
        <xdr:cNvPr id="624" name="フローチャート: 判断 623">
          <a:extLst>
            <a:ext uri="{FF2B5EF4-FFF2-40B4-BE49-F238E27FC236}">
              <a16:creationId xmlns:a16="http://schemas.microsoft.com/office/drawing/2014/main" id="{00000000-0008-0000-0600-000070020000}"/>
            </a:ext>
          </a:extLst>
        </xdr:cNvPr>
        <xdr:cNvSpPr/>
      </xdr:nvSpPr>
      <xdr:spPr>
        <a:xfrm>
          <a:off x="14541500" y="1311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10149</xdr:rowOff>
    </xdr:from>
    <xdr:ext cx="534377"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4325111" y="13211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2329</xdr:rowOff>
    </xdr:from>
    <xdr:to>
      <xdr:col>71</xdr:col>
      <xdr:colOff>177800</xdr:colOff>
      <xdr:row>74</xdr:row>
      <xdr:rowOff>75829</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2814300" y="12689629"/>
          <a:ext cx="889000" cy="7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88081</xdr:rowOff>
    </xdr:from>
    <xdr:to>
      <xdr:col>72</xdr:col>
      <xdr:colOff>38100</xdr:colOff>
      <xdr:row>77</xdr:row>
      <xdr:rowOff>18231</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3652500" y="13118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9358</xdr:rowOff>
    </xdr:from>
    <xdr:ext cx="534377"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3436111" y="13211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102904</xdr:rowOff>
    </xdr:from>
    <xdr:to>
      <xdr:col>67</xdr:col>
      <xdr:colOff>101600</xdr:colOff>
      <xdr:row>77</xdr:row>
      <xdr:rowOff>33054</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2763500" y="13133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24181</xdr:rowOff>
    </xdr:from>
    <xdr:ext cx="534377"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2547111" y="13225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40226</xdr:rowOff>
    </xdr:from>
    <xdr:to>
      <xdr:col>85</xdr:col>
      <xdr:colOff>177800</xdr:colOff>
      <xdr:row>74</xdr:row>
      <xdr:rowOff>141826</xdr:rowOff>
    </xdr:to>
    <xdr:sp macro="" textlink="">
      <xdr:nvSpPr>
        <xdr:cNvPr id="636" name="楕円 635">
          <a:extLst>
            <a:ext uri="{FF2B5EF4-FFF2-40B4-BE49-F238E27FC236}">
              <a16:creationId xmlns:a16="http://schemas.microsoft.com/office/drawing/2014/main" id="{00000000-0008-0000-0600-00007C020000}"/>
            </a:ext>
          </a:extLst>
        </xdr:cNvPr>
        <xdr:cNvSpPr/>
      </xdr:nvSpPr>
      <xdr:spPr>
        <a:xfrm>
          <a:off x="16268700" y="12727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63103</xdr:rowOff>
    </xdr:from>
    <xdr:ext cx="599010" cy="259045"/>
    <xdr:sp macro="" textlink="">
      <xdr:nvSpPr>
        <xdr:cNvPr id="637" name="公債費該当値テキスト">
          <a:extLst>
            <a:ext uri="{FF2B5EF4-FFF2-40B4-BE49-F238E27FC236}">
              <a16:creationId xmlns:a16="http://schemas.microsoft.com/office/drawing/2014/main" id="{00000000-0008-0000-0600-00007D020000}"/>
            </a:ext>
          </a:extLst>
        </xdr:cNvPr>
        <xdr:cNvSpPr txBox="1"/>
      </xdr:nvSpPr>
      <xdr:spPr>
        <a:xfrm>
          <a:off x="16370300" y="125789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34727</xdr:rowOff>
    </xdr:from>
    <xdr:to>
      <xdr:col>81</xdr:col>
      <xdr:colOff>101600</xdr:colOff>
      <xdr:row>74</xdr:row>
      <xdr:rowOff>136327</xdr:rowOff>
    </xdr:to>
    <xdr:sp macro="" textlink="">
      <xdr:nvSpPr>
        <xdr:cNvPr id="638" name="楕円 637">
          <a:extLst>
            <a:ext uri="{FF2B5EF4-FFF2-40B4-BE49-F238E27FC236}">
              <a16:creationId xmlns:a16="http://schemas.microsoft.com/office/drawing/2014/main" id="{00000000-0008-0000-0600-00007E020000}"/>
            </a:ext>
          </a:extLst>
        </xdr:cNvPr>
        <xdr:cNvSpPr/>
      </xdr:nvSpPr>
      <xdr:spPr>
        <a:xfrm>
          <a:off x="15430500" y="12722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72</xdr:row>
      <xdr:rowOff>152854</xdr:rowOff>
    </xdr:from>
    <xdr:ext cx="59901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5181795" y="124972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15565</xdr:rowOff>
    </xdr:from>
    <xdr:to>
      <xdr:col>76</xdr:col>
      <xdr:colOff>165100</xdr:colOff>
      <xdr:row>74</xdr:row>
      <xdr:rowOff>117165</xdr:rowOff>
    </xdr:to>
    <xdr:sp macro="" textlink="">
      <xdr:nvSpPr>
        <xdr:cNvPr id="640" name="楕円 639">
          <a:extLst>
            <a:ext uri="{FF2B5EF4-FFF2-40B4-BE49-F238E27FC236}">
              <a16:creationId xmlns:a16="http://schemas.microsoft.com/office/drawing/2014/main" id="{00000000-0008-0000-0600-000080020000}"/>
            </a:ext>
          </a:extLst>
        </xdr:cNvPr>
        <xdr:cNvSpPr/>
      </xdr:nvSpPr>
      <xdr:spPr>
        <a:xfrm>
          <a:off x="14541500" y="12702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72</xdr:row>
      <xdr:rowOff>133692</xdr:rowOff>
    </xdr:from>
    <xdr:ext cx="59901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4292795" y="124780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25029</xdr:rowOff>
    </xdr:from>
    <xdr:to>
      <xdr:col>72</xdr:col>
      <xdr:colOff>38100</xdr:colOff>
      <xdr:row>74</xdr:row>
      <xdr:rowOff>126629</xdr:rowOff>
    </xdr:to>
    <xdr:sp macro="" textlink="">
      <xdr:nvSpPr>
        <xdr:cNvPr id="642" name="楕円 641">
          <a:extLst>
            <a:ext uri="{FF2B5EF4-FFF2-40B4-BE49-F238E27FC236}">
              <a16:creationId xmlns:a16="http://schemas.microsoft.com/office/drawing/2014/main" id="{00000000-0008-0000-0600-000082020000}"/>
            </a:ext>
          </a:extLst>
        </xdr:cNvPr>
        <xdr:cNvSpPr/>
      </xdr:nvSpPr>
      <xdr:spPr>
        <a:xfrm>
          <a:off x="13652500" y="12712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72</xdr:row>
      <xdr:rowOff>143156</xdr:rowOff>
    </xdr:from>
    <xdr:ext cx="59901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3403795" y="124875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122979</xdr:rowOff>
    </xdr:from>
    <xdr:to>
      <xdr:col>67</xdr:col>
      <xdr:colOff>101600</xdr:colOff>
      <xdr:row>74</xdr:row>
      <xdr:rowOff>53129</xdr:rowOff>
    </xdr:to>
    <xdr:sp macro="" textlink="">
      <xdr:nvSpPr>
        <xdr:cNvPr id="644" name="楕円 643">
          <a:extLst>
            <a:ext uri="{FF2B5EF4-FFF2-40B4-BE49-F238E27FC236}">
              <a16:creationId xmlns:a16="http://schemas.microsoft.com/office/drawing/2014/main" id="{00000000-0008-0000-0600-000084020000}"/>
            </a:ext>
          </a:extLst>
        </xdr:cNvPr>
        <xdr:cNvSpPr/>
      </xdr:nvSpPr>
      <xdr:spPr>
        <a:xfrm>
          <a:off x="12763500" y="12638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72</xdr:row>
      <xdr:rowOff>69656</xdr:rowOff>
    </xdr:from>
    <xdr:ext cx="59901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2514795" y="12414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6" name="正方形/長方形 645">
          <a:extLst>
            <a:ext uri="{FF2B5EF4-FFF2-40B4-BE49-F238E27FC236}">
              <a16:creationId xmlns:a16="http://schemas.microsoft.com/office/drawing/2014/main" id="{00000000-0008-0000-0600-000086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7" name="正方形/長方形 646">
          <a:extLst>
            <a:ext uri="{FF2B5EF4-FFF2-40B4-BE49-F238E27FC236}">
              <a16:creationId xmlns:a16="http://schemas.microsoft.com/office/drawing/2014/main" id="{00000000-0008-0000-0600-000087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5" name="直線コネクタ 654">
          <a:extLst>
            <a:ext uri="{FF2B5EF4-FFF2-40B4-BE49-F238E27FC236}">
              <a16:creationId xmlns:a16="http://schemas.microsoft.com/office/drawing/2014/main" id="{00000000-0008-0000-0600-00008F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56" name="直線コネクタ 655">
          <a:extLst>
            <a:ext uri="{FF2B5EF4-FFF2-40B4-BE49-F238E27FC236}">
              <a16:creationId xmlns:a16="http://schemas.microsoft.com/office/drawing/2014/main" id="{00000000-0008-0000-0600-000090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58" name="直線コネクタ 657">
          <a:extLst>
            <a:ext uri="{FF2B5EF4-FFF2-40B4-BE49-F238E27FC236}">
              <a16:creationId xmlns:a16="http://schemas.microsoft.com/office/drawing/2014/main" id="{00000000-0008-0000-0600-000092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0" name="積立金グラフ枠">
          <a:extLst>
            <a:ext uri="{FF2B5EF4-FFF2-40B4-BE49-F238E27FC236}">
              <a16:creationId xmlns:a16="http://schemas.microsoft.com/office/drawing/2014/main" id="{00000000-0008-0000-0600-00009E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111075</xdr:rowOff>
    </xdr:from>
    <xdr:to>
      <xdr:col>85</xdr:col>
      <xdr:colOff>126364</xdr:colOff>
      <xdr:row>99</xdr:row>
      <xdr:rowOff>94866</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flipV="1">
          <a:off x="16317595" y="15541575"/>
          <a:ext cx="1269" cy="15268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98693</xdr:rowOff>
    </xdr:from>
    <xdr:ext cx="469744" cy="259045"/>
    <xdr:sp macro="" textlink="">
      <xdr:nvSpPr>
        <xdr:cNvPr id="672" name="積立金最小値テキスト">
          <a:extLst>
            <a:ext uri="{FF2B5EF4-FFF2-40B4-BE49-F238E27FC236}">
              <a16:creationId xmlns:a16="http://schemas.microsoft.com/office/drawing/2014/main" id="{00000000-0008-0000-0600-0000A0020000}"/>
            </a:ext>
          </a:extLst>
        </xdr:cNvPr>
        <xdr:cNvSpPr txBox="1"/>
      </xdr:nvSpPr>
      <xdr:spPr>
        <a:xfrm>
          <a:off x="16370300" y="17072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94866</xdr:rowOff>
    </xdr:from>
    <xdr:to>
      <xdr:col>86</xdr:col>
      <xdr:colOff>25400</xdr:colOff>
      <xdr:row>99</xdr:row>
      <xdr:rowOff>94866</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6230600" y="17068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57752</xdr:rowOff>
    </xdr:from>
    <xdr:ext cx="599010" cy="259045"/>
    <xdr:sp macro="" textlink="">
      <xdr:nvSpPr>
        <xdr:cNvPr id="674" name="積立金最大値テキスト">
          <a:extLst>
            <a:ext uri="{FF2B5EF4-FFF2-40B4-BE49-F238E27FC236}">
              <a16:creationId xmlns:a16="http://schemas.microsoft.com/office/drawing/2014/main" id="{00000000-0008-0000-0600-0000A2020000}"/>
            </a:ext>
          </a:extLst>
        </xdr:cNvPr>
        <xdr:cNvSpPr txBox="1"/>
      </xdr:nvSpPr>
      <xdr:spPr>
        <a:xfrm>
          <a:off x="16370300" y="15316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468,765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111075</xdr:rowOff>
    </xdr:from>
    <xdr:to>
      <xdr:col>86</xdr:col>
      <xdr:colOff>25400</xdr:colOff>
      <xdr:row>90</xdr:row>
      <xdr:rowOff>111075</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6230600" y="15541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62971</xdr:rowOff>
    </xdr:from>
    <xdr:to>
      <xdr:col>85</xdr:col>
      <xdr:colOff>127000</xdr:colOff>
      <xdr:row>98</xdr:row>
      <xdr:rowOff>77739</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flipV="1">
          <a:off x="15481300" y="16865071"/>
          <a:ext cx="838200" cy="14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29278</xdr:rowOff>
    </xdr:from>
    <xdr:ext cx="534377" cy="259045"/>
    <xdr:sp macro="" textlink="">
      <xdr:nvSpPr>
        <xdr:cNvPr id="677" name="積立金平均値テキスト">
          <a:extLst>
            <a:ext uri="{FF2B5EF4-FFF2-40B4-BE49-F238E27FC236}">
              <a16:creationId xmlns:a16="http://schemas.microsoft.com/office/drawing/2014/main" id="{00000000-0008-0000-0600-0000A5020000}"/>
            </a:ext>
          </a:extLst>
        </xdr:cNvPr>
        <xdr:cNvSpPr txBox="1"/>
      </xdr:nvSpPr>
      <xdr:spPr>
        <a:xfrm>
          <a:off x="16370300" y="168313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50851</xdr:rowOff>
    </xdr:from>
    <xdr:to>
      <xdr:col>85</xdr:col>
      <xdr:colOff>177800</xdr:colOff>
      <xdr:row>98</xdr:row>
      <xdr:rowOff>152451</xdr:rowOff>
    </xdr:to>
    <xdr:sp macro="" textlink="">
      <xdr:nvSpPr>
        <xdr:cNvPr id="678" name="フローチャート: 判断 677">
          <a:extLst>
            <a:ext uri="{FF2B5EF4-FFF2-40B4-BE49-F238E27FC236}">
              <a16:creationId xmlns:a16="http://schemas.microsoft.com/office/drawing/2014/main" id="{00000000-0008-0000-0600-0000A6020000}"/>
            </a:ext>
          </a:extLst>
        </xdr:cNvPr>
        <xdr:cNvSpPr/>
      </xdr:nvSpPr>
      <xdr:spPr>
        <a:xfrm>
          <a:off x="16268700" y="16852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77739</xdr:rowOff>
    </xdr:from>
    <xdr:to>
      <xdr:col>81</xdr:col>
      <xdr:colOff>50800</xdr:colOff>
      <xdr:row>98</xdr:row>
      <xdr:rowOff>85930</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flipV="1">
          <a:off x="14592300" y="16879839"/>
          <a:ext cx="889000" cy="8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59023</xdr:rowOff>
    </xdr:from>
    <xdr:to>
      <xdr:col>81</xdr:col>
      <xdr:colOff>101600</xdr:colOff>
      <xdr:row>98</xdr:row>
      <xdr:rowOff>160623</xdr:rowOff>
    </xdr:to>
    <xdr:sp macro="" textlink="">
      <xdr:nvSpPr>
        <xdr:cNvPr id="680" name="フローチャート: 判断 679">
          <a:extLst>
            <a:ext uri="{FF2B5EF4-FFF2-40B4-BE49-F238E27FC236}">
              <a16:creationId xmlns:a16="http://schemas.microsoft.com/office/drawing/2014/main" id="{00000000-0008-0000-0600-0000A8020000}"/>
            </a:ext>
          </a:extLst>
        </xdr:cNvPr>
        <xdr:cNvSpPr/>
      </xdr:nvSpPr>
      <xdr:spPr>
        <a:xfrm>
          <a:off x="15430500" y="16861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151750</xdr:rowOff>
    </xdr:from>
    <xdr:ext cx="534377"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5214111" y="16953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85930</xdr:rowOff>
    </xdr:from>
    <xdr:to>
      <xdr:col>76</xdr:col>
      <xdr:colOff>114300</xdr:colOff>
      <xdr:row>98</xdr:row>
      <xdr:rowOff>109508</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flipV="1">
          <a:off x="13703300" y="16888030"/>
          <a:ext cx="889000" cy="23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59655</xdr:rowOff>
    </xdr:from>
    <xdr:to>
      <xdr:col>76</xdr:col>
      <xdr:colOff>165100</xdr:colOff>
      <xdr:row>98</xdr:row>
      <xdr:rowOff>161255</xdr:rowOff>
    </xdr:to>
    <xdr:sp macro="" textlink="">
      <xdr:nvSpPr>
        <xdr:cNvPr id="683" name="フローチャート: 判断 682">
          <a:extLst>
            <a:ext uri="{FF2B5EF4-FFF2-40B4-BE49-F238E27FC236}">
              <a16:creationId xmlns:a16="http://schemas.microsoft.com/office/drawing/2014/main" id="{00000000-0008-0000-0600-0000AB020000}"/>
            </a:ext>
          </a:extLst>
        </xdr:cNvPr>
        <xdr:cNvSpPr/>
      </xdr:nvSpPr>
      <xdr:spPr>
        <a:xfrm>
          <a:off x="14541500" y="16861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152382</xdr:rowOff>
    </xdr:from>
    <xdr:ext cx="534377"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4325111" y="16954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98611</xdr:rowOff>
    </xdr:from>
    <xdr:to>
      <xdr:col>71</xdr:col>
      <xdr:colOff>177800</xdr:colOff>
      <xdr:row>98</xdr:row>
      <xdr:rowOff>109508</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a:off x="12814300" y="16900711"/>
          <a:ext cx="889000" cy="10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41737</xdr:rowOff>
    </xdr:from>
    <xdr:to>
      <xdr:col>72</xdr:col>
      <xdr:colOff>38100</xdr:colOff>
      <xdr:row>98</xdr:row>
      <xdr:rowOff>143337</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3652500" y="16843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159864</xdr:rowOff>
    </xdr:from>
    <xdr:ext cx="534377"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3436111" y="16619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57699</xdr:rowOff>
    </xdr:from>
    <xdr:to>
      <xdr:col>67</xdr:col>
      <xdr:colOff>101600</xdr:colOff>
      <xdr:row>98</xdr:row>
      <xdr:rowOff>159299</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2763500" y="16859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150426</xdr:rowOff>
    </xdr:from>
    <xdr:ext cx="534377"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2547111" y="16952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12171</xdr:rowOff>
    </xdr:from>
    <xdr:to>
      <xdr:col>85</xdr:col>
      <xdr:colOff>177800</xdr:colOff>
      <xdr:row>98</xdr:row>
      <xdr:rowOff>113771</xdr:rowOff>
    </xdr:to>
    <xdr:sp macro="" textlink="">
      <xdr:nvSpPr>
        <xdr:cNvPr id="695" name="楕円 694">
          <a:extLst>
            <a:ext uri="{FF2B5EF4-FFF2-40B4-BE49-F238E27FC236}">
              <a16:creationId xmlns:a16="http://schemas.microsoft.com/office/drawing/2014/main" id="{00000000-0008-0000-0600-0000B7020000}"/>
            </a:ext>
          </a:extLst>
        </xdr:cNvPr>
        <xdr:cNvSpPr/>
      </xdr:nvSpPr>
      <xdr:spPr>
        <a:xfrm>
          <a:off x="16268700" y="16814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35048</xdr:rowOff>
    </xdr:from>
    <xdr:ext cx="534377" cy="259045"/>
    <xdr:sp macro="" textlink="">
      <xdr:nvSpPr>
        <xdr:cNvPr id="696" name="積立金該当値テキスト">
          <a:extLst>
            <a:ext uri="{FF2B5EF4-FFF2-40B4-BE49-F238E27FC236}">
              <a16:creationId xmlns:a16="http://schemas.microsoft.com/office/drawing/2014/main" id="{00000000-0008-0000-0600-0000B8020000}"/>
            </a:ext>
          </a:extLst>
        </xdr:cNvPr>
        <xdr:cNvSpPr txBox="1"/>
      </xdr:nvSpPr>
      <xdr:spPr>
        <a:xfrm>
          <a:off x="16370300" y="16665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26939</xdr:rowOff>
    </xdr:from>
    <xdr:to>
      <xdr:col>81</xdr:col>
      <xdr:colOff>101600</xdr:colOff>
      <xdr:row>98</xdr:row>
      <xdr:rowOff>128539</xdr:rowOff>
    </xdr:to>
    <xdr:sp macro="" textlink="">
      <xdr:nvSpPr>
        <xdr:cNvPr id="697" name="楕円 696">
          <a:extLst>
            <a:ext uri="{FF2B5EF4-FFF2-40B4-BE49-F238E27FC236}">
              <a16:creationId xmlns:a16="http://schemas.microsoft.com/office/drawing/2014/main" id="{00000000-0008-0000-0600-0000B9020000}"/>
            </a:ext>
          </a:extLst>
        </xdr:cNvPr>
        <xdr:cNvSpPr/>
      </xdr:nvSpPr>
      <xdr:spPr>
        <a:xfrm>
          <a:off x="15430500" y="16829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145066</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5214111" y="16604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35130</xdr:rowOff>
    </xdr:from>
    <xdr:to>
      <xdr:col>76</xdr:col>
      <xdr:colOff>165100</xdr:colOff>
      <xdr:row>98</xdr:row>
      <xdr:rowOff>136730</xdr:rowOff>
    </xdr:to>
    <xdr:sp macro="" textlink="">
      <xdr:nvSpPr>
        <xdr:cNvPr id="699" name="楕円 698">
          <a:extLst>
            <a:ext uri="{FF2B5EF4-FFF2-40B4-BE49-F238E27FC236}">
              <a16:creationId xmlns:a16="http://schemas.microsoft.com/office/drawing/2014/main" id="{00000000-0008-0000-0600-0000BB020000}"/>
            </a:ext>
          </a:extLst>
        </xdr:cNvPr>
        <xdr:cNvSpPr/>
      </xdr:nvSpPr>
      <xdr:spPr>
        <a:xfrm>
          <a:off x="14541500" y="16837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153257</xdr:rowOff>
    </xdr:from>
    <xdr:ext cx="534377"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4325111" y="16612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58708</xdr:rowOff>
    </xdr:from>
    <xdr:to>
      <xdr:col>72</xdr:col>
      <xdr:colOff>38100</xdr:colOff>
      <xdr:row>98</xdr:row>
      <xdr:rowOff>160308</xdr:rowOff>
    </xdr:to>
    <xdr:sp macro="" textlink="">
      <xdr:nvSpPr>
        <xdr:cNvPr id="701" name="楕円 700">
          <a:extLst>
            <a:ext uri="{FF2B5EF4-FFF2-40B4-BE49-F238E27FC236}">
              <a16:creationId xmlns:a16="http://schemas.microsoft.com/office/drawing/2014/main" id="{00000000-0008-0000-0600-0000BD020000}"/>
            </a:ext>
          </a:extLst>
        </xdr:cNvPr>
        <xdr:cNvSpPr/>
      </xdr:nvSpPr>
      <xdr:spPr>
        <a:xfrm>
          <a:off x="13652500" y="16860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151435</xdr:rowOff>
    </xdr:from>
    <xdr:ext cx="534377"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3436111" y="16953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47811</xdr:rowOff>
    </xdr:from>
    <xdr:to>
      <xdr:col>67</xdr:col>
      <xdr:colOff>101600</xdr:colOff>
      <xdr:row>98</xdr:row>
      <xdr:rowOff>149411</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2763500" y="16849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165938</xdr:rowOff>
    </xdr:from>
    <xdr:ext cx="534377"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2547111" y="16625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5" name="直線コネクタ 714">
          <a:extLst>
            <a:ext uri="{FF2B5EF4-FFF2-40B4-BE49-F238E27FC236}">
              <a16:creationId xmlns:a16="http://schemas.microsoft.com/office/drawing/2014/main" id="{00000000-0008-0000-0600-0000CB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7" name="直線コネクタ 716">
          <a:extLst>
            <a:ext uri="{FF2B5EF4-FFF2-40B4-BE49-F238E27FC236}">
              <a16:creationId xmlns:a16="http://schemas.microsoft.com/office/drawing/2014/main" id="{00000000-0008-0000-0600-0000CD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5" name="投資及び出資金グラフ枠">
          <a:extLst>
            <a:ext uri="{FF2B5EF4-FFF2-40B4-BE49-F238E27FC236}">
              <a16:creationId xmlns:a16="http://schemas.microsoft.com/office/drawing/2014/main" id="{00000000-0008-0000-0600-0000D5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10221</xdr:rowOff>
    </xdr:from>
    <xdr:to>
      <xdr:col>116</xdr:col>
      <xdr:colOff>62864</xdr:colOff>
      <xdr:row>38</xdr:row>
      <xdr:rowOff>139700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flipV="1">
          <a:off x="22159595" y="5496621"/>
          <a:ext cx="1269" cy="11581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7" name="投資及び出資金最小値テキスト">
          <a:extLst>
            <a:ext uri="{FF2B5EF4-FFF2-40B4-BE49-F238E27FC236}">
              <a16:creationId xmlns:a16="http://schemas.microsoft.com/office/drawing/2014/main" id="{00000000-0008-0000-0600-0000D7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128348</xdr:rowOff>
    </xdr:from>
    <xdr:ext cx="534377" cy="259045"/>
    <xdr:sp macro="" textlink="">
      <xdr:nvSpPr>
        <xdr:cNvPr id="729" name="投資及び出資金最大値テキスト">
          <a:extLst>
            <a:ext uri="{FF2B5EF4-FFF2-40B4-BE49-F238E27FC236}">
              <a16:creationId xmlns:a16="http://schemas.microsoft.com/office/drawing/2014/main" id="{00000000-0008-0000-0600-0000D9020000}"/>
            </a:ext>
          </a:extLst>
        </xdr:cNvPr>
        <xdr:cNvSpPr txBox="1"/>
      </xdr:nvSpPr>
      <xdr:spPr>
        <a:xfrm>
          <a:off x="22212300" y="5271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10221</xdr:rowOff>
    </xdr:from>
    <xdr:to>
      <xdr:col>116</xdr:col>
      <xdr:colOff>152400</xdr:colOff>
      <xdr:row>32</xdr:row>
      <xdr:rowOff>10221</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22072600" y="54966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15628</xdr:rowOff>
    </xdr:from>
    <xdr:ext cx="469744" cy="259045"/>
    <xdr:sp macro="" textlink="">
      <xdr:nvSpPr>
        <xdr:cNvPr id="732" name="投資及び出資金平均値テキスト">
          <a:extLst>
            <a:ext uri="{FF2B5EF4-FFF2-40B4-BE49-F238E27FC236}">
              <a16:creationId xmlns:a16="http://schemas.microsoft.com/office/drawing/2014/main" id="{00000000-0008-0000-0600-0000DC020000}"/>
            </a:ext>
          </a:extLst>
        </xdr:cNvPr>
        <xdr:cNvSpPr txBox="1"/>
      </xdr:nvSpPr>
      <xdr:spPr>
        <a:xfrm>
          <a:off x="22212300" y="63592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164201</xdr:rowOff>
    </xdr:from>
    <xdr:to>
      <xdr:col>116</xdr:col>
      <xdr:colOff>114300</xdr:colOff>
      <xdr:row>38</xdr:row>
      <xdr:rowOff>94351</xdr:rowOff>
    </xdr:to>
    <xdr:sp macro="" textlink="">
      <xdr:nvSpPr>
        <xdr:cNvPr id="733" name="フローチャート: 判断 732">
          <a:extLst>
            <a:ext uri="{FF2B5EF4-FFF2-40B4-BE49-F238E27FC236}">
              <a16:creationId xmlns:a16="http://schemas.microsoft.com/office/drawing/2014/main" id="{00000000-0008-0000-0600-0000DD020000}"/>
            </a:ext>
          </a:extLst>
        </xdr:cNvPr>
        <xdr:cNvSpPr/>
      </xdr:nvSpPr>
      <xdr:spPr>
        <a:xfrm>
          <a:off x="22110700" y="6507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115377</xdr:rowOff>
    </xdr:from>
    <xdr:to>
      <xdr:col>111</xdr:col>
      <xdr:colOff>177800</xdr:colOff>
      <xdr:row>38</xdr:row>
      <xdr:rowOff>139700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20434300" y="6630477"/>
          <a:ext cx="889000" cy="24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22286</xdr:rowOff>
    </xdr:from>
    <xdr:to>
      <xdr:col>112</xdr:col>
      <xdr:colOff>38100</xdr:colOff>
      <xdr:row>38</xdr:row>
      <xdr:rowOff>123886</xdr:rowOff>
    </xdr:to>
    <xdr:sp macro="" textlink="">
      <xdr:nvSpPr>
        <xdr:cNvPr id="735" name="フローチャート: 判断 734">
          <a:extLst>
            <a:ext uri="{FF2B5EF4-FFF2-40B4-BE49-F238E27FC236}">
              <a16:creationId xmlns:a16="http://schemas.microsoft.com/office/drawing/2014/main" id="{00000000-0008-0000-0600-0000DF020000}"/>
            </a:ext>
          </a:extLst>
        </xdr:cNvPr>
        <xdr:cNvSpPr/>
      </xdr:nvSpPr>
      <xdr:spPr>
        <a:xfrm>
          <a:off x="21272500" y="6537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140413</xdr:rowOff>
    </xdr:from>
    <xdr:ext cx="469744"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21088428" y="6312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115377</xdr:rowOff>
    </xdr:from>
    <xdr:to>
      <xdr:col>107</xdr:col>
      <xdr:colOff>50800</xdr:colOff>
      <xdr:row>38</xdr:row>
      <xdr:rowOff>139197</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flipV="1">
          <a:off x="19545300" y="6630477"/>
          <a:ext cx="889000" cy="2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4090</xdr:rowOff>
    </xdr:from>
    <xdr:to>
      <xdr:col>107</xdr:col>
      <xdr:colOff>101600</xdr:colOff>
      <xdr:row>38</xdr:row>
      <xdr:rowOff>105690</xdr:rowOff>
    </xdr:to>
    <xdr:sp macro="" textlink="">
      <xdr:nvSpPr>
        <xdr:cNvPr id="738" name="フローチャート: 判断 737">
          <a:extLst>
            <a:ext uri="{FF2B5EF4-FFF2-40B4-BE49-F238E27FC236}">
              <a16:creationId xmlns:a16="http://schemas.microsoft.com/office/drawing/2014/main" id="{00000000-0008-0000-0600-0000E2020000}"/>
            </a:ext>
          </a:extLst>
        </xdr:cNvPr>
        <xdr:cNvSpPr/>
      </xdr:nvSpPr>
      <xdr:spPr>
        <a:xfrm>
          <a:off x="20383500" y="6519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122216</xdr:rowOff>
    </xdr:from>
    <xdr:ext cx="469744"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20199428" y="6294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139197</xdr:rowOff>
    </xdr:from>
    <xdr:to>
      <xdr:col>102</xdr:col>
      <xdr:colOff>114300</xdr:colOff>
      <xdr:row>38</xdr:row>
      <xdr:rowOff>139197</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18656300" y="665429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11405</xdr:rowOff>
    </xdr:from>
    <xdr:to>
      <xdr:col>102</xdr:col>
      <xdr:colOff>165100</xdr:colOff>
      <xdr:row>38</xdr:row>
      <xdr:rowOff>113005</xdr:rowOff>
    </xdr:to>
    <xdr:sp macro="" textlink="">
      <xdr:nvSpPr>
        <xdr:cNvPr id="741" name="フローチャート: 判断 740">
          <a:extLst>
            <a:ext uri="{FF2B5EF4-FFF2-40B4-BE49-F238E27FC236}">
              <a16:creationId xmlns:a16="http://schemas.microsoft.com/office/drawing/2014/main" id="{00000000-0008-0000-0600-0000E5020000}"/>
            </a:ext>
          </a:extLst>
        </xdr:cNvPr>
        <xdr:cNvSpPr/>
      </xdr:nvSpPr>
      <xdr:spPr>
        <a:xfrm>
          <a:off x="19494500" y="6526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129532</xdr:rowOff>
    </xdr:from>
    <xdr:ext cx="469744"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19310428" y="6301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42174</xdr:rowOff>
    </xdr:from>
    <xdr:to>
      <xdr:col>98</xdr:col>
      <xdr:colOff>38100</xdr:colOff>
      <xdr:row>38</xdr:row>
      <xdr:rowOff>143774</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18605500" y="6557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160301</xdr:rowOff>
    </xdr:from>
    <xdr:ext cx="469744"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18421428" y="6332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0" name="楕円 749">
          <a:extLst>
            <a:ext uri="{FF2B5EF4-FFF2-40B4-BE49-F238E27FC236}">
              <a16:creationId xmlns:a16="http://schemas.microsoft.com/office/drawing/2014/main" id="{00000000-0008-0000-0600-0000EE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51" name="投資及び出資金該当値テキスト">
          <a:extLst>
            <a:ext uri="{FF2B5EF4-FFF2-40B4-BE49-F238E27FC236}">
              <a16:creationId xmlns:a16="http://schemas.microsoft.com/office/drawing/2014/main" id="{00000000-0008-0000-0600-0000EF020000}"/>
            </a:ext>
          </a:extLst>
        </xdr:cNvPr>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2" name="楕円 751">
          <a:extLst>
            <a:ext uri="{FF2B5EF4-FFF2-40B4-BE49-F238E27FC236}">
              <a16:creationId xmlns:a16="http://schemas.microsoft.com/office/drawing/2014/main" id="{00000000-0008-0000-0600-0000F0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64577</xdr:rowOff>
    </xdr:from>
    <xdr:to>
      <xdr:col>107</xdr:col>
      <xdr:colOff>101600</xdr:colOff>
      <xdr:row>38</xdr:row>
      <xdr:rowOff>166177</xdr:rowOff>
    </xdr:to>
    <xdr:sp macro="" textlink="">
      <xdr:nvSpPr>
        <xdr:cNvPr id="754" name="楕円 753">
          <a:extLst>
            <a:ext uri="{FF2B5EF4-FFF2-40B4-BE49-F238E27FC236}">
              <a16:creationId xmlns:a16="http://schemas.microsoft.com/office/drawing/2014/main" id="{00000000-0008-0000-0600-0000F2020000}"/>
            </a:ext>
          </a:extLst>
        </xdr:cNvPr>
        <xdr:cNvSpPr/>
      </xdr:nvSpPr>
      <xdr:spPr>
        <a:xfrm>
          <a:off x="20383500" y="6579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38</xdr:row>
      <xdr:rowOff>157304</xdr:rowOff>
    </xdr:from>
    <xdr:ext cx="378565"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0245017" y="66724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88397</xdr:rowOff>
    </xdr:from>
    <xdr:to>
      <xdr:col>102</xdr:col>
      <xdr:colOff>165100</xdr:colOff>
      <xdr:row>39</xdr:row>
      <xdr:rowOff>18547</xdr:rowOff>
    </xdr:to>
    <xdr:sp macro="" textlink="">
      <xdr:nvSpPr>
        <xdr:cNvPr id="756" name="楕円 755">
          <a:extLst>
            <a:ext uri="{FF2B5EF4-FFF2-40B4-BE49-F238E27FC236}">
              <a16:creationId xmlns:a16="http://schemas.microsoft.com/office/drawing/2014/main" id="{00000000-0008-0000-0600-0000F4020000}"/>
            </a:ext>
          </a:extLst>
        </xdr:cNvPr>
        <xdr:cNvSpPr/>
      </xdr:nvSpPr>
      <xdr:spPr>
        <a:xfrm>
          <a:off x="19494500" y="6603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39</xdr:row>
      <xdr:rowOff>9674</xdr:rowOff>
    </xdr:from>
    <xdr:ext cx="313932"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9388333" y="669622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88397</xdr:rowOff>
    </xdr:from>
    <xdr:to>
      <xdr:col>98</xdr:col>
      <xdr:colOff>38100</xdr:colOff>
      <xdr:row>39</xdr:row>
      <xdr:rowOff>18547</xdr:rowOff>
    </xdr:to>
    <xdr:sp macro="" textlink="">
      <xdr:nvSpPr>
        <xdr:cNvPr id="758" name="楕円 757">
          <a:extLst>
            <a:ext uri="{FF2B5EF4-FFF2-40B4-BE49-F238E27FC236}">
              <a16:creationId xmlns:a16="http://schemas.microsoft.com/office/drawing/2014/main" id="{00000000-0008-0000-0600-0000F6020000}"/>
            </a:ext>
          </a:extLst>
        </xdr:cNvPr>
        <xdr:cNvSpPr/>
      </xdr:nvSpPr>
      <xdr:spPr>
        <a:xfrm>
          <a:off x="18605500" y="6603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39</xdr:row>
      <xdr:rowOff>9674</xdr:rowOff>
    </xdr:from>
    <xdr:ext cx="313932"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8499333" y="669622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0" name="正方形/長方形 759">
          <a:extLst>
            <a:ext uri="{FF2B5EF4-FFF2-40B4-BE49-F238E27FC236}">
              <a16:creationId xmlns:a16="http://schemas.microsoft.com/office/drawing/2014/main" id="{00000000-0008-0000-0600-0000F8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9" name="直線コネクタ 768">
          <a:extLst>
            <a:ext uri="{FF2B5EF4-FFF2-40B4-BE49-F238E27FC236}">
              <a16:creationId xmlns:a16="http://schemas.microsoft.com/office/drawing/2014/main" id="{00000000-0008-0000-0600-000001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0" name="直線コネクタ 769">
          <a:extLst>
            <a:ext uri="{FF2B5EF4-FFF2-40B4-BE49-F238E27FC236}">
              <a16:creationId xmlns:a16="http://schemas.microsoft.com/office/drawing/2014/main" id="{00000000-0008-0000-0600-000002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2" name="直線コネクタ 771">
          <a:extLst>
            <a:ext uri="{FF2B5EF4-FFF2-40B4-BE49-F238E27FC236}">
              <a16:creationId xmlns:a16="http://schemas.microsoft.com/office/drawing/2014/main" id="{00000000-0008-0000-0600-000004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2" name="貸付金グラフ枠">
          <a:extLst>
            <a:ext uri="{FF2B5EF4-FFF2-40B4-BE49-F238E27FC236}">
              <a16:creationId xmlns:a16="http://schemas.microsoft.com/office/drawing/2014/main" id="{00000000-0008-0000-0600-00000E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11627</xdr:rowOff>
    </xdr:from>
    <xdr:to>
      <xdr:col>116</xdr:col>
      <xdr:colOff>62864</xdr:colOff>
      <xdr:row>59</xdr:row>
      <xdr:rowOff>44450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flipV="1">
          <a:off x="22159595" y="8584127"/>
          <a:ext cx="1269" cy="15758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4" name="貸付金最小値テキスト">
          <a:extLst>
            <a:ext uri="{FF2B5EF4-FFF2-40B4-BE49-F238E27FC236}">
              <a16:creationId xmlns:a16="http://schemas.microsoft.com/office/drawing/2014/main" id="{00000000-0008-0000-0600-000010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129754</xdr:rowOff>
    </xdr:from>
    <xdr:ext cx="534377" cy="259045"/>
    <xdr:sp macro="" textlink="">
      <xdr:nvSpPr>
        <xdr:cNvPr id="786" name="貸付金最大値テキスト">
          <a:extLst>
            <a:ext uri="{FF2B5EF4-FFF2-40B4-BE49-F238E27FC236}">
              <a16:creationId xmlns:a16="http://schemas.microsoft.com/office/drawing/2014/main" id="{00000000-0008-0000-0600-000012030000}"/>
            </a:ext>
          </a:extLst>
        </xdr:cNvPr>
        <xdr:cNvSpPr txBox="1"/>
      </xdr:nvSpPr>
      <xdr:spPr>
        <a:xfrm>
          <a:off x="22212300" y="8359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11627</xdr:rowOff>
    </xdr:from>
    <xdr:to>
      <xdr:col>116</xdr:col>
      <xdr:colOff>152400</xdr:colOff>
      <xdr:row>50</xdr:row>
      <xdr:rowOff>11627</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22072600" y="8584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40354</xdr:rowOff>
    </xdr:from>
    <xdr:to>
      <xdr:col>116</xdr:col>
      <xdr:colOff>63500</xdr:colOff>
      <xdr:row>59</xdr:row>
      <xdr:rowOff>40392</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flipV="1">
          <a:off x="21323300" y="10155904"/>
          <a:ext cx="838200" cy="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121035</xdr:rowOff>
    </xdr:from>
    <xdr:ext cx="469744" cy="259045"/>
    <xdr:sp macro="" textlink="">
      <xdr:nvSpPr>
        <xdr:cNvPr id="789" name="貸付金平均値テキスト">
          <a:extLst>
            <a:ext uri="{FF2B5EF4-FFF2-40B4-BE49-F238E27FC236}">
              <a16:creationId xmlns:a16="http://schemas.microsoft.com/office/drawing/2014/main" id="{00000000-0008-0000-0600-000015030000}"/>
            </a:ext>
          </a:extLst>
        </xdr:cNvPr>
        <xdr:cNvSpPr txBox="1"/>
      </xdr:nvSpPr>
      <xdr:spPr>
        <a:xfrm>
          <a:off x="22212300" y="98936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98158</xdr:rowOff>
    </xdr:from>
    <xdr:to>
      <xdr:col>116</xdr:col>
      <xdr:colOff>114300</xdr:colOff>
      <xdr:row>59</xdr:row>
      <xdr:rowOff>28308</xdr:rowOff>
    </xdr:to>
    <xdr:sp macro="" textlink="">
      <xdr:nvSpPr>
        <xdr:cNvPr id="790" name="フローチャート: 判断 789">
          <a:extLst>
            <a:ext uri="{FF2B5EF4-FFF2-40B4-BE49-F238E27FC236}">
              <a16:creationId xmlns:a16="http://schemas.microsoft.com/office/drawing/2014/main" id="{00000000-0008-0000-0600-000016030000}"/>
            </a:ext>
          </a:extLst>
        </xdr:cNvPr>
        <xdr:cNvSpPr/>
      </xdr:nvSpPr>
      <xdr:spPr>
        <a:xfrm>
          <a:off x="22110700" y="10042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40354</xdr:rowOff>
    </xdr:from>
    <xdr:to>
      <xdr:col>111</xdr:col>
      <xdr:colOff>177800</xdr:colOff>
      <xdr:row>59</xdr:row>
      <xdr:rowOff>40392</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20434300" y="10155904"/>
          <a:ext cx="889000" cy="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102368</xdr:rowOff>
    </xdr:from>
    <xdr:to>
      <xdr:col>112</xdr:col>
      <xdr:colOff>38100</xdr:colOff>
      <xdr:row>59</xdr:row>
      <xdr:rowOff>32518</xdr:rowOff>
    </xdr:to>
    <xdr:sp macro="" textlink="">
      <xdr:nvSpPr>
        <xdr:cNvPr id="792" name="フローチャート: 判断 791">
          <a:extLst>
            <a:ext uri="{FF2B5EF4-FFF2-40B4-BE49-F238E27FC236}">
              <a16:creationId xmlns:a16="http://schemas.microsoft.com/office/drawing/2014/main" id="{00000000-0008-0000-0600-000018030000}"/>
            </a:ext>
          </a:extLst>
        </xdr:cNvPr>
        <xdr:cNvSpPr/>
      </xdr:nvSpPr>
      <xdr:spPr>
        <a:xfrm>
          <a:off x="21272500" y="10046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49045</xdr:rowOff>
    </xdr:from>
    <xdr:ext cx="469744"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21088428" y="9821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38164</xdr:rowOff>
    </xdr:from>
    <xdr:to>
      <xdr:col>107</xdr:col>
      <xdr:colOff>50800</xdr:colOff>
      <xdr:row>59</xdr:row>
      <xdr:rowOff>40354</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19545300" y="10153714"/>
          <a:ext cx="889000" cy="2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121418</xdr:rowOff>
    </xdr:from>
    <xdr:to>
      <xdr:col>107</xdr:col>
      <xdr:colOff>101600</xdr:colOff>
      <xdr:row>59</xdr:row>
      <xdr:rowOff>51568</xdr:rowOff>
    </xdr:to>
    <xdr:sp macro="" textlink="">
      <xdr:nvSpPr>
        <xdr:cNvPr id="795" name="フローチャート: 判断 794">
          <a:extLst>
            <a:ext uri="{FF2B5EF4-FFF2-40B4-BE49-F238E27FC236}">
              <a16:creationId xmlns:a16="http://schemas.microsoft.com/office/drawing/2014/main" id="{00000000-0008-0000-0600-00001B030000}"/>
            </a:ext>
          </a:extLst>
        </xdr:cNvPr>
        <xdr:cNvSpPr/>
      </xdr:nvSpPr>
      <xdr:spPr>
        <a:xfrm>
          <a:off x="20383500" y="10065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68095</xdr:rowOff>
    </xdr:from>
    <xdr:ext cx="469744"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20199428" y="9840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37420</xdr:rowOff>
    </xdr:from>
    <xdr:to>
      <xdr:col>102</xdr:col>
      <xdr:colOff>114300</xdr:colOff>
      <xdr:row>59</xdr:row>
      <xdr:rowOff>38164</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18656300" y="10152970"/>
          <a:ext cx="889000" cy="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121038</xdr:rowOff>
    </xdr:from>
    <xdr:to>
      <xdr:col>102</xdr:col>
      <xdr:colOff>165100</xdr:colOff>
      <xdr:row>59</xdr:row>
      <xdr:rowOff>51188</xdr:rowOff>
    </xdr:to>
    <xdr:sp macro="" textlink="">
      <xdr:nvSpPr>
        <xdr:cNvPr id="798" name="フローチャート: 判断 797">
          <a:extLst>
            <a:ext uri="{FF2B5EF4-FFF2-40B4-BE49-F238E27FC236}">
              <a16:creationId xmlns:a16="http://schemas.microsoft.com/office/drawing/2014/main" id="{00000000-0008-0000-0600-00001E030000}"/>
            </a:ext>
          </a:extLst>
        </xdr:cNvPr>
        <xdr:cNvSpPr/>
      </xdr:nvSpPr>
      <xdr:spPr>
        <a:xfrm>
          <a:off x="19494500" y="10065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67715</xdr:rowOff>
    </xdr:from>
    <xdr:ext cx="469744"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19310428" y="9840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115989</xdr:rowOff>
    </xdr:from>
    <xdr:to>
      <xdr:col>98</xdr:col>
      <xdr:colOff>38100</xdr:colOff>
      <xdr:row>59</xdr:row>
      <xdr:rowOff>46139</xdr:rowOff>
    </xdr:to>
    <xdr:sp macro="" textlink="">
      <xdr:nvSpPr>
        <xdr:cNvPr id="800" name="フローチャート: 判断 799">
          <a:extLst>
            <a:ext uri="{FF2B5EF4-FFF2-40B4-BE49-F238E27FC236}">
              <a16:creationId xmlns:a16="http://schemas.microsoft.com/office/drawing/2014/main" id="{00000000-0008-0000-0600-000020030000}"/>
            </a:ext>
          </a:extLst>
        </xdr:cNvPr>
        <xdr:cNvSpPr/>
      </xdr:nvSpPr>
      <xdr:spPr>
        <a:xfrm>
          <a:off x="18605500" y="10060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62666</xdr:rowOff>
    </xdr:from>
    <xdr:ext cx="469744"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18421428" y="9835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161004</xdr:rowOff>
    </xdr:from>
    <xdr:to>
      <xdr:col>116</xdr:col>
      <xdr:colOff>114300</xdr:colOff>
      <xdr:row>59</xdr:row>
      <xdr:rowOff>91154</xdr:rowOff>
    </xdr:to>
    <xdr:sp macro="" textlink="">
      <xdr:nvSpPr>
        <xdr:cNvPr id="807" name="楕円 806">
          <a:extLst>
            <a:ext uri="{FF2B5EF4-FFF2-40B4-BE49-F238E27FC236}">
              <a16:creationId xmlns:a16="http://schemas.microsoft.com/office/drawing/2014/main" id="{00000000-0008-0000-0600-000027030000}"/>
            </a:ext>
          </a:extLst>
        </xdr:cNvPr>
        <xdr:cNvSpPr/>
      </xdr:nvSpPr>
      <xdr:spPr>
        <a:xfrm>
          <a:off x="22110700" y="10105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76585</xdr:rowOff>
    </xdr:from>
    <xdr:ext cx="378565" cy="259045"/>
    <xdr:sp macro="" textlink="">
      <xdr:nvSpPr>
        <xdr:cNvPr id="808" name="貸付金該当値テキスト">
          <a:extLst>
            <a:ext uri="{FF2B5EF4-FFF2-40B4-BE49-F238E27FC236}">
              <a16:creationId xmlns:a16="http://schemas.microsoft.com/office/drawing/2014/main" id="{00000000-0008-0000-0600-000028030000}"/>
            </a:ext>
          </a:extLst>
        </xdr:cNvPr>
        <xdr:cNvSpPr txBox="1"/>
      </xdr:nvSpPr>
      <xdr:spPr>
        <a:xfrm>
          <a:off x="22212300" y="100206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161042</xdr:rowOff>
    </xdr:from>
    <xdr:to>
      <xdr:col>112</xdr:col>
      <xdr:colOff>38100</xdr:colOff>
      <xdr:row>59</xdr:row>
      <xdr:rowOff>91192</xdr:rowOff>
    </xdr:to>
    <xdr:sp macro="" textlink="">
      <xdr:nvSpPr>
        <xdr:cNvPr id="809" name="楕円 808">
          <a:extLst>
            <a:ext uri="{FF2B5EF4-FFF2-40B4-BE49-F238E27FC236}">
              <a16:creationId xmlns:a16="http://schemas.microsoft.com/office/drawing/2014/main" id="{00000000-0008-0000-0600-000029030000}"/>
            </a:ext>
          </a:extLst>
        </xdr:cNvPr>
        <xdr:cNvSpPr/>
      </xdr:nvSpPr>
      <xdr:spPr>
        <a:xfrm>
          <a:off x="21272500" y="10105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82319</xdr:rowOff>
    </xdr:from>
    <xdr:ext cx="378565"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1134017" y="101978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161004</xdr:rowOff>
    </xdr:from>
    <xdr:to>
      <xdr:col>107</xdr:col>
      <xdr:colOff>101600</xdr:colOff>
      <xdr:row>59</xdr:row>
      <xdr:rowOff>91154</xdr:rowOff>
    </xdr:to>
    <xdr:sp macro="" textlink="">
      <xdr:nvSpPr>
        <xdr:cNvPr id="811" name="楕円 810">
          <a:extLst>
            <a:ext uri="{FF2B5EF4-FFF2-40B4-BE49-F238E27FC236}">
              <a16:creationId xmlns:a16="http://schemas.microsoft.com/office/drawing/2014/main" id="{00000000-0008-0000-0600-00002B030000}"/>
            </a:ext>
          </a:extLst>
        </xdr:cNvPr>
        <xdr:cNvSpPr/>
      </xdr:nvSpPr>
      <xdr:spPr>
        <a:xfrm>
          <a:off x="20383500" y="10105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82281</xdr:rowOff>
    </xdr:from>
    <xdr:ext cx="378565"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20245017" y="101978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158814</xdr:rowOff>
    </xdr:from>
    <xdr:to>
      <xdr:col>102</xdr:col>
      <xdr:colOff>165100</xdr:colOff>
      <xdr:row>59</xdr:row>
      <xdr:rowOff>88964</xdr:rowOff>
    </xdr:to>
    <xdr:sp macro="" textlink="">
      <xdr:nvSpPr>
        <xdr:cNvPr id="813" name="楕円 812">
          <a:extLst>
            <a:ext uri="{FF2B5EF4-FFF2-40B4-BE49-F238E27FC236}">
              <a16:creationId xmlns:a16="http://schemas.microsoft.com/office/drawing/2014/main" id="{00000000-0008-0000-0600-00002D030000}"/>
            </a:ext>
          </a:extLst>
        </xdr:cNvPr>
        <xdr:cNvSpPr/>
      </xdr:nvSpPr>
      <xdr:spPr>
        <a:xfrm>
          <a:off x="19494500" y="10102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80091</xdr:rowOff>
    </xdr:from>
    <xdr:ext cx="378565"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9356017" y="101956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158070</xdr:rowOff>
    </xdr:from>
    <xdr:to>
      <xdr:col>98</xdr:col>
      <xdr:colOff>38100</xdr:colOff>
      <xdr:row>59</xdr:row>
      <xdr:rowOff>88220</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18605500" y="10102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79347</xdr:rowOff>
    </xdr:from>
    <xdr:ext cx="378565"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8467017" y="101948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7" name="正方形/長方形 816">
          <a:extLst>
            <a:ext uri="{FF2B5EF4-FFF2-40B4-BE49-F238E27FC236}">
              <a16:creationId xmlns:a16="http://schemas.microsoft.com/office/drawing/2014/main" id="{00000000-0008-0000-0600-000031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6" name="直線コネクタ 825">
          <a:extLst>
            <a:ext uri="{FF2B5EF4-FFF2-40B4-BE49-F238E27FC236}">
              <a16:creationId xmlns:a16="http://schemas.microsoft.com/office/drawing/2014/main" id="{00000000-0008-0000-0600-00003A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5642</xdr:rowOff>
    </xdr:from>
    <xdr:ext cx="59541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692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2" name="繰出金グラフ枠">
          <a:extLst>
            <a:ext uri="{FF2B5EF4-FFF2-40B4-BE49-F238E27FC236}">
              <a16:creationId xmlns:a16="http://schemas.microsoft.com/office/drawing/2014/main" id="{00000000-0008-0000-0600-00004A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102520</xdr:rowOff>
    </xdr:from>
    <xdr:to>
      <xdr:col>116</xdr:col>
      <xdr:colOff>62864</xdr:colOff>
      <xdr:row>79</xdr:row>
      <xdr:rowOff>136500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flipV="1">
          <a:off x="22159595" y="12104020"/>
          <a:ext cx="1269" cy="1577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140327</xdr:rowOff>
    </xdr:from>
    <xdr:ext cx="534377" cy="259045"/>
    <xdr:sp macro="" textlink="">
      <xdr:nvSpPr>
        <xdr:cNvPr id="844" name="繰出金最小値テキスト">
          <a:extLst>
            <a:ext uri="{FF2B5EF4-FFF2-40B4-BE49-F238E27FC236}">
              <a16:creationId xmlns:a16="http://schemas.microsoft.com/office/drawing/2014/main" id="{00000000-0008-0000-0600-00004C030000}"/>
            </a:ext>
          </a:extLst>
        </xdr:cNvPr>
        <xdr:cNvSpPr txBox="1"/>
      </xdr:nvSpPr>
      <xdr:spPr>
        <a:xfrm>
          <a:off x="22212300" y="13684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37,696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136500</xdr:rowOff>
    </xdr:from>
    <xdr:to>
      <xdr:col>116</xdr:col>
      <xdr:colOff>152400</xdr:colOff>
      <xdr:row>79</xdr:row>
      <xdr:rowOff>136500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22072600" y="13681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49197</xdr:rowOff>
    </xdr:from>
    <xdr:ext cx="599010" cy="259045"/>
    <xdr:sp macro="" textlink="">
      <xdr:nvSpPr>
        <xdr:cNvPr id="846" name="繰出金最大値テキスト">
          <a:extLst>
            <a:ext uri="{FF2B5EF4-FFF2-40B4-BE49-F238E27FC236}">
              <a16:creationId xmlns:a16="http://schemas.microsoft.com/office/drawing/2014/main" id="{00000000-0008-0000-0600-00004E030000}"/>
            </a:ext>
          </a:extLst>
        </xdr:cNvPr>
        <xdr:cNvSpPr txBox="1"/>
      </xdr:nvSpPr>
      <xdr:spPr>
        <a:xfrm>
          <a:off x="22212300" y="118792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102520</xdr:rowOff>
    </xdr:from>
    <xdr:to>
      <xdr:col>116</xdr:col>
      <xdr:colOff>152400</xdr:colOff>
      <xdr:row>70</xdr:row>
      <xdr:rowOff>102520</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22072600" y="12104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116334</xdr:rowOff>
    </xdr:from>
    <xdr:to>
      <xdr:col>116</xdr:col>
      <xdr:colOff>63500</xdr:colOff>
      <xdr:row>76</xdr:row>
      <xdr:rowOff>14264</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flipV="1">
          <a:off x="21323300" y="12975084"/>
          <a:ext cx="838200" cy="69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134045</xdr:rowOff>
    </xdr:from>
    <xdr:ext cx="534377" cy="259045"/>
    <xdr:sp macro="" textlink="">
      <xdr:nvSpPr>
        <xdr:cNvPr id="849" name="繰出金平均値テキスト">
          <a:extLst>
            <a:ext uri="{FF2B5EF4-FFF2-40B4-BE49-F238E27FC236}">
              <a16:creationId xmlns:a16="http://schemas.microsoft.com/office/drawing/2014/main" id="{00000000-0008-0000-0600-000051030000}"/>
            </a:ext>
          </a:extLst>
        </xdr:cNvPr>
        <xdr:cNvSpPr txBox="1"/>
      </xdr:nvSpPr>
      <xdr:spPr>
        <a:xfrm>
          <a:off x="22212300" y="129927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155618</xdr:rowOff>
    </xdr:from>
    <xdr:to>
      <xdr:col>116</xdr:col>
      <xdr:colOff>114300</xdr:colOff>
      <xdr:row>76</xdr:row>
      <xdr:rowOff>85768</xdr:rowOff>
    </xdr:to>
    <xdr:sp macro="" textlink="">
      <xdr:nvSpPr>
        <xdr:cNvPr id="850" name="フローチャート: 判断 849">
          <a:extLst>
            <a:ext uri="{FF2B5EF4-FFF2-40B4-BE49-F238E27FC236}">
              <a16:creationId xmlns:a16="http://schemas.microsoft.com/office/drawing/2014/main" id="{00000000-0008-0000-0600-000052030000}"/>
            </a:ext>
          </a:extLst>
        </xdr:cNvPr>
        <xdr:cNvSpPr/>
      </xdr:nvSpPr>
      <xdr:spPr>
        <a:xfrm>
          <a:off x="22110700" y="13014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155752</xdr:rowOff>
    </xdr:from>
    <xdr:to>
      <xdr:col>111</xdr:col>
      <xdr:colOff>177800</xdr:colOff>
      <xdr:row>76</xdr:row>
      <xdr:rowOff>14264</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20434300" y="13014502"/>
          <a:ext cx="889000" cy="29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133869</xdr:rowOff>
    </xdr:from>
    <xdr:to>
      <xdr:col>112</xdr:col>
      <xdr:colOff>38100</xdr:colOff>
      <xdr:row>76</xdr:row>
      <xdr:rowOff>64018</xdr:rowOff>
    </xdr:to>
    <xdr:sp macro="" textlink="">
      <xdr:nvSpPr>
        <xdr:cNvPr id="852" name="フローチャート: 判断 851">
          <a:extLst>
            <a:ext uri="{FF2B5EF4-FFF2-40B4-BE49-F238E27FC236}">
              <a16:creationId xmlns:a16="http://schemas.microsoft.com/office/drawing/2014/main" id="{00000000-0008-0000-0600-000054030000}"/>
            </a:ext>
          </a:extLst>
        </xdr:cNvPr>
        <xdr:cNvSpPr/>
      </xdr:nvSpPr>
      <xdr:spPr>
        <a:xfrm>
          <a:off x="21272500" y="1299261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80546</xdr:rowOff>
    </xdr:from>
    <xdr:ext cx="534377"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21056111" y="12767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82354</xdr:rowOff>
    </xdr:from>
    <xdr:to>
      <xdr:col>107</xdr:col>
      <xdr:colOff>50800</xdr:colOff>
      <xdr:row>75</xdr:row>
      <xdr:rowOff>155752</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a:off x="19545300" y="12941104"/>
          <a:ext cx="889000" cy="73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4465</xdr:rowOff>
    </xdr:from>
    <xdr:to>
      <xdr:col>107</xdr:col>
      <xdr:colOff>101600</xdr:colOff>
      <xdr:row>76</xdr:row>
      <xdr:rowOff>106065</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20383500" y="13034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97192</xdr:rowOff>
    </xdr:from>
    <xdr:ext cx="534377"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20167111" y="13127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68132</xdr:rowOff>
    </xdr:from>
    <xdr:to>
      <xdr:col>102</xdr:col>
      <xdr:colOff>114300</xdr:colOff>
      <xdr:row>75</xdr:row>
      <xdr:rowOff>82354</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a:off x="18656300" y="12926882"/>
          <a:ext cx="889000" cy="14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15683</xdr:rowOff>
    </xdr:from>
    <xdr:to>
      <xdr:col>102</xdr:col>
      <xdr:colOff>165100</xdr:colOff>
      <xdr:row>76</xdr:row>
      <xdr:rowOff>117283</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19494500" y="13045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108410</xdr:rowOff>
    </xdr:from>
    <xdr:ext cx="534377"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19278111" y="13138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167832</xdr:rowOff>
    </xdr:from>
    <xdr:to>
      <xdr:col>98</xdr:col>
      <xdr:colOff>38100</xdr:colOff>
      <xdr:row>76</xdr:row>
      <xdr:rowOff>97982</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18605500" y="13026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89109</xdr:rowOff>
    </xdr:from>
    <xdr:ext cx="534377"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18389111" y="13119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65534</xdr:rowOff>
    </xdr:from>
    <xdr:to>
      <xdr:col>116</xdr:col>
      <xdr:colOff>114300</xdr:colOff>
      <xdr:row>75</xdr:row>
      <xdr:rowOff>167134</xdr:rowOff>
    </xdr:to>
    <xdr:sp macro="" textlink="">
      <xdr:nvSpPr>
        <xdr:cNvPr id="867" name="楕円 866">
          <a:extLst>
            <a:ext uri="{FF2B5EF4-FFF2-40B4-BE49-F238E27FC236}">
              <a16:creationId xmlns:a16="http://schemas.microsoft.com/office/drawing/2014/main" id="{00000000-0008-0000-0600-000063030000}"/>
            </a:ext>
          </a:extLst>
        </xdr:cNvPr>
        <xdr:cNvSpPr/>
      </xdr:nvSpPr>
      <xdr:spPr>
        <a:xfrm>
          <a:off x="22110700" y="12924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88411</xdr:rowOff>
    </xdr:from>
    <xdr:ext cx="534377" cy="259045"/>
    <xdr:sp macro="" textlink="">
      <xdr:nvSpPr>
        <xdr:cNvPr id="868" name="繰出金該当値テキスト">
          <a:extLst>
            <a:ext uri="{FF2B5EF4-FFF2-40B4-BE49-F238E27FC236}">
              <a16:creationId xmlns:a16="http://schemas.microsoft.com/office/drawing/2014/main" id="{00000000-0008-0000-0600-000064030000}"/>
            </a:ext>
          </a:extLst>
        </xdr:cNvPr>
        <xdr:cNvSpPr txBox="1"/>
      </xdr:nvSpPr>
      <xdr:spPr>
        <a:xfrm>
          <a:off x="22212300" y="12775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134914</xdr:rowOff>
    </xdr:from>
    <xdr:to>
      <xdr:col>112</xdr:col>
      <xdr:colOff>38100</xdr:colOff>
      <xdr:row>76</xdr:row>
      <xdr:rowOff>65064</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21272500" y="12993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56191</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1056111" y="13086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104951</xdr:rowOff>
    </xdr:from>
    <xdr:to>
      <xdr:col>107</xdr:col>
      <xdr:colOff>101600</xdr:colOff>
      <xdr:row>76</xdr:row>
      <xdr:rowOff>35102</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0383500" y="1296370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51628</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0167111" y="12738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31554</xdr:rowOff>
    </xdr:from>
    <xdr:to>
      <xdr:col>102</xdr:col>
      <xdr:colOff>165100</xdr:colOff>
      <xdr:row>75</xdr:row>
      <xdr:rowOff>133154</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19494500" y="12890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149681</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9278111" y="12665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17332</xdr:rowOff>
    </xdr:from>
    <xdr:to>
      <xdr:col>98</xdr:col>
      <xdr:colOff>38100</xdr:colOff>
      <xdr:row>75</xdr:row>
      <xdr:rowOff>118932</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18605500" y="12876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135459</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8389111" y="12651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6" name="直線コネクタ 885">
          <a:extLst>
            <a:ext uri="{FF2B5EF4-FFF2-40B4-BE49-F238E27FC236}">
              <a16:creationId xmlns:a16="http://schemas.microsoft.com/office/drawing/2014/main" id="{00000000-0008-0000-0600-000076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1" name="前年度繰上充用金グラフ枠">
          <a:extLst>
            <a:ext uri="{FF2B5EF4-FFF2-40B4-BE49-F238E27FC236}">
              <a16:creationId xmlns:a16="http://schemas.microsoft.com/office/drawing/2014/main" id="{00000000-0008-0000-0600-00007B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3" name="前年度繰上充用金最小値テキスト">
          <a:extLst>
            <a:ext uri="{FF2B5EF4-FFF2-40B4-BE49-F238E27FC236}">
              <a16:creationId xmlns:a16="http://schemas.microsoft.com/office/drawing/2014/main" id="{00000000-0008-0000-0600-00007D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5" name="前年度繰上充用金最大値テキスト">
          <a:extLst>
            <a:ext uri="{FF2B5EF4-FFF2-40B4-BE49-F238E27FC236}">
              <a16:creationId xmlns:a16="http://schemas.microsoft.com/office/drawing/2014/main" id="{00000000-0008-0000-0600-00007F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8" name="前年度繰上充用金平均値テキスト">
          <a:extLst>
            <a:ext uri="{FF2B5EF4-FFF2-40B4-BE49-F238E27FC236}">
              <a16:creationId xmlns:a16="http://schemas.microsoft.com/office/drawing/2014/main" id="{00000000-0008-0000-0600-000082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9" name="フローチャート: 判断 898">
          <a:extLst>
            <a:ext uri="{FF2B5EF4-FFF2-40B4-BE49-F238E27FC236}">
              <a16:creationId xmlns:a16="http://schemas.microsoft.com/office/drawing/2014/main" id="{00000000-0008-0000-0600-000083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1" name="フローチャート: 判断 900">
          <a:extLst>
            <a:ext uri="{FF2B5EF4-FFF2-40B4-BE49-F238E27FC236}">
              <a16:creationId xmlns:a16="http://schemas.microsoft.com/office/drawing/2014/main" id="{00000000-0008-0000-0600-000085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6" name="楕円 915">
          <a:extLst>
            <a:ext uri="{FF2B5EF4-FFF2-40B4-BE49-F238E27FC236}">
              <a16:creationId xmlns:a16="http://schemas.microsoft.com/office/drawing/2014/main" id="{00000000-0008-0000-0600-000094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7" name="前年度繰上充用金該当値テキスト">
          <a:extLst>
            <a:ext uri="{FF2B5EF4-FFF2-40B4-BE49-F238E27FC236}">
              <a16:creationId xmlns:a16="http://schemas.microsoft.com/office/drawing/2014/main" id="{00000000-0008-0000-0600-000095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8" name="楕円 917">
          <a:extLst>
            <a:ext uri="{FF2B5EF4-FFF2-40B4-BE49-F238E27FC236}">
              <a16:creationId xmlns:a16="http://schemas.microsoft.com/office/drawing/2014/main" id="{00000000-0008-0000-0600-000096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6" name="正方形/長方形 925">
          <a:extLst>
            <a:ext uri="{FF2B5EF4-FFF2-40B4-BE49-F238E27FC236}">
              <a16:creationId xmlns:a16="http://schemas.microsoft.com/office/drawing/2014/main" id="{00000000-0008-0000-0600-00009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7" name="正方形/長方形 926">
          <a:extLst>
            <a:ext uri="{FF2B5EF4-FFF2-40B4-BE49-F238E27FC236}">
              <a16:creationId xmlns:a16="http://schemas.microsoft.com/office/drawing/2014/main" id="{00000000-0008-0000-0600-00009F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本町は離島や広域な行政区域を抱えており、職員数が類似団体に比べ多くなっていることなどから人件費が多額になっている</a:t>
          </a:r>
          <a:r>
            <a:rPr kumimoji="1" lang="ja-JP" altLang="en-US" sz="1100">
              <a:solidFill>
                <a:schemeClr val="dk1"/>
              </a:solidFill>
              <a:effectLst/>
              <a:latin typeface="+mn-lt"/>
              <a:ea typeface="+mn-ea"/>
              <a:cs typeface="+mn-cs"/>
            </a:rPr>
            <a:t>が、令和２年度からの会計年度任用職員制度により、さらに増加している。</a:t>
          </a:r>
          <a:r>
            <a:rPr kumimoji="1" lang="ja-JP" altLang="ja-JP" sz="1100">
              <a:solidFill>
                <a:schemeClr val="dk1"/>
              </a:solidFill>
              <a:effectLst/>
              <a:latin typeface="+mn-lt"/>
              <a:ea typeface="+mn-ea"/>
              <a:cs typeface="+mn-cs"/>
            </a:rPr>
            <a:t>今後も職員数の適正化を図りながら、人件費の抑制に努める。</a:t>
          </a:r>
          <a:endParaRPr lang="ja-JP" altLang="ja-JP" sz="1400">
            <a:effectLst/>
          </a:endParaRPr>
        </a:p>
        <a:p>
          <a:r>
            <a:rPr kumimoji="1" lang="ja-JP" altLang="en-US" sz="1100">
              <a:solidFill>
                <a:schemeClr val="dk1"/>
              </a:solidFill>
              <a:effectLst/>
              <a:latin typeface="+mn-lt"/>
              <a:ea typeface="+mn-ea"/>
              <a:cs typeface="+mn-cs"/>
            </a:rPr>
            <a:t>補助費等が前年度から増となったのは、新型コロナウイルス感染拡大防止に伴い、特別定額給付金事業として住民</a:t>
          </a:r>
          <a:r>
            <a:rPr kumimoji="1" lang="en-US" altLang="ja-JP" sz="1100">
              <a:solidFill>
                <a:schemeClr val="dk1"/>
              </a:solidFill>
              <a:effectLst/>
              <a:latin typeface="+mn-lt"/>
              <a:ea typeface="+mn-ea"/>
              <a:cs typeface="+mn-cs"/>
            </a:rPr>
            <a:t>1</a:t>
          </a:r>
          <a:r>
            <a:rPr kumimoji="1" lang="ja-JP" altLang="en-US" sz="1100">
              <a:solidFill>
                <a:schemeClr val="dk1"/>
              </a:solidFill>
              <a:effectLst/>
              <a:latin typeface="+mn-lt"/>
              <a:ea typeface="+mn-ea"/>
              <a:cs typeface="+mn-cs"/>
            </a:rPr>
            <a:t>人当たり</a:t>
          </a:r>
          <a:r>
            <a:rPr kumimoji="1" lang="en-US" altLang="ja-JP" sz="1100">
              <a:solidFill>
                <a:schemeClr val="dk1"/>
              </a:solidFill>
              <a:effectLst/>
              <a:latin typeface="+mn-lt"/>
              <a:ea typeface="+mn-ea"/>
              <a:cs typeface="+mn-cs"/>
            </a:rPr>
            <a:t>10</a:t>
          </a:r>
          <a:r>
            <a:rPr kumimoji="1" lang="ja-JP" altLang="en-US" sz="1100">
              <a:solidFill>
                <a:schemeClr val="dk1"/>
              </a:solidFill>
              <a:effectLst/>
              <a:latin typeface="+mn-lt"/>
              <a:ea typeface="+mn-ea"/>
              <a:cs typeface="+mn-cs"/>
            </a:rPr>
            <a:t>万円（総額約</a:t>
          </a:r>
          <a:r>
            <a:rPr kumimoji="1" lang="en-US" altLang="ja-JP" sz="1100">
              <a:solidFill>
                <a:schemeClr val="dk1"/>
              </a:solidFill>
              <a:effectLst/>
              <a:latin typeface="+mn-lt"/>
              <a:ea typeface="+mn-ea"/>
              <a:cs typeface="+mn-cs"/>
            </a:rPr>
            <a:t>88</a:t>
          </a:r>
          <a:r>
            <a:rPr kumimoji="1" lang="ja-JP" altLang="en-US" sz="1100">
              <a:solidFill>
                <a:schemeClr val="dk1"/>
              </a:solidFill>
              <a:effectLst/>
              <a:latin typeface="+mn-lt"/>
              <a:ea typeface="+mn-ea"/>
              <a:cs typeface="+mn-cs"/>
            </a:rPr>
            <a:t>億円）の支給があったためである。</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公債費</a:t>
          </a:r>
          <a:r>
            <a:rPr kumimoji="1" lang="ja-JP" altLang="en-US" sz="1100">
              <a:solidFill>
                <a:schemeClr val="dk1"/>
              </a:solidFill>
              <a:effectLst/>
              <a:latin typeface="+mn-lt"/>
              <a:ea typeface="+mn-ea"/>
              <a:cs typeface="+mn-cs"/>
            </a:rPr>
            <a:t>は</a:t>
          </a:r>
          <a:r>
            <a:rPr kumimoji="1" lang="ja-JP" altLang="ja-JP" sz="1100">
              <a:solidFill>
                <a:schemeClr val="dk1"/>
              </a:solidFill>
              <a:effectLst/>
              <a:latin typeface="+mn-lt"/>
              <a:ea typeface="+mn-ea"/>
              <a:cs typeface="+mn-cs"/>
            </a:rPr>
            <a:t>住民一人当たり</a:t>
          </a:r>
          <a:r>
            <a:rPr kumimoji="1" lang="en-US" altLang="ja-JP" sz="1100">
              <a:solidFill>
                <a:schemeClr val="dk1"/>
              </a:solidFill>
              <a:effectLst/>
              <a:latin typeface="+mn-lt"/>
              <a:ea typeface="+mn-ea"/>
              <a:cs typeface="+mn-cs"/>
            </a:rPr>
            <a:t>160,646</a:t>
          </a:r>
          <a:r>
            <a:rPr kumimoji="1" lang="ja-JP" altLang="ja-JP" sz="1100">
              <a:solidFill>
                <a:schemeClr val="dk1"/>
              </a:solidFill>
              <a:effectLst/>
              <a:latin typeface="+mn-lt"/>
              <a:ea typeface="+mn-ea"/>
              <a:cs typeface="+mn-cs"/>
            </a:rPr>
            <a:t>円と類似団体平均の倍以上となっているが、これは、これまでの社会資本整備を多額の借入金により実施してきたためである。このため、繰上償還の実施や地方債発行額の抑制を行い地方債元利償還金は減少してきているが、今後も借入額の抑制や、有利な地方債の活用により、起債に大きく頼ることのない財政運営に努め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鹿児島県瀬戸内町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8,817
8,804
239.65
11,616,279
10,880,629
505,851
5,348,081
8,437,585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7493</xdr:rowOff>
    </xdr:from>
    <xdr:to>
      <xdr:col>24</xdr:col>
      <xdr:colOff>62865</xdr:colOff>
      <xdr:row>38</xdr:row>
      <xdr:rowOff>169418</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322443"/>
          <a:ext cx="1270" cy="13620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1795</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688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169418</xdr:rowOff>
    </xdr:from>
    <xdr:to>
      <xdr:col>24</xdr:col>
      <xdr:colOff>152400</xdr:colOff>
      <xdr:row>38</xdr:row>
      <xdr:rowOff>169418</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6845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125620</xdr:rowOff>
    </xdr:from>
    <xdr:ext cx="534377"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097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13,394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7493</xdr:rowOff>
    </xdr:from>
    <xdr:to>
      <xdr:col>24</xdr:col>
      <xdr:colOff>152400</xdr:colOff>
      <xdr:row>31</xdr:row>
      <xdr:rowOff>7493</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322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58928</xdr:rowOff>
    </xdr:from>
    <xdr:to>
      <xdr:col>24</xdr:col>
      <xdr:colOff>63500</xdr:colOff>
      <xdr:row>35</xdr:row>
      <xdr:rowOff>139128</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3797300" y="6059678"/>
          <a:ext cx="838200" cy="80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71772</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59010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48895</xdr:rowOff>
    </xdr:from>
    <xdr:to>
      <xdr:col>24</xdr:col>
      <xdr:colOff>114300</xdr:colOff>
      <xdr:row>35</xdr:row>
      <xdr:rowOff>150495</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049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58928</xdr:rowOff>
    </xdr:from>
    <xdr:to>
      <xdr:col>19</xdr:col>
      <xdr:colOff>177800</xdr:colOff>
      <xdr:row>35</xdr:row>
      <xdr:rowOff>73597</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908300" y="6059678"/>
          <a:ext cx="889000" cy="14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159004</xdr:rowOff>
    </xdr:from>
    <xdr:to>
      <xdr:col>20</xdr:col>
      <xdr:colOff>38100</xdr:colOff>
      <xdr:row>35</xdr:row>
      <xdr:rowOff>89154</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5988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105681</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5763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73597</xdr:rowOff>
    </xdr:from>
    <xdr:to>
      <xdr:col>15</xdr:col>
      <xdr:colOff>50800</xdr:colOff>
      <xdr:row>35</xdr:row>
      <xdr:rowOff>110934</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flipV="1">
          <a:off x="2019300" y="6074347"/>
          <a:ext cx="889000" cy="37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156528</xdr:rowOff>
    </xdr:from>
    <xdr:to>
      <xdr:col>15</xdr:col>
      <xdr:colOff>101600</xdr:colOff>
      <xdr:row>35</xdr:row>
      <xdr:rowOff>86678</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5985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103205</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5761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81978</xdr:rowOff>
    </xdr:from>
    <xdr:to>
      <xdr:col>10</xdr:col>
      <xdr:colOff>114300</xdr:colOff>
      <xdr:row>35</xdr:row>
      <xdr:rowOff>110934</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6082728"/>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15748</xdr:rowOff>
    </xdr:from>
    <xdr:to>
      <xdr:col>10</xdr:col>
      <xdr:colOff>165100</xdr:colOff>
      <xdr:row>35</xdr:row>
      <xdr:rowOff>117348</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016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133875</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5791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51943</xdr:rowOff>
    </xdr:from>
    <xdr:to>
      <xdr:col>6</xdr:col>
      <xdr:colOff>38100</xdr:colOff>
      <xdr:row>35</xdr:row>
      <xdr:rowOff>153543</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052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144670</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6145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88328</xdr:rowOff>
    </xdr:from>
    <xdr:to>
      <xdr:col>24</xdr:col>
      <xdr:colOff>114300</xdr:colOff>
      <xdr:row>36</xdr:row>
      <xdr:rowOff>18478</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089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66755</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6067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8128</xdr:rowOff>
    </xdr:from>
    <xdr:to>
      <xdr:col>20</xdr:col>
      <xdr:colOff>38100</xdr:colOff>
      <xdr:row>35</xdr:row>
      <xdr:rowOff>109728</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008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100855</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6101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22797</xdr:rowOff>
    </xdr:from>
    <xdr:to>
      <xdr:col>15</xdr:col>
      <xdr:colOff>101600</xdr:colOff>
      <xdr:row>35</xdr:row>
      <xdr:rowOff>124397</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023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115524</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6116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60134</xdr:rowOff>
    </xdr:from>
    <xdr:to>
      <xdr:col>10</xdr:col>
      <xdr:colOff>165100</xdr:colOff>
      <xdr:row>35</xdr:row>
      <xdr:rowOff>161734</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060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152861</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6153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31178</xdr:rowOff>
    </xdr:from>
    <xdr:to>
      <xdr:col>6</xdr:col>
      <xdr:colOff>38100</xdr:colOff>
      <xdr:row>35</xdr:row>
      <xdr:rowOff>132778</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031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149305</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5807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154659</xdr:rowOff>
    </xdr:from>
    <xdr:to>
      <xdr:col>24</xdr:col>
      <xdr:colOff>62865</xdr:colOff>
      <xdr:row>58</xdr:row>
      <xdr:rowOff>112371</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8727159"/>
          <a:ext cx="1270" cy="13293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116198</xdr:rowOff>
    </xdr:from>
    <xdr:ext cx="534377"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10060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112371</xdr:rowOff>
    </xdr:from>
    <xdr:to>
      <xdr:col>24</xdr:col>
      <xdr:colOff>152400</xdr:colOff>
      <xdr:row>58</xdr:row>
      <xdr:rowOff>112371</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10056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101336</xdr:rowOff>
    </xdr:from>
    <xdr:ext cx="599010"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5023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910,839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154659</xdr:rowOff>
    </xdr:from>
    <xdr:to>
      <xdr:col>24</xdr:col>
      <xdr:colOff>152400</xdr:colOff>
      <xdr:row>50</xdr:row>
      <xdr:rowOff>154659</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87271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140420</xdr:rowOff>
    </xdr:from>
    <xdr:to>
      <xdr:col>24</xdr:col>
      <xdr:colOff>63500</xdr:colOff>
      <xdr:row>57</xdr:row>
      <xdr:rowOff>150211</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3797300" y="9570170"/>
          <a:ext cx="838200" cy="352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71698</xdr:rowOff>
    </xdr:from>
    <xdr:ext cx="599010"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67289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287,323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93271</xdr:rowOff>
    </xdr:from>
    <xdr:to>
      <xdr:col>24</xdr:col>
      <xdr:colOff>114300</xdr:colOff>
      <xdr:row>57</xdr:row>
      <xdr:rowOff>23421</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9694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143751</xdr:rowOff>
    </xdr:from>
    <xdr:to>
      <xdr:col>19</xdr:col>
      <xdr:colOff>177800</xdr:colOff>
      <xdr:row>57</xdr:row>
      <xdr:rowOff>150211</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a:off x="2908300" y="9916401"/>
          <a:ext cx="889000" cy="6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117496</xdr:rowOff>
    </xdr:from>
    <xdr:to>
      <xdr:col>20</xdr:col>
      <xdr:colOff>38100</xdr:colOff>
      <xdr:row>58</xdr:row>
      <xdr:rowOff>47646</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9890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38773</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497795" y="9982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143751</xdr:rowOff>
    </xdr:from>
    <xdr:to>
      <xdr:col>15</xdr:col>
      <xdr:colOff>50800</xdr:colOff>
      <xdr:row>57</xdr:row>
      <xdr:rowOff>149763</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2019300" y="9916401"/>
          <a:ext cx="889000" cy="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122558</xdr:rowOff>
    </xdr:from>
    <xdr:to>
      <xdr:col>15</xdr:col>
      <xdr:colOff>101600</xdr:colOff>
      <xdr:row>58</xdr:row>
      <xdr:rowOff>52708</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9895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43835</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08795" y="99879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140922</xdr:rowOff>
    </xdr:from>
    <xdr:to>
      <xdr:col>10</xdr:col>
      <xdr:colOff>114300</xdr:colOff>
      <xdr:row>57</xdr:row>
      <xdr:rowOff>149763</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a:off x="1130300" y="9913572"/>
          <a:ext cx="889000" cy="8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104806</xdr:rowOff>
    </xdr:from>
    <xdr:to>
      <xdr:col>10</xdr:col>
      <xdr:colOff>165100</xdr:colOff>
      <xdr:row>58</xdr:row>
      <xdr:rowOff>34956</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987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26083</xdr:rowOff>
    </xdr:from>
    <xdr:ext cx="59901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19795" y="99701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111819</xdr:rowOff>
    </xdr:from>
    <xdr:to>
      <xdr:col>6</xdr:col>
      <xdr:colOff>38100</xdr:colOff>
      <xdr:row>58</xdr:row>
      <xdr:rowOff>41969</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9884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33096</xdr:rowOff>
    </xdr:from>
    <xdr:ext cx="59901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30795" y="9977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89620</xdr:rowOff>
    </xdr:from>
    <xdr:to>
      <xdr:col>24</xdr:col>
      <xdr:colOff>114300</xdr:colOff>
      <xdr:row>56</xdr:row>
      <xdr:rowOff>19770</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9519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112497</xdr:rowOff>
    </xdr:from>
    <xdr:ext cx="599010"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3707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394,559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99411</xdr:rowOff>
    </xdr:from>
    <xdr:to>
      <xdr:col>20</xdr:col>
      <xdr:colOff>38100</xdr:colOff>
      <xdr:row>58</xdr:row>
      <xdr:rowOff>29561</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9872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46088</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497795" y="9647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92951</xdr:rowOff>
    </xdr:from>
    <xdr:to>
      <xdr:col>15</xdr:col>
      <xdr:colOff>101600</xdr:colOff>
      <xdr:row>58</xdr:row>
      <xdr:rowOff>23101</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9865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39628</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08795" y="9640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98963</xdr:rowOff>
    </xdr:from>
    <xdr:to>
      <xdr:col>10</xdr:col>
      <xdr:colOff>165100</xdr:colOff>
      <xdr:row>58</xdr:row>
      <xdr:rowOff>29113</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9871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45640</xdr:rowOff>
    </xdr:from>
    <xdr:ext cx="599010"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19795" y="96468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90122</xdr:rowOff>
    </xdr:from>
    <xdr:to>
      <xdr:col>6</xdr:col>
      <xdr:colOff>38100</xdr:colOff>
      <xdr:row>58</xdr:row>
      <xdr:rowOff>20272</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9862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36799</xdr:rowOff>
    </xdr:from>
    <xdr:ext cx="599010"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30795" y="96379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213,388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a:extLst>
            <a:ext uri="{FF2B5EF4-FFF2-40B4-BE49-F238E27FC236}">
              <a16:creationId xmlns:a16="http://schemas.microsoft.com/office/drawing/2014/main" id="{00000000-0008-0000-07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2433</xdr:rowOff>
    </xdr:from>
    <xdr:to>
      <xdr:col>24</xdr:col>
      <xdr:colOff>62865</xdr:colOff>
      <xdr:row>78</xdr:row>
      <xdr:rowOff>42149</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4633595" y="12003933"/>
          <a:ext cx="1270" cy="14113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45976</xdr:rowOff>
    </xdr:from>
    <xdr:ext cx="599010" cy="259045"/>
    <xdr:sp macro="" textlink="">
      <xdr:nvSpPr>
        <xdr:cNvPr id="174" name="民生費最小値テキスト">
          <a:extLst>
            <a:ext uri="{FF2B5EF4-FFF2-40B4-BE49-F238E27FC236}">
              <a16:creationId xmlns:a16="http://schemas.microsoft.com/office/drawing/2014/main" id="{00000000-0008-0000-0700-0000AE000000}"/>
            </a:ext>
          </a:extLst>
        </xdr:cNvPr>
        <xdr:cNvSpPr txBox="1"/>
      </xdr:nvSpPr>
      <xdr:spPr>
        <a:xfrm>
          <a:off x="4686300" y="134190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42149</xdr:rowOff>
    </xdr:from>
    <xdr:to>
      <xdr:col>24</xdr:col>
      <xdr:colOff>152400</xdr:colOff>
      <xdr:row>78</xdr:row>
      <xdr:rowOff>42149</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34152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120560</xdr:rowOff>
    </xdr:from>
    <xdr:ext cx="599010" cy="259045"/>
    <xdr:sp macro="" textlink="">
      <xdr:nvSpPr>
        <xdr:cNvPr id="176" name="民生費最大値テキスト">
          <a:extLst>
            <a:ext uri="{FF2B5EF4-FFF2-40B4-BE49-F238E27FC236}">
              <a16:creationId xmlns:a16="http://schemas.microsoft.com/office/drawing/2014/main" id="{00000000-0008-0000-0700-0000B0000000}"/>
            </a:ext>
          </a:extLst>
        </xdr:cNvPr>
        <xdr:cNvSpPr txBox="1"/>
      </xdr:nvSpPr>
      <xdr:spPr>
        <a:xfrm>
          <a:off x="4686300" y="117791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308,014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2433</xdr:rowOff>
    </xdr:from>
    <xdr:to>
      <xdr:col>24</xdr:col>
      <xdr:colOff>152400</xdr:colOff>
      <xdr:row>70</xdr:row>
      <xdr:rowOff>2433</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20039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160624</xdr:rowOff>
    </xdr:from>
    <xdr:to>
      <xdr:col>24</xdr:col>
      <xdr:colOff>63500</xdr:colOff>
      <xdr:row>76</xdr:row>
      <xdr:rowOff>35192</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3797300" y="13019374"/>
          <a:ext cx="838200" cy="46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95163</xdr:rowOff>
    </xdr:from>
    <xdr:ext cx="599010" cy="259045"/>
    <xdr:sp macro="" textlink="">
      <xdr:nvSpPr>
        <xdr:cNvPr id="179" name="民生費平均値テキスト">
          <a:extLst>
            <a:ext uri="{FF2B5EF4-FFF2-40B4-BE49-F238E27FC236}">
              <a16:creationId xmlns:a16="http://schemas.microsoft.com/office/drawing/2014/main" id="{00000000-0008-0000-0700-0000B3000000}"/>
            </a:ext>
          </a:extLst>
        </xdr:cNvPr>
        <xdr:cNvSpPr txBox="1"/>
      </xdr:nvSpPr>
      <xdr:spPr>
        <a:xfrm>
          <a:off x="4686300" y="129539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173,847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116736</xdr:rowOff>
    </xdr:from>
    <xdr:to>
      <xdr:col>24</xdr:col>
      <xdr:colOff>114300</xdr:colOff>
      <xdr:row>76</xdr:row>
      <xdr:rowOff>46886</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4584700" y="12975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3972</xdr:rowOff>
    </xdr:from>
    <xdr:to>
      <xdr:col>19</xdr:col>
      <xdr:colOff>177800</xdr:colOff>
      <xdr:row>76</xdr:row>
      <xdr:rowOff>35192</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a:off x="2908300" y="13034172"/>
          <a:ext cx="889000" cy="31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143558</xdr:rowOff>
    </xdr:from>
    <xdr:to>
      <xdr:col>20</xdr:col>
      <xdr:colOff>38100</xdr:colOff>
      <xdr:row>76</xdr:row>
      <xdr:rowOff>73707</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3746500" y="1300230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90235</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3497795" y="12777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3972</xdr:rowOff>
    </xdr:from>
    <xdr:to>
      <xdr:col>15</xdr:col>
      <xdr:colOff>50800</xdr:colOff>
      <xdr:row>76</xdr:row>
      <xdr:rowOff>16439</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flipV="1">
          <a:off x="2019300" y="13034172"/>
          <a:ext cx="889000" cy="12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3663</xdr:rowOff>
    </xdr:from>
    <xdr:to>
      <xdr:col>15</xdr:col>
      <xdr:colOff>101600</xdr:colOff>
      <xdr:row>76</xdr:row>
      <xdr:rowOff>105263</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2857500" y="13033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96390</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2608795" y="13126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160389</xdr:rowOff>
    </xdr:from>
    <xdr:to>
      <xdr:col>10</xdr:col>
      <xdr:colOff>114300</xdr:colOff>
      <xdr:row>76</xdr:row>
      <xdr:rowOff>16439</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a:off x="1130300" y="13019139"/>
          <a:ext cx="889000" cy="27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16090</xdr:rowOff>
    </xdr:from>
    <xdr:to>
      <xdr:col>10</xdr:col>
      <xdr:colOff>165100</xdr:colOff>
      <xdr:row>76</xdr:row>
      <xdr:rowOff>117690</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968500" y="13046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108817</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719795" y="13139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27910</xdr:rowOff>
    </xdr:from>
    <xdr:to>
      <xdr:col>6</xdr:col>
      <xdr:colOff>38100</xdr:colOff>
      <xdr:row>76</xdr:row>
      <xdr:rowOff>129510</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079500" y="1305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120637</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830795" y="131508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109824</xdr:rowOff>
    </xdr:from>
    <xdr:to>
      <xdr:col>24</xdr:col>
      <xdr:colOff>114300</xdr:colOff>
      <xdr:row>76</xdr:row>
      <xdr:rowOff>39974</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4584700" y="12968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132701</xdr:rowOff>
    </xdr:from>
    <xdr:ext cx="599010" cy="259045"/>
    <xdr:sp macro="" textlink="">
      <xdr:nvSpPr>
        <xdr:cNvPr id="198" name="民生費該当値テキスト">
          <a:extLst>
            <a:ext uri="{FF2B5EF4-FFF2-40B4-BE49-F238E27FC236}">
              <a16:creationId xmlns:a16="http://schemas.microsoft.com/office/drawing/2014/main" id="{00000000-0008-0000-0700-0000C6000000}"/>
            </a:ext>
          </a:extLst>
        </xdr:cNvPr>
        <xdr:cNvSpPr txBox="1"/>
      </xdr:nvSpPr>
      <xdr:spPr>
        <a:xfrm>
          <a:off x="4686300" y="128200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155842</xdr:rowOff>
    </xdr:from>
    <xdr:to>
      <xdr:col>20</xdr:col>
      <xdr:colOff>38100</xdr:colOff>
      <xdr:row>76</xdr:row>
      <xdr:rowOff>85992</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3746500" y="13014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77119</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3497795" y="131073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124623</xdr:rowOff>
    </xdr:from>
    <xdr:to>
      <xdr:col>15</xdr:col>
      <xdr:colOff>101600</xdr:colOff>
      <xdr:row>76</xdr:row>
      <xdr:rowOff>54772</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2857500" y="1298337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71300</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2608795" y="12758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137089</xdr:rowOff>
    </xdr:from>
    <xdr:to>
      <xdr:col>10</xdr:col>
      <xdr:colOff>165100</xdr:colOff>
      <xdr:row>76</xdr:row>
      <xdr:rowOff>67239</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968500" y="12995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83766</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1719795" y="127710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109589</xdr:rowOff>
    </xdr:from>
    <xdr:to>
      <xdr:col>6</xdr:col>
      <xdr:colOff>38100</xdr:colOff>
      <xdr:row>76</xdr:row>
      <xdr:rowOff>39739</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079500" y="12968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56266</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830795" y="127435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19614</xdr:rowOff>
    </xdr:from>
    <xdr:to>
      <xdr:col>24</xdr:col>
      <xdr:colOff>62865</xdr:colOff>
      <xdr:row>98</xdr:row>
      <xdr:rowOff>155569</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4633595" y="15450114"/>
          <a:ext cx="1270" cy="15075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159396</xdr:rowOff>
    </xdr:from>
    <xdr:ext cx="534377" cy="259045"/>
    <xdr:sp macro="" textlink="">
      <xdr:nvSpPr>
        <xdr:cNvPr id="231" name="衛生費最小値テキスト">
          <a:extLst>
            <a:ext uri="{FF2B5EF4-FFF2-40B4-BE49-F238E27FC236}">
              <a16:creationId xmlns:a16="http://schemas.microsoft.com/office/drawing/2014/main" id="{00000000-0008-0000-0700-0000E7000000}"/>
            </a:ext>
          </a:extLst>
        </xdr:cNvPr>
        <xdr:cNvSpPr txBox="1"/>
      </xdr:nvSpPr>
      <xdr:spPr>
        <a:xfrm>
          <a:off x="4686300" y="16961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155569</xdr:rowOff>
    </xdr:from>
    <xdr:to>
      <xdr:col>24</xdr:col>
      <xdr:colOff>152400</xdr:colOff>
      <xdr:row>98</xdr:row>
      <xdr:rowOff>155569</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69576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137741</xdr:rowOff>
    </xdr:from>
    <xdr:ext cx="599010" cy="259045"/>
    <xdr:sp macro="" textlink="">
      <xdr:nvSpPr>
        <xdr:cNvPr id="233" name="衛生費最大値テキスト">
          <a:extLst>
            <a:ext uri="{FF2B5EF4-FFF2-40B4-BE49-F238E27FC236}">
              <a16:creationId xmlns:a16="http://schemas.microsoft.com/office/drawing/2014/main" id="{00000000-0008-0000-0700-0000E9000000}"/>
            </a:ext>
          </a:extLst>
        </xdr:cNvPr>
        <xdr:cNvSpPr txBox="1"/>
      </xdr:nvSpPr>
      <xdr:spPr>
        <a:xfrm>
          <a:off x="4686300" y="152253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823,037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19614</xdr:rowOff>
    </xdr:from>
    <xdr:to>
      <xdr:col>24</xdr:col>
      <xdr:colOff>152400</xdr:colOff>
      <xdr:row>90</xdr:row>
      <xdr:rowOff>19614</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5450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58237</xdr:rowOff>
    </xdr:from>
    <xdr:to>
      <xdr:col>24</xdr:col>
      <xdr:colOff>63500</xdr:colOff>
      <xdr:row>98</xdr:row>
      <xdr:rowOff>52529</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3797300" y="16688887"/>
          <a:ext cx="838200" cy="165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168741</xdr:rowOff>
    </xdr:from>
    <xdr:ext cx="534377" cy="259045"/>
    <xdr:sp macro="" textlink="">
      <xdr:nvSpPr>
        <xdr:cNvPr id="236" name="衛生費平均値テキスト">
          <a:extLst>
            <a:ext uri="{FF2B5EF4-FFF2-40B4-BE49-F238E27FC236}">
              <a16:creationId xmlns:a16="http://schemas.microsoft.com/office/drawing/2014/main" id="{00000000-0008-0000-0700-0000EC000000}"/>
            </a:ext>
          </a:extLst>
        </xdr:cNvPr>
        <xdr:cNvSpPr txBox="1"/>
      </xdr:nvSpPr>
      <xdr:spPr>
        <a:xfrm>
          <a:off x="4686300" y="167993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18864</xdr:rowOff>
    </xdr:from>
    <xdr:to>
      <xdr:col>24</xdr:col>
      <xdr:colOff>114300</xdr:colOff>
      <xdr:row>98</xdr:row>
      <xdr:rowOff>120464</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4584700" y="16820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58237</xdr:rowOff>
    </xdr:from>
    <xdr:to>
      <xdr:col>19</xdr:col>
      <xdr:colOff>177800</xdr:colOff>
      <xdr:row>97</xdr:row>
      <xdr:rowOff>118757</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2908300" y="16688887"/>
          <a:ext cx="889000" cy="60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27581</xdr:rowOff>
    </xdr:from>
    <xdr:to>
      <xdr:col>20</xdr:col>
      <xdr:colOff>38100</xdr:colOff>
      <xdr:row>98</xdr:row>
      <xdr:rowOff>129181</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3746500" y="16829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120308</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530111" y="16922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118757</xdr:rowOff>
    </xdr:from>
    <xdr:to>
      <xdr:col>15</xdr:col>
      <xdr:colOff>50800</xdr:colOff>
      <xdr:row>98</xdr:row>
      <xdr:rowOff>34609</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2019300" y="16749407"/>
          <a:ext cx="889000" cy="87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17354</xdr:rowOff>
    </xdr:from>
    <xdr:to>
      <xdr:col>15</xdr:col>
      <xdr:colOff>101600</xdr:colOff>
      <xdr:row>98</xdr:row>
      <xdr:rowOff>118954</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2857500" y="16819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110081</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641111" y="16912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34609</xdr:rowOff>
    </xdr:from>
    <xdr:to>
      <xdr:col>10</xdr:col>
      <xdr:colOff>114300</xdr:colOff>
      <xdr:row>98</xdr:row>
      <xdr:rowOff>39035</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flipV="1">
          <a:off x="1130300" y="16836709"/>
          <a:ext cx="889000" cy="4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19496</xdr:rowOff>
    </xdr:from>
    <xdr:to>
      <xdr:col>10</xdr:col>
      <xdr:colOff>165100</xdr:colOff>
      <xdr:row>98</xdr:row>
      <xdr:rowOff>121096</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968500" y="16821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112223</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752111" y="16914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16540</xdr:rowOff>
    </xdr:from>
    <xdr:to>
      <xdr:col>6</xdr:col>
      <xdr:colOff>38100</xdr:colOff>
      <xdr:row>98</xdr:row>
      <xdr:rowOff>118140</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079500" y="16818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109267</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863111" y="16911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1729</xdr:rowOff>
    </xdr:from>
    <xdr:to>
      <xdr:col>24</xdr:col>
      <xdr:colOff>114300</xdr:colOff>
      <xdr:row>98</xdr:row>
      <xdr:rowOff>103329</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4584700" y="16803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132556</xdr:rowOff>
    </xdr:from>
    <xdr:ext cx="534377" cy="259045"/>
    <xdr:sp macro="" textlink="">
      <xdr:nvSpPr>
        <xdr:cNvPr id="255" name="衛生費該当値テキスト">
          <a:extLst>
            <a:ext uri="{FF2B5EF4-FFF2-40B4-BE49-F238E27FC236}">
              <a16:creationId xmlns:a16="http://schemas.microsoft.com/office/drawing/2014/main" id="{00000000-0008-0000-0700-0000FF000000}"/>
            </a:ext>
          </a:extLst>
        </xdr:cNvPr>
        <xdr:cNvSpPr txBox="1"/>
      </xdr:nvSpPr>
      <xdr:spPr>
        <a:xfrm>
          <a:off x="4686300" y="16591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7437</xdr:rowOff>
    </xdr:from>
    <xdr:to>
      <xdr:col>20</xdr:col>
      <xdr:colOff>38100</xdr:colOff>
      <xdr:row>97</xdr:row>
      <xdr:rowOff>109037</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3746500" y="16638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125564</xdr:rowOff>
    </xdr:from>
    <xdr:ext cx="599010"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3497795" y="164133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67957</xdr:rowOff>
    </xdr:from>
    <xdr:to>
      <xdr:col>15</xdr:col>
      <xdr:colOff>101600</xdr:colOff>
      <xdr:row>97</xdr:row>
      <xdr:rowOff>169557</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2857500" y="16698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96</xdr:row>
      <xdr:rowOff>14634</xdr:rowOff>
    </xdr:from>
    <xdr:ext cx="599010"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608795" y="164738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155259</xdr:rowOff>
    </xdr:from>
    <xdr:to>
      <xdr:col>10</xdr:col>
      <xdr:colOff>165100</xdr:colOff>
      <xdr:row>98</xdr:row>
      <xdr:rowOff>85409</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968500" y="16785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101936</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1752111" y="16561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159685</xdr:rowOff>
    </xdr:from>
    <xdr:to>
      <xdr:col>6</xdr:col>
      <xdr:colOff>38100</xdr:colOff>
      <xdr:row>98</xdr:row>
      <xdr:rowOff>89835</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079500" y="16790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106362</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863111" y="16565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a:extLst>
            <a:ext uri="{FF2B5EF4-FFF2-40B4-BE49-F238E27FC236}">
              <a16:creationId xmlns:a16="http://schemas.microsoft.com/office/drawing/2014/main" id="{00000000-0008-0000-07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101676</xdr:rowOff>
    </xdr:from>
    <xdr:to>
      <xdr:col>54</xdr:col>
      <xdr:colOff>189865</xdr:colOff>
      <xdr:row>39</xdr:row>
      <xdr:rowOff>44450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flipV="1">
          <a:off x="10475595" y="5416626"/>
          <a:ext cx="1270" cy="13143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8" name="労働費最小値テキスト">
          <a:extLst>
            <a:ext uri="{FF2B5EF4-FFF2-40B4-BE49-F238E27FC236}">
              <a16:creationId xmlns:a16="http://schemas.microsoft.com/office/drawing/2014/main" id="{00000000-0008-0000-0700-000020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48353</xdr:rowOff>
    </xdr:from>
    <xdr:ext cx="534377" cy="259045"/>
    <xdr:sp macro="" textlink="">
      <xdr:nvSpPr>
        <xdr:cNvPr id="290" name="労働費最大値テキスト">
          <a:extLst>
            <a:ext uri="{FF2B5EF4-FFF2-40B4-BE49-F238E27FC236}">
              <a16:creationId xmlns:a16="http://schemas.microsoft.com/office/drawing/2014/main" id="{00000000-0008-0000-0700-000022010000}"/>
            </a:ext>
          </a:extLst>
        </xdr:cNvPr>
        <xdr:cNvSpPr txBox="1"/>
      </xdr:nvSpPr>
      <xdr:spPr>
        <a:xfrm>
          <a:off x="10528300" y="5191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17,249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101676</xdr:rowOff>
    </xdr:from>
    <xdr:to>
      <xdr:col>55</xdr:col>
      <xdr:colOff>88900</xdr:colOff>
      <xdr:row>31</xdr:row>
      <xdr:rowOff>101676</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5416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109034</xdr:rowOff>
    </xdr:from>
    <xdr:ext cx="469744" cy="259045"/>
    <xdr:sp macro="" textlink="">
      <xdr:nvSpPr>
        <xdr:cNvPr id="293" name="労働費平均値テキスト">
          <a:extLst>
            <a:ext uri="{FF2B5EF4-FFF2-40B4-BE49-F238E27FC236}">
              <a16:creationId xmlns:a16="http://schemas.microsoft.com/office/drawing/2014/main" id="{00000000-0008-0000-0700-000025010000}"/>
            </a:ext>
          </a:extLst>
        </xdr:cNvPr>
        <xdr:cNvSpPr txBox="1"/>
      </xdr:nvSpPr>
      <xdr:spPr>
        <a:xfrm>
          <a:off x="10528300" y="64526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86157</xdr:rowOff>
    </xdr:from>
    <xdr:to>
      <xdr:col>55</xdr:col>
      <xdr:colOff>50800</xdr:colOff>
      <xdr:row>39</xdr:row>
      <xdr:rowOff>16307</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10426700" y="6601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73964</xdr:rowOff>
    </xdr:from>
    <xdr:to>
      <xdr:col>50</xdr:col>
      <xdr:colOff>165100</xdr:colOff>
      <xdr:row>39</xdr:row>
      <xdr:rowOff>4114</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9588500" y="6589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20642</xdr:rowOff>
    </xdr:from>
    <xdr:ext cx="469744"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9404428" y="6364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71755</xdr:rowOff>
    </xdr:from>
    <xdr:to>
      <xdr:col>46</xdr:col>
      <xdr:colOff>38100</xdr:colOff>
      <xdr:row>39</xdr:row>
      <xdr:rowOff>1905</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8699500" y="6586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18432</xdr:rowOff>
    </xdr:from>
    <xdr:ext cx="469744"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15428" y="6362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73737</xdr:rowOff>
    </xdr:from>
    <xdr:to>
      <xdr:col>41</xdr:col>
      <xdr:colOff>101600</xdr:colOff>
      <xdr:row>39</xdr:row>
      <xdr:rowOff>3887</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7810500" y="658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20413</xdr:rowOff>
    </xdr:from>
    <xdr:ext cx="469744"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26428" y="6364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66954</xdr:rowOff>
    </xdr:from>
    <xdr:to>
      <xdr:col>36</xdr:col>
      <xdr:colOff>165100</xdr:colOff>
      <xdr:row>38</xdr:row>
      <xdr:rowOff>168554</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6921500" y="6582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13631</xdr:rowOff>
    </xdr:from>
    <xdr:ext cx="469744"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6737428" y="6357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12" name="労働費該当値テキスト">
          <a:extLst>
            <a:ext uri="{FF2B5EF4-FFF2-40B4-BE49-F238E27FC236}">
              <a16:creationId xmlns:a16="http://schemas.microsoft.com/office/drawing/2014/main" id="{00000000-0008-0000-0700-000038010000}"/>
            </a:ext>
          </a:extLst>
        </xdr:cNvPr>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a:extLst>
            <a:ext uri="{FF2B5EF4-FFF2-40B4-BE49-F238E27FC236}">
              <a16:creationId xmlns:a16="http://schemas.microsoft.com/office/drawing/2014/main" id="{00000000-0008-0000-07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127043</xdr:rowOff>
    </xdr:from>
    <xdr:to>
      <xdr:col>54</xdr:col>
      <xdr:colOff>189865</xdr:colOff>
      <xdr:row>59</xdr:row>
      <xdr:rowOff>28669</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flipV="1">
          <a:off x="10475595" y="8699543"/>
          <a:ext cx="1270" cy="14446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32496</xdr:rowOff>
    </xdr:from>
    <xdr:ext cx="469744" cy="259045"/>
    <xdr:sp macro="" textlink="">
      <xdr:nvSpPr>
        <xdr:cNvPr id="345" name="農林水産業費最小値テキスト">
          <a:extLst>
            <a:ext uri="{FF2B5EF4-FFF2-40B4-BE49-F238E27FC236}">
              <a16:creationId xmlns:a16="http://schemas.microsoft.com/office/drawing/2014/main" id="{00000000-0008-0000-0700-000059010000}"/>
            </a:ext>
          </a:extLst>
        </xdr:cNvPr>
        <xdr:cNvSpPr txBox="1"/>
      </xdr:nvSpPr>
      <xdr:spPr>
        <a:xfrm>
          <a:off x="10528300" y="10148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28669</xdr:rowOff>
    </xdr:from>
    <xdr:to>
      <xdr:col>55</xdr:col>
      <xdr:colOff>88900</xdr:colOff>
      <xdr:row>59</xdr:row>
      <xdr:rowOff>28669</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101442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73720</xdr:rowOff>
    </xdr:from>
    <xdr:ext cx="599010" cy="259045"/>
    <xdr:sp macro="" textlink="">
      <xdr:nvSpPr>
        <xdr:cNvPr id="347" name="農林水産業費最大値テキスト">
          <a:extLst>
            <a:ext uri="{FF2B5EF4-FFF2-40B4-BE49-F238E27FC236}">
              <a16:creationId xmlns:a16="http://schemas.microsoft.com/office/drawing/2014/main" id="{00000000-0008-0000-0700-00005B010000}"/>
            </a:ext>
          </a:extLst>
        </xdr:cNvPr>
        <xdr:cNvSpPr txBox="1"/>
      </xdr:nvSpPr>
      <xdr:spPr>
        <a:xfrm>
          <a:off x="10528300" y="8474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191,661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127043</xdr:rowOff>
    </xdr:from>
    <xdr:to>
      <xdr:col>55</xdr:col>
      <xdr:colOff>88900</xdr:colOff>
      <xdr:row>50</xdr:row>
      <xdr:rowOff>127043</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10388600" y="8699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29042</xdr:rowOff>
    </xdr:from>
    <xdr:to>
      <xdr:col>55</xdr:col>
      <xdr:colOff>0</xdr:colOff>
      <xdr:row>56</xdr:row>
      <xdr:rowOff>12103</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9639300" y="9458792"/>
          <a:ext cx="838200" cy="154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146232</xdr:rowOff>
    </xdr:from>
    <xdr:ext cx="534377" cy="259045"/>
    <xdr:sp macro="" textlink="">
      <xdr:nvSpPr>
        <xdr:cNvPr id="350" name="農林水産業費平均値テキスト">
          <a:extLst>
            <a:ext uri="{FF2B5EF4-FFF2-40B4-BE49-F238E27FC236}">
              <a16:creationId xmlns:a16="http://schemas.microsoft.com/office/drawing/2014/main" id="{00000000-0008-0000-0700-00005E010000}"/>
            </a:ext>
          </a:extLst>
        </xdr:cNvPr>
        <xdr:cNvSpPr txBox="1"/>
      </xdr:nvSpPr>
      <xdr:spPr>
        <a:xfrm>
          <a:off x="10528300" y="97474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167805</xdr:rowOff>
    </xdr:from>
    <xdr:to>
      <xdr:col>55</xdr:col>
      <xdr:colOff>50800</xdr:colOff>
      <xdr:row>57</xdr:row>
      <xdr:rowOff>97955</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10426700" y="9769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146223</xdr:rowOff>
    </xdr:from>
    <xdr:to>
      <xdr:col>50</xdr:col>
      <xdr:colOff>114300</xdr:colOff>
      <xdr:row>56</xdr:row>
      <xdr:rowOff>12103</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a:off x="8750300" y="9404523"/>
          <a:ext cx="889000" cy="208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149128</xdr:rowOff>
    </xdr:from>
    <xdr:to>
      <xdr:col>50</xdr:col>
      <xdr:colOff>165100</xdr:colOff>
      <xdr:row>57</xdr:row>
      <xdr:rowOff>79278</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9588500" y="9750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70405</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9372111" y="9843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146223</xdr:rowOff>
    </xdr:from>
    <xdr:to>
      <xdr:col>45</xdr:col>
      <xdr:colOff>177800</xdr:colOff>
      <xdr:row>55</xdr:row>
      <xdr:rowOff>53114</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flipV="1">
          <a:off x="7861300" y="9404523"/>
          <a:ext cx="889000" cy="78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164079</xdr:rowOff>
    </xdr:from>
    <xdr:to>
      <xdr:col>46</xdr:col>
      <xdr:colOff>38100</xdr:colOff>
      <xdr:row>57</xdr:row>
      <xdr:rowOff>94229</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8699500" y="9765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85356</xdr:rowOff>
    </xdr:from>
    <xdr:ext cx="534377"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8483111" y="9858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123599</xdr:rowOff>
    </xdr:from>
    <xdr:to>
      <xdr:col>41</xdr:col>
      <xdr:colOff>50800</xdr:colOff>
      <xdr:row>55</xdr:row>
      <xdr:rowOff>53114</xdr:rowOff>
    </xdr:to>
    <xdr:cxnSp macro="">
      <xdr:nvCxnSpPr>
        <xdr:cNvPr id="358" name="直線コネクタ 357">
          <a:extLst>
            <a:ext uri="{FF2B5EF4-FFF2-40B4-BE49-F238E27FC236}">
              <a16:creationId xmlns:a16="http://schemas.microsoft.com/office/drawing/2014/main" id="{00000000-0008-0000-0700-000066010000}"/>
            </a:ext>
          </a:extLst>
        </xdr:cNvPr>
        <xdr:cNvCxnSpPr/>
      </xdr:nvCxnSpPr>
      <xdr:spPr>
        <a:xfrm>
          <a:off x="6972300" y="9381899"/>
          <a:ext cx="889000" cy="100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150241</xdr:rowOff>
    </xdr:from>
    <xdr:to>
      <xdr:col>41</xdr:col>
      <xdr:colOff>101600</xdr:colOff>
      <xdr:row>57</xdr:row>
      <xdr:rowOff>80391</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7810500" y="9751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71518</xdr:rowOff>
    </xdr:from>
    <xdr:ext cx="534377"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7594111" y="9844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35080</xdr:rowOff>
    </xdr:from>
    <xdr:to>
      <xdr:col>36</xdr:col>
      <xdr:colOff>165100</xdr:colOff>
      <xdr:row>57</xdr:row>
      <xdr:rowOff>136680</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6921500" y="9807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127807</xdr:rowOff>
    </xdr:from>
    <xdr:ext cx="534377"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6705111" y="9900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149692</xdr:rowOff>
    </xdr:from>
    <xdr:to>
      <xdr:col>55</xdr:col>
      <xdr:colOff>50800</xdr:colOff>
      <xdr:row>55</xdr:row>
      <xdr:rowOff>79842</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10426700" y="9407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1119</xdr:rowOff>
    </xdr:from>
    <xdr:ext cx="534377" cy="259045"/>
    <xdr:sp macro="" textlink="">
      <xdr:nvSpPr>
        <xdr:cNvPr id="369" name="農林水産業費該当値テキスト">
          <a:extLst>
            <a:ext uri="{FF2B5EF4-FFF2-40B4-BE49-F238E27FC236}">
              <a16:creationId xmlns:a16="http://schemas.microsoft.com/office/drawing/2014/main" id="{00000000-0008-0000-0700-000071010000}"/>
            </a:ext>
          </a:extLst>
        </xdr:cNvPr>
        <xdr:cNvSpPr txBox="1"/>
      </xdr:nvSpPr>
      <xdr:spPr>
        <a:xfrm>
          <a:off x="10528300" y="9259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132753</xdr:rowOff>
    </xdr:from>
    <xdr:to>
      <xdr:col>50</xdr:col>
      <xdr:colOff>165100</xdr:colOff>
      <xdr:row>56</xdr:row>
      <xdr:rowOff>62903</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9588500" y="9562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79430</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9372111" y="9337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95423</xdr:rowOff>
    </xdr:from>
    <xdr:to>
      <xdr:col>46</xdr:col>
      <xdr:colOff>38100</xdr:colOff>
      <xdr:row>55</xdr:row>
      <xdr:rowOff>25573</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8699500" y="9353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42100</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8483111" y="9128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2314</xdr:rowOff>
    </xdr:from>
    <xdr:to>
      <xdr:col>41</xdr:col>
      <xdr:colOff>101600</xdr:colOff>
      <xdr:row>55</xdr:row>
      <xdr:rowOff>103914</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7810500" y="9432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120441</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7594111" y="9207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72799</xdr:rowOff>
    </xdr:from>
    <xdr:to>
      <xdr:col>36</xdr:col>
      <xdr:colOff>165100</xdr:colOff>
      <xdr:row>55</xdr:row>
      <xdr:rowOff>2949</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6921500" y="9331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53</xdr:row>
      <xdr:rowOff>19476</xdr:rowOff>
    </xdr:from>
    <xdr:ext cx="599010"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6672795" y="91063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a:extLst>
            <a:ext uri="{FF2B5EF4-FFF2-40B4-BE49-F238E27FC236}">
              <a16:creationId xmlns:a16="http://schemas.microsoft.com/office/drawing/2014/main" id="{00000000-0008-0000-07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72</xdr:row>
      <xdr:rowOff>25441</xdr:rowOff>
    </xdr:from>
    <xdr:to>
      <xdr:col>54</xdr:col>
      <xdr:colOff>189865</xdr:colOff>
      <xdr:row>78</xdr:row>
      <xdr:rowOff>135330</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flipV="1">
          <a:off x="10475595" y="12369841"/>
          <a:ext cx="1270" cy="11385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139157</xdr:rowOff>
    </xdr:from>
    <xdr:ext cx="378565" cy="259045"/>
    <xdr:sp macro="" textlink="">
      <xdr:nvSpPr>
        <xdr:cNvPr id="400" name="商工費最小値テキスト">
          <a:extLst>
            <a:ext uri="{FF2B5EF4-FFF2-40B4-BE49-F238E27FC236}">
              <a16:creationId xmlns:a16="http://schemas.microsoft.com/office/drawing/2014/main" id="{00000000-0008-0000-0700-000090010000}"/>
            </a:ext>
          </a:extLst>
        </xdr:cNvPr>
        <xdr:cNvSpPr txBox="1"/>
      </xdr:nvSpPr>
      <xdr:spPr>
        <a:xfrm>
          <a:off x="10528300" y="135122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135330</xdr:rowOff>
    </xdr:from>
    <xdr:to>
      <xdr:col>55</xdr:col>
      <xdr:colOff>88900</xdr:colOff>
      <xdr:row>78</xdr:row>
      <xdr:rowOff>135330</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10388600" y="13508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143568</xdr:rowOff>
    </xdr:from>
    <xdr:ext cx="599010" cy="259045"/>
    <xdr:sp macro="" textlink="">
      <xdr:nvSpPr>
        <xdr:cNvPr id="402" name="商工費最大値テキスト">
          <a:extLst>
            <a:ext uri="{FF2B5EF4-FFF2-40B4-BE49-F238E27FC236}">
              <a16:creationId xmlns:a16="http://schemas.microsoft.com/office/drawing/2014/main" id="{00000000-0008-0000-0700-000092010000}"/>
            </a:ext>
          </a:extLst>
        </xdr:cNvPr>
        <xdr:cNvSpPr txBox="1"/>
      </xdr:nvSpPr>
      <xdr:spPr>
        <a:xfrm>
          <a:off x="10528300" y="12145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249,991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72</xdr:row>
      <xdr:rowOff>25441</xdr:rowOff>
    </xdr:from>
    <xdr:to>
      <xdr:col>55</xdr:col>
      <xdr:colOff>88900</xdr:colOff>
      <xdr:row>72</xdr:row>
      <xdr:rowOff>25441</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23698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146786</xdr:rowOff>
    </xdr:from>
    <xdr:to>
      <xdr:col>55</xdr:col>
      <xdr:colOff>0</xdr:colOff>
      <xdr:row>78</xdr:row>
      <xdr:rowOff>63257</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flipV="1">
          <a:off x="9639300" y="13348436"/>
          <a:ext cx="838200" cy="87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102029</xdr:rowOff>
    </xdr:from>
    <xdr:ext cx="534377" cy="259045"/>
    <xdr:sp macro="" textlink="">
      <xdr:nvSpPr>
        <xdr:cNvPr id="405" name="商工費平均値テキスト">
          <a:extLst>
            <a:ext uri="{FF2B5EF4-FFF2-40B4-BE49-F238E27FC236}">
              <a16:creationId xmlns:a16="http://schemas.microsoft.com/office/drawing/2014/main" id="{00000000-0008-0000-0700-000095010000}"/>
            </a:ext>
          </a:extLst>
        </xdr:cNvPr>
        <xdr:cNvSpPr txBox="1"/>
      </xdr:nvSpPr>
      <xdr:spPr>
        <a:xfrm>
          <a:off x="10528300" y="131322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79152</xdr:rowOff>
    </xdr:from>
    <xdr:to>
      <xdr:col>55</xdr:col>
      <xdr:colOff>50800</xdr:colOff>
      <xdr:row>78</xdr:row>
      <xdr:rowOff>9302</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10426700" y="13280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19653</xdr:rowOff>
    </xdr:from>
    <xdr:to>
      <xdr:col>50</xdr:col>
      <xdr:colOff>114300</xdr:colOff>
      <xdr:row>78</xdr:row>
      <xdr:rowOff>63257</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8750300" y="13392753"/>
          <a:ext cx="889000" cy="43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94945</xdr:rowOff>
    </xdr:from>
    <xdr:to>
      <xdr:col>50</xdr:col>
      <xdr:colOff>165100</xdr:colOff>
      <xdr:row>78</xdr:row>
      <xdr:rowOff>25095</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9588500" y="13296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41622</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9372111" y="13071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19653</xdr:rowOff>
    </xdr:from>
    <xdr:to>
      <xdr:col>45</xdr:col>
      <xdr:colOff>177800</xdr:colOff>
      <xdr:row>78</xdr:row>
      <xdr:rowOff>53646</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flipV="1">
          <a:off x="7861300" y="13392753"/>
          <a:ext cx="889000" cy="33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126532</xdr:rowOff>
    </xdr:from>
    <xdr:to>
      <xdr:col>46</xdr:col>
      <xdr:colOff>38100</xdr:colOff>
      <xdr:row>78</xdr:row>
      <xdr:rowOff>56682</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8699500" y="13328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73209</xdr:rowOff>
    </xdr:from>
    <xdr:ext cx="534377"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8483111" y="13103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47647</xdr:rowOff>
    </xdr:from>
    <xdr:to>
      <xdr:col>41</xdr:col>
      <xdr:colOff>50800</xdr:colOff>
      <xdr:row>78</xdr:row>
      <xdr:rowOff>53646</xdr:rowOff>
    </xdr:to>
    <xdr:cxnSp macro="">
      <xdr:nvCxnSpPr>
        <xdr:cNvPr id="413" name="直線コネクタ 412">
          <a:extLst>
            <a:ext uri="{FF2B5EF4-FFF2-40B4-BE49-F238E27FC236}">
              <a16:creationId xmlns:a16="http://schemas.microsoft.com/office/drawing/2014/main" id="{00000000-0008-0000-0700-00009D010000}"/>
            </a:ext>
          </a:extLst>
        </xdr:cNvPr>
        <xdr:cNvCxnSpPr/>
      </xdr:nvCxnSpPr>
      <xdr:spPr>
        <a:xfrm>
          <a:off x="6972300" y="13420747"/>
          <a:ext cx="889000" cy="5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131516</xdr:rowOff>
    </xdr:from>
    <xdr:to>
      <xdr:col>41</xdr:col>
      <xdr:colOff>101600</xdr:colOff>
      <xdr:row>78</xdr:row>
      <xdr:rowOff>61666</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7810500" y="13333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78193</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7594111" y="13108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148748</xdr:rowOff>
    </xdr:from>
    <xdr:to>
      <xdr:col>36</xdr:col>
      <xdr:colOff>165100</xdr:colOff>
      <xdr:row>78</xdr:row>
      <xdr:rowOff>78898</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6921500" y="13350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95425</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6705111" y="13125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95986</xdr:rowOff>
    </xdr:from>
    <xdr:to>
      <xdr:col>55</xdr:col>
      <xdr:colOff>50800</xdr:colOff>
      <xdr:row>78</xdr:row>
      <xdr:rowOff>26136</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10426700" y="13297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74413</xdr:rowOff>
    </xdr:from>
    <xdr:ext cx="534377" cy="259045"/>
    <xdr:sp macro="" textlink="">
      <xdr:nvSpPr>
        <xdr:cNvPr id="424" name="商工費該当値テキスト">
          <a:extLst>
            <a:ext uri="{FF2B5EF4-FFF2-40B4-BE49-F238E27FC236}">
              <a16:creationId xmlns:a16="http://schemas.microsoft.com/office/drawing/2014/main" id="{00000000-0008-0000-0700-0000A8010000}"/>
            </a:ext>
          </a:extLst>
        </xdr:cNvPr>
        <xdr:cNvSpPr txBox="1"/>
      </xdr:nvSpPr>
      <xdr:spPr>
        <a:xfrm>
          <a:off x="10528300" y="13276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12457</xdr:rowOff>
    </xdr:from>
    <xdr:to>
      <xdr:col>50</xdr:col>
      <xdr:colOff>165100</xdr:colOff>
      <xdr:row>78</xdr:row>
      <xdr:rowOff>114057</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9588500" y="13385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105184</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9372111" y="13478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140303</xdr:rowOff>
    </xdr:from>
    <xdr:to>
      <xdr:col>46</xdr:col>
      <xdr:colOff>38100</xdr:colOff>
      <xdr:row>78</xdr:row>
      <xdr:rowOff>70453</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8699500" y="13341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61580</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8483111" y="13434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2846</xdr:rowOff>
    </xdr:from>
    <xdr:to>
      <xdr:col>41</xdr:col>
      <xdr:colOff>101600</xdr:colOff>
      <xdr:row>78</xdr:row>
      <xdr:rowOff>104446</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7810500" y="13375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95573</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7594111" y="13468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168297</xdr:rowOff>
    </xdr:from>
    <xdr:to>
      <xdr:col>36</xdr:col>
      <xdr:colOff>165100</xdr:colOff>
      <xdr:row>78</xdr:row>
      <xdr:rowOff>98447</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6921500" y="13369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89574</xdr:rowOff>
    </xdr:from>
    <xdr:ext cx="534377"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6705111" y="13462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a:extLst>
            <a:ext uri="{FF2B5EF4-FFF2-40B4-BE49-F238E27FC236}">
              <a16:creationId xmlns:a16="http://schemas.microsoft.com/office/drawing/2014/main" id="{00000000-0008-0000-0700-0000C9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30259</xdr:rowOff>
    </xdr:from>
    <xdr:to>
      <xdr:col>54</xdr:col>
      <xdr:colOff>189865</xdr:colOff>
      <xdr:row>98</xdr:row>
      <xdr:rowOff>121844</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flipV="1">
          <a:off x="10475595" y="15632209"/>
          <a:ext cx="1270" cy="12917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125671</xdr:rowOff>
    </xdr:from>
    <xdr:ext cx="534377" cy="259045"/>
    <xdr:sp macro="" textlink="">
      <xdr:nvSpPr>
        <xdr:cNvPr id="459" name="土木費最小値テキスト">
          <a:extLst>
            <a:ext uri="{FF2B5EF4-FFF2-40B4-BE49-F238E27FC236}">
              <a16:creationId xmlns:a16="http://schemas.microsoft.com/office/drawing/2014/main" id="{00000000-0008-0000-0700-0000CB010000}"/>
            </a:ext>
          </a:extLst>
        </xdr:cNvPr>
        <xdr:cNvSpPr txBox="1"/>
      </xdr:nvSpPr>
      <xdr:spPr>
        <a:xfrm>
          <a:off x="10528300" y="16927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121844</xdr:rowOff>
    </xdr:from>
    <xdr:to>
      <xdr:col>55</xdr:col>
      <xdr:colOff>88900</xdr:colOff>
      <xdr:row>98</xdr:row>
      <xdr:rowOff>121844</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10388600" y="16923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148386</xdr:rowOff>
    </xdr:from>
    <xdr:ext cx="599010" cy="259045"/>
    <xdr:sp macro="" textlink="">
      <xdr:nvSpPr>
        <xdr:cNvPr id="461" name="土木費最大値テキスト">
          <a:extLst>
            <a:ext uri="{FF2B5EF4-FFF2-40B4-BE49-F238E27FC236}">
              <a16:creationId xmlns:a16="http://schemas.microsoft.com/office/drawing/2014/main" id="{00000000-0008-0000-0700-0000CD010000}"/>
            </a:ext>
          </a:extLst>
        </xdr:cNvPr>
        <xdr:cNvSpPr txBox="1"/>
      </xdr:nvSpPr>
      <xdr:spPr>
        <a:xfrm>
          <a:off x="10528300" y="154074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220,506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30259</xdr:rowOff>
    </xdr:from>
    <xdr:to>
      <xdr:col>55</xdr:col>
      <xdr:colOff>88900</xdr:colOff>
      <xdr:row>91</xdr:row>
      <xdr:rowOff>30259</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10388600" y="15632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20377</xdr:rowOff>
    </xdr:from>
    <xdr:to>
      <xdr:col>55</xdr:col>
      <xdr:colOff>0</xdr:colOff>
      <xdr:row>95</xdr:row>
      <xdr:rowOff>141633</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9639300" y="16308127"/>
          <a:ext cx="838200" cy="121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29204</xdr:rowOff>
    </xdr:from>
    <xdr:ext cx="534377" cy="259045"/>
    <xdr:sp macro="" textlink="">
      <xdr:nvSpPr>
        <xdr:cNvPr id="464" name="土木費平均値テキスト">
          <a:extLst>
            <a:ext uri="{FF2B5EF4-FFF2-40B4-BE49-F238E27FC236}">
              <a16:creationId xmlns:a16="http://schemas.microsoft.com/office/drawing/2014/main" id="{00000000-0008-0000-0700-0000D0010000}"/>
            </a:ext>
          </a:extLst>
        </xdr:cNvPr>
        <xdr:cNvSpPr txBox="1"/>
      </xdr:nvSpPr>
      <xdr:spPr>
        <a:xfrm>
          <a:off x="10528300" y="164884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50777</xdr:rowOff>
    </xdr:from>
    <xdr:to>
      <xdr:col>55</xdr:col>
      <xdr:colOff>50800</xdr:colOff>
      <xdr:row>96</xdr:row>
      <xdr:rowOff>152377</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10426700" y="16509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93</xdr:row>
      <xdr:rowOff>94639</xdr:rowOff>
    </xdr:from>
    <xdr:to>
      <xdr:col>50</xdr:col>
      <xdr:colOff>114300</xdr:colOff>
      <xdr:row>95</xdr:row>
      <xdr:rowOff>20377</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a:off x="8750300" y="16039489"/>
          <a:ext cx="889000" cy="268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136632</xdr:rowOff>
    </xdr:from>
    <xdr:to>
      <xdr:col>50</xdr:col>
      <xdr:colOff>165100</xdr:colOff>
      <xdr:row>96</xdr:row>
      <xdr:rowOff>66782</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9588500" y="16424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57909</xdr:rowOff>
    </xdr:from>
    <xdr:ext cx="534377"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9372111" y="16517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93</xdr:row>
      <xdr:rowOff>94639</xdr:rowOff>
    </xdr:from>
    <xdr:to>
      <xdr:col>45</xdr:col>
      <xdr:colOff>177800</xdr:colOff>
      <xdr:row>93</xdr:row>
      <xdr:rowOff>158400</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flipV="1">
          <a:off x="7861300" y="16039489"/>
          <a:ext cx="889000" cy="63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36342</xdr:rowOff>
    </xdr:from>
    <xdr:to>
      <xdr:col>46</xdr:col>
      <xdr:colOff>38100</xdr:colOff>
      <xdr:row>96</xdr:row>
      <xdr:rowOff>137942</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8699500" y="16495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129069</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8483111" y="16588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93</xdr:row>
      <xdr:rowOff>158400</xdr:rowOff>
    </xdr:from>
    <xdr:to>
      <xdr:col>41</xdr:col>
      <xdr:colOff>50800</xdr:colOff>
      <xdr:row>96</xdr:row>
      <xdr:rowOff>34237</xdr:rowOff>
    </xdr:to>
    <xdr:cxnSp macro="">
      <xdr:nvCxnSpPr>
        <xdr:cNvPr id="472" name="直線コネクタ 471">
          <a:extLst>
            <a:ext uri="{FF2B5EF4-FFF2-40B4-BE49-F238E27FC236}">
              <a16:creationId xmlns:a16="http://schemas.microsoft.com/office/drawing/2014/main" id="{00000000-0008-0000-0700-0000D8010000}"/>
            </a:ext>
          </a:extLst>
        </xdr:cNvPr>
        <xdr:cNvCxnSpPr/>
      </xdr:nvCxnSpPr>
      <xdr:spPr>
        <a:xfrm flipV="1">
          <a:off x="6972300" y="16103250"/>
          <a:ext cx="889000" cy="390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64512</xdr:rowOff>
    </xdr:from>
    <xdr:to>
      <xdr:col>41</xdr:col>
      <xdr:colOff>101600</xdr:colOff>
      <xdr:row>96</xdr:row>
      <xdr:rowOff>166112</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7810500" y="16523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157239</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7594111" y="16616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52436</xdr:rowOff>
    </xdr:from>
    <xdr:to>
      <xdr:col>36</xdr:col>
      <xdr:colOff>165100</xdr:colOff>
      <xdr:row>96</xdr:row>
      <xdr:rowOff>154036</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6921500" y="16511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145163</xdr:rowOff>
    </xdr:from>
    <xdr:ext cx="534377"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6705111" y="16604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90833</xdr:rowOff>
    </xdr:from>
    <xdr:to>
      <xdr:col>55</xdr:col>
      <xdr:colOff>50800</xdr:colOff>
      <xdr:row>96</xdr:row>
      <xdr:rowOff>20983</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10426700" y="16378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113710</xdr:rowOff>
    </xdr:from>
    <xdr:ext cx="534377" cy="259045"/>
    <xdr:sp macro="" textlink="">
      <xdr:nvSpPr>
        <xdr:cNvPr id="483" name="土木費該当値テキスト">
          <a:extLst>
            <a:ext uri="{FF2B5EF4-FFF2-40B4-BE49-F238E27FC236}">
              <a16:creationId xmlns:a16="http://schemas.microsoft.com/office/drawing/2014/main" id="{00000000-0008-0000-0700-0000E3010000}"/>
            </a:ext>
          </a:extLst>
        </xdr:cNvPr>
        <xdr:cNvSpPr txBox="1"/>
      </xdr:nvSpPr>
      <xdr:spPr>
        <a:xfrm>
          <a:off x="10528300" y="16230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141027</xdr:rowOff>
    </xdr:from>
    <xdr:to>
      <xdr:col>50</xdr:col>
      <xdr:colOff>165100</xdr:colOff>
      <xdr:row>95</xdr:row>
      <xdr:rowOff>71177</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9588500" y="16257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93</xdr:row>
      <xdr:rowOff>87704</xdr:rowOff>
    </xdr:from>
    <xdr:ext cx="599010"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9339795" y="16032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93</xdr:row>
      <xdr:rowOff>43839</xdr:rowOff>
    </xdr:from>
    <xdr:to>
      <xdr:col>46</xdr:col>
      <xdr:colOff>38100</xdr:colOff>
      <xdr:row>93</xdr:row>
      <xdr:rowOff>145439</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8699500" y="15988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91</xdr:row>
      <xdr:rowOff>161966</xdr:rowOff>
    </xdr:from>
    <xdr:ext cx="599010"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8450795" y="15763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93</xdr:row>
      <xdr:rowOff>107600</xdr:rowOff>
    </xdr:from>
    <xdr:to>
      <xdr:col>41</xdr:col>
      <xdr:colOff>101600</xdr:colOff>
      <xdr:row>94</xdr:row>
      <xdr:rowOff>37750</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7810500" y="16052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92</xdr:row>
      <xdr:rowOff>54277</xdr:rowOff>
    </xdr:from>
    <xdr:ext cx="599010"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7561795" y="158276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154887</xdr:rowOff>
    </xdr:from>
    <xdr:to>
      <xdr:col>36</xdr:col>
      <xdr:colOff>165100</xdr:colOff>
      <xdr:row>96</xdr:row>
      <xdr:rowOff>85037</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6921500" y="16442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101564</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6705111" y="16217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消防費グラフ枠">
          <a:extLst>
            <a:ext uri="{FF2B5EF4-FFF2-40B4-BE49-F238E27FC236}">
              <a16:creationId xmlns:a16="http://schemas.microsoft.com/office/drawing/2014/main" id="{00000000-0008-0000-0700-000003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9912</xdr:rowOff>
    </xdr:from>
    <xdr:to>
      <xdr:col>85</xdr:col>
      <xdr:colOff>126364</xdr:colOff>
      <xdr:row>39</xdr:row>
      <xdr:rowOff>108058</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flipV="1">
          <a:off x="16317595" y="5153412"/>
          <a:ext cx="1269" cy="16411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111885</xdr:rowOff>
    </xdr:from>
    <xdr:ext cx="534377" cy="259045"/>
    <xdr:sp macro="" textlink="">
      <xdr:nvSpPr>
        <xdr:cNvPr id="517" name="消防費最小値テキスト">
          <a:extLst>
            <a:ext uri="{FF2B5EF4-FFF2-40B4-BE49-F238E27FC236}">
              <a16:creationId xmlns:a16="http://schemas.microsoft.com/office/drawing/2014/main" id="{00000000-0008-0000-0700-000005020000}"/>
            </a:ext>
          </a:extLst>
        </xdr:cNvPr>
        <xdr:cNvSpPr txBox="1"/>
      </xdr:nvSpPr>
      <xdr:spPr>
        <a:xfrm>
          <a:off x="16370300" y="6798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108058</xdr:rowOff>
    </xdr:from>
    <xdr:to>
      <xdr:col>86</xdr:col>
      <xdr:colOff>25400</xdr:colOff>
      <xdr:row>39</xdr:row>
      <xdr:rowOff>108058</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6230600" y="6794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128039</xdr:rowOff>
    </xdr:from>
    <xdr:ext cx="599010" cy="259045"/>
    <xdr:sp macro="" textlink="">
      <xdr:nvSpPr>
        <xdr:cNvPr id="519" name="消防費最大値テキスト">
          <a:extLst>
            <a:ext uri="{FF2B5EF4-FFF2-40B4-BE49-F238E27FC236}">
              <a16:creationId xmlns:a16="http://schemas.microsoft.com/office/drawing/2014/main" id="{00000000-0008-0000-0700-000007020000}"/>
            </a:ext>
          </a:extLst>
        </xdr:cNvPr>
        <xdr:cNvSpPr txBox="1"/>
      </xdr:nvSpPr>
      <xdr:spPr>
        <a:xfrm>
          <a:off x="16370300" y="49286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102,813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9912</xdr:rowOff>
    </xdr:from>
    <xdr:to>
      <xdr:col>86</xdr:col>
      <xdr:colOff>25400</xdr:colOff>
      <xdr:row>30</xdr:row>
      <xdr:rowOff>9912</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6230600" y="5153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137109</xdr:rowOff>
    </xdr:from>
    <xdr:to>
      <xdr:col>85</xdr:col>
      <xdr:colOff>127000</xdr:colOff>
      <xdr:row>37</xdr:row>
      <xdr:rowOff>125946</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5481300" y="6137859"/>
          <a:ext cx="838200" cy="331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165974</xdr:rowOff>
    </xdr:from>
    <xdr:ext cx="534377" cy="259045"/>
    <xdr:sp macro="" textlink="">
      <xdr:nvSpPr>
        <xdr:cNvPr id="522" name="消防費平均値テキスト">
          <a:extLst>
            <a:ext uri="{FF2B5EF4-FFF2-40B4-BE49-F238E27FC236}">
              <a16:creationId xmlns:a16="http://schemas.microsoft.com/office/drawing/2014/main" id="{00000000-0008-0000-0700-00000A020000}"/>
            </a:ext>
          </a:extLst>
        </xdr:cNvPr>
        <xdr:cNvSpPr txBox="1"/>
      </xdr:nvSpPr>
      <xdr:spPr>
        <a:xfrm>
          <a:off x="16370300" y="61667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143097</xdr:rowOff>
    </xdr:from>
    <xdr:to>
      <xdr:col>85</xdr:col>
      <xdr:colOff>177800</xdr:colOff>
      <xdr:row>37</xdr:row>
      <xdr:rowOff>73247</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6268700" y="6315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137109</xdr:rowOff>
    </xdr:from>
    <xdr:to>
      <xdr:col>81</xdr:col>
      <xdr:colOff>50800</xdr:colOff>
      <xdr:row>37</xdr:row>
      <xdr:rowOff>33877</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flipV="1">
          <a:off x="14592300" y="6137859"/>
          <a:ext cx="889000" cy="239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20034</xdr:rowOff>
    </xdr:from>
    <xdr:to>
      <xdr:col>81</xdr:col>
      <xdr:colOff>101600</xdr:colOff>
      <xdr:row>37</xdr:row>
      <xdr:rowOff>121634</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5430500" y="6363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112761</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5214111" y="6456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153035</xdr:rowOff>
    </xdr:from>
    <xdr:to>
      <xdr:col>76</xdr:col>
      <xdr:colOff>114300</xdr:colOff>
      <xdr:row>37</xdr:row>
      <xdr:rowOff>33877</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a:off x="13703300" y="6325235"/>
          <a:ext cx="889000" cy="52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55448</xdr:rowOff>
    </xdr:from>
    <xdr:to>
      <xdr:col>76</xdr:col>
      <xdr:colOff>165100</xdr:colOff>
      <xdr:row>37</xdr:row>
      <xdr:rowOff>157048</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4541500" y="6399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148176</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4325111" y="6491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153035</xdr:rowOff>
    </xdr:from>
    <xdr:to>
      <xdr:col>71</xdr:col>
      <xdr:colOff>177800</xdr:colOff>
      <xdr:row>37</xdr:row>
      <xdr:rowOff>156654</xdr:rowOff>
    </xdr:to>
    <xdr:cxnSp macro="">
      <xdr:nvCxnSpPr>
        <xdr:cNvPr id="530" name="直線コネクタ 529">
          <a:extLst>
            <a:ext uri="{FF2B5EF4-FFF2-40B4-BE49-F238E27FC236}">
              <a16:creationId xmlns:a16="http://schemas.microsoft.com/office/drawing/2014/main" id="{00000000-0008-0000-0700-000012020000}"/>
            </a:ext>
          </a:extLst>
        </xdr:cNvPr>
        <xdr:cNvCxnSpPr/>
      </xdr:nvCxnSpPr>
      <xdr:spPr>
        <a:xfrm flipV="1">
          <a:off x="12814300" y="6325235"/>
          <a:ext cx="889000" cy="175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90005</xdr:rowOff>
    </xdr:from>
    <xdr:to>
      <xdr:col>72</xdr:col>
      <xdr:colOff>38100</xdr:colOff>
      <xdr:row>38</xdr:row>
      <xdr:rowOff>20155</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3652500" y="643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11282</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3436111" y="6526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60154</xdr:rowOff>
    </xdr:from>
    <xdr:to>
      <xdr:col>67</xdr:col>
      <xdr:colOff>101600</xdr:colOff>
      <xdr:row>37</xdr:row>
      <xdr:rowOff>161754</xdr:rowOff>
    </xdr:to>
    <xdr:sp macro="" textlink="">
      <xdr:nvSpPr>
        <xdr:cNvPr id="533" name="フローチャート: 判断 532">
          <a:extLst>
            <a:ext uri="{FF2B5EF4-FFF2-40B4-BE49-F238E27FC236}">
              <a16:creationId xmlns:a16="http://schemas.microsoft.com/office/drawing/2014/main" id="{00000000-0008-0000-0700-000015020000}"/>
            </a:ext>
          </a:extLst>
        </xdr:cNvPr>
        <xdr:cNvSpPr/>
      </xdr:nvSpPr>
      <xdr:spPr>
        <a:xfrm>
          <a:off x="12763500" y="6403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6831</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2547111" y="6179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75146</xdr:rowOff>
    </xdr:from>
    <xdr:to>
      <xdr:col>85</xdr:col>
      <xdr:colOff>177800</xdr:colOff>
      <xdr:row>38</xdr:row>
      <xdr:rowOff>5296</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6268700" y="6418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53573</xdr:rowOff>
    </xdr:from>
    <xdr:ext cx="534377" cy="259045"/>
    <xdr:sp macro="" textlink="">
      <xdr:nvSpPr>
        <xdr:cNvPr id="541" name="消防費該当値テキスト">
          <a:extLst>
            <a:ext uri="{FF2B5EF4-FFF2-40B4-BE49-F238E27FC236}">
              <a16:creationId xmlns:a16="http://schemas.microsoft.com/office/drawing/2014/main" id="{00000000-0008-0000-0700-00001D020000}"/>
            </a:ext>
          </a:extLst>
        </xdr:cNvPr>
        <xdr:cNvSpPr txBox="1"/>
      </xdr:nvSpPr>
      <xdr:spPr>
        <a:xfrm>
          <a:off x="16370300" y="6397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86309</xdr:rowOff>
    </xdr:from>
    <xdr:to>
      <xdr:col>81</xdr:col>
      <xdr:colOff>101600</xdr:colOff>
      <xdr:row>36</xdr:row>
      <xdr:rowOff>16459</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5430500" y="6087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32986</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5214111" y="5862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154527</xdr:rowOff>
    </xdr:from>
    <xdr:to>
      <xdr:col>76</xdr:col>
      <xdr:colOff>165100</xdr:colOff>
      <xdr:row>37</xdr:row>
      <xdr:rowOff>84677</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4541500" y="6326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101204</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4325111" y="6101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102235</xdr:rowOff>
    </xdr:from>
    <xdr:to>
      <xdr:col>72</xdr:col>
      <xdr:colOff>38100</xdr:colOff>
      <xdr:row>37</xdr:row>
      <xdr:rowOff>32385</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3652500" y="6274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48912</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3436111" y="6049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105854</xdr:rowOff>
    </xdr:from>
    <xdr:to>
      <xdr:col>67</xdr:col>
      <xdr:colOff>101600</xdr:colOff>
      <xdr:row>38</xdr:row>
      <xdr:rowOff>36004</xdr:rowOff>
    </xdr:to>
    <xdr:sp macro="" textlink="">
      <xdr:nvSpPr>
        <xdr:cNvPr id="548" name="楕円 547">
          <a:extLst>
            <a:ext uri="{FF2B5EF4-FFF2-40B4-BE49-F238E27FC236}">
              <a16:creationId xmlns:a16="http://schemas.microsoft.com/office/drawing/2014/main" id="{00000000-0008-0000-0700-000024020000}"/>
            </a:ext>
          </a:extLst>
        </xdr:cNvPr>
        <xdr:cNvSpPr/>
      </xdr:nvSpPr>
      <xdr:spPr>
        <a:xfrm>
          <a:off x="12763500" y="6449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27132</xdr:rowOff>
    </xdr:from>
    <xdr:ext cx="534377"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2547111" y="6542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教育費グラフ枠">
          <a:extLst>
            <a:ext uri="{FF2B5EF4-FFF2-40B4-BE49-F238E27FC236}">
              <a16:creationId xmlns:a16="http://schemas.microsoft.com/office/drawing/2014/main" id="{00000000-0008-0000-0700-00003A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118161</xdr:rowOff>
    </xdr:from>
    <xdr:to>
      <xdr:col>85</xdr:col>
      <xdr:colOff>126364</xdr:colOff>
      <xdr:row>57</xdr:row>
      <xdr:rowOff>156635</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flipV="1">
          <a:off x="16317595" y="8862111"/>
          <a:ext cx="1269" cy="10671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160462</xdr:rowOff>
    </xdr:from>
    <xdr:ext cx="534377" cy="259045"/>
    <xdr:sp macro="" textlink="">
      <xdr:nvSpPr>
        <xdr:cNvPr id="572" name="教育費最小値テキスト">
          <a:extLst>
            <a:ext uri="{FF2B5EF4-FFF2-40B4-BE49-F238E27FC236}">
              <a16:creationId xmlns:a16="http://schemas.microsoft.com/office/drawing/2014/main" id="{00000000-0008-0000-0700-00003C020000}"/>
            </a:ext>
          </a:extLst>
        </xdr:cNvPr>
        <xdr:cNvSpPr txBox="1"/>
      </xdr:nvSpPr>
      <xdr:spPr>
        <a:xfrm>
          <a:off x="16370300" y="9933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156635</xdr:rowOff>
    </xdr:from>
    <xdr:to>
      <xdr:col>86</xdr:col>
      <xdr:colOff>25400</xdr:colOff>
      <xdr:row>57</xdr:row>
      <xdr:rowOff>156635</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6230600" y="9929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64838</xdr:rowOff>
    </xdr:from>
    <xdr:ext cx="599010" cy="259045"/>
    <xdr:sp macro="" textlink="">
      <xdr:nvSpPr>
        <xdr:cNvPr id="574" name="教育費最大値テキスト">
          <a:extLst>
            <a:ext uri="{FF2B5EF4-FFF2-40B4-BE49-F238E27FC236}">
              <a16:creationId xmlns:a16="http://schemas.microsoft.com/office/drawing/2014/main" id="{00000000-0008-0000-0700-00003E020000}"/>
            </a:ext>
          </a:extLst>
        </xdr:cNvPr>
        <xdr:cNvSpPr txBox="1"/>
      </xdr:nvSpPr>
      <xdr:spPr>
        <a:xfrm>
          <a:off x="16370300" y="86373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267,211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118161</xdr:rowOff>
    </xdr:from>
    <xdr:to>
      <xdr:col>86</xdr:col>
      <xdr:colOff>25400</xdr:colOff>
      <xdr:row>51</xdr:row>
      <xdr:rowOff>118161</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6230600" y="8862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90039</xdr:rowOff>
    </xdr:from>
    <xdr:to>
      <xdr:col>85</xdr:col>
      <xdr:colOff>127000</xdr:colOff>
      <xdr:row>55</xdr:row>
      <xdr:rowOff>92297</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5481300" y="9519789"/>
          <a:ext cx="838200" cy="2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18301</xdr:rowOff>
    </xdr:from>
    <xdr:ext cx="534377" cy="259045"/>
    <xdr:sp macro="" textlink="">
      <xdr:nvSpPr>
        <xdr:cNvPr id="577" name="教育費平均値テキスト">
          <a:extLst>
            <a:ext uri="{FF2B5EF4-FFF2-40B4-BE49-F238E27FC236}">
              <a16:creationId xmlns:a16="http://schemas.microsoft.com/office/drawing/2014/main" id="{00000000-0008-0000-0700-000041020000}"/>
            </a:ext>
          </a:extLst>
        </xdr:cNvPr>
        <xdr:cNvSpPr txBox="1"/>
      </xdr:nvSpPr>
      <xdr:spPr>
        <a:xfrm>
          <a:off x="16370300" y="96195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39874</xdr:rowOff>
    </xdr:from>
    <xdr:to>
      <xdr:col>85</xdr:col>
      <xdr:colOff>177800</xdr:colOff>
      <xdr:row>56</xdr:row>
      <xdr:rowOff>141474</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6268700" y="9641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90039</xdr:rowOff>
    </xdr:from>
    <xdr:to>
      <xdr:col>81</xdr:col>
      <xdr:colOff>50800</xdr:colOff>
      <xdr:row>56</xdr:row>
      <xdr:rowOff>39774</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flipV="1">
          <a:off x="14592300" y="9519789"/>
          <a:ext cx="889000" cy="121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47254</xdr:rowOff>
    </xdr:from>
    <xdr:to>
      <xdr:col>81</xdr:col>
      <xdr:colOff>101600</xdr:colOff>
      <xdr:row>56</xdr:row>
      <xdr:rowOff>148854</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5430500" y="9648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139981</xdr:rowOff>
    </xdr:from>
    <xdr:ext cx="534377"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5214111" y="9741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39774</xdr:rowOff>
    </xdr:from>
    <xdr:to>
      <xdr:col>76</xdr:col>
      <xdr:colOff>114300</xdr:colOff>
      <xdr:row>56</xdr:row>
      <xdr:rowOff>40022</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flipV="1">
          <a:off x="13703300" y="9640974"/>
          <a:ext cx="889000" cy="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108007</xdr:rowOff>
    </xdr:from>
    <xdr:to>
      <xdr:col>76</xdr:col>
      <xdr:colOff>165100</xdr:colOff>
      <xdr:row>57</xdr:row>
      <xdr:rowOff>38157</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4541500" y="9709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29284</xdr:rowOff>
    </xdr:from>
    <xdr:ext cx="534377"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4325111" y="9801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40022</xdr:rowOff>
    </xdr:from>
    <xdr:to>
      <xdr:col>71</xdr:col>
      <xdr:colOff>177800</xdr:colOff>
      <xdr:row>56</xdr:row>
      <xdr:rowOff>66201</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flipV="1">
          <a:off x="12814300" y="9641222"/>
          <a:ext cx="889000" cy="26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113182</xdr:rowOff>
    </xdr:from>
    <xdr:to>
      <xdr:col>72</xdr:col>
      <xdr:colOff>38100</xdr:colOff>
      <xdr:row>57</xdr:row>
      <xdr:rowOff>43332</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3652500" y="9714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34459</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3436111" y="9807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124872</xdr:rowOff>
    </xdr:from>
    <xdr:to>
      <xdr:col>67</xdr:col>
      <xdr:colOff>101600</xdr:colOff>
      <xdr:row>57</xdr:row>
      <xdr:rowOff>55022</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2763500" y="9726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46149</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2547111" y="9818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41497</xdr:rowOff>
    </xdr:from>
    <xdr:to>
      <xdr:col>85</xdr:col>
      <xdr:colOff>177800</xdr:colOff>
      <xdr:row>55</xdr:row>
      <xdr:rowOff>143097</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6268700" y="9471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64374</xdr:rowOff>
    </xdr:from>
    <xdr:ext cx="599010" cy="259045"/>
    <xdr:sp macro="" textlink="">
      <xdr:nvSpPr>
        <xdr:cNvPr id="596" name="教育費該当値テキスト">
          <a:extLst>
            <a:ext uri="{FF2B5EF4-FFF2-40B4-BE49-F238E27FC236}">
              <a16:creationId xmlns:a16="http://schemas.microsoft.com/office/drawing/2014/main" id="{00000000-0008-0000-0700-000054020000}"/>
            </a:ext>
          </a:extLst>
        </xdr:cNvPr>
        <xdr:cNvSpPr txBox="1"/>
      </xdr:nvSpPr>
      <xdr:spPr>
        <a:xfrm>
          <a:off x="16370300" y="93226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39239</xdr:rowOff>
    </xdr:from>
    <xdr:to>
      <xdr:col>81</xdr:col>
      <xdr:colOff>101600</xdr:colOff>
      <xdr:row>55</xdr:row>
      <xdr:rowOff>140839</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5430500" y="9468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53</xdr:row>
      <xdr:rowOff>157366</xdr:rowOff>
    </xdr:from>
    <xdr:ext cx="59901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5181795" y="9244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160424</xdr:rowOff>
    </xdr:from>
    <xdr:to>
      <xdr:col>76</xdr:col>
      <xdr:colOff>165100</xdr:colOff>
      <xdr:row>56</xdr:row>
      <xdr:rowOff>90574</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4541500" y="9590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107101</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4325111" y="9365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160672</xdr:rowOff>
    </xdr:from>
    <xdr:to>
      <xdr:col>72</xdr:col>
      <xdr:colOff>38100</xdr:colOff>
      <xdr:row>56</xdr:row>
      <xdr:rowOff>90822</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3652500" y="9590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107349</xdr:rowOff>
    </xdr:from>
    <xdr:ext cx="534377"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3436111" y="9365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15401</xdr:rowOff>
    </xdr:from>
    <xdr:to>
      <xdr:col>67</xdr:col>
      <xdr:colOff>101600</xdr:colOff>
      <xdr:row>56</xdr:row>
      <xdr:rowOff>117001</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2763500" y="9616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133528</xdr:rowOff>
    </xdr:from>
    <xdr:ext cx="534377"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2547111" y="9391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災害復旧費グラフ枠">
          <a:extLst>
            <a:ext uri="{FF2B5EF4-FFF2-40B4-BE49-F238E27FC236}">
              <a16:creationId xmlns:a16="http://schemas.microsoft.com/office/drawing/2014/main" id="{00000000-0008-0000-0700-00006F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82853</xdr:rowOff>
    </xdr:from>
    <xdr:to>
      <xdr:col>85</xdr:col>
      <xdr:colOff>126364</xdr:colOff>
      <xdr:row>78</xdr:row>
      <xdr:rowOff>25400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flipV="1">
          <a:off x="16317595" y="12084353"/>
          <a:ext cx="1269" cy="13141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29227</xdr:rowOff>
    </xdr:from>
    <xdr:ext cx="249299" cy="259045"/>
    <xdr:sp macro="" textlink="">
      <xdr:nvSpPr>
        <xdr:cNvPr id="625" name="災害復旧費最小値テキスト">
          <a:extLst>
            <a:ext uri="{FF2B5EF4-FFF2-40B4-BE49-F238E27FC236}">
              <a16:creationId xmlns:a16="http://schemas.microsoft.com/office/drawing/2014/main" id="{00000000-0008-0000-0700-000071020000}"/>
            </a:ext>
          </a:extLst>
        </xdr:cNvPr>
        <xdr:cNvSpPr txBox="1"/>
      </xdr:nvSpPr>
      <xdr:spPr>
        <a:xfrm>
          <a:off x="16370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25400</xdr:rowOff>
    </xdr:from>
    <xdr:to>
      <xdr:col>86</xdr:col>
      <xdr:colOff>25400</xdr:colOff>
      <xdr:row>78</xdr:row>
      <xdr:rowOff>25400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29530</xdr:rowOff>
    </xdr:from>
    <xdr:ext cx="599010" cy="259045"/>
    <xdr:sp macro="" textlink="">
      <xdr:nvSpPr>
        <xdr:cNvPr id="627" name="災害復旧費最大値テキスト">
          <a:extLst>
            <a:ext uri="{FF2B5EF4-FFF2-40B4-BE49-F238E27FC236}">
              <a16:creationId xmlns:a16="http://schemas.microsoft.com/office/drawing/2014/main" id="{00000000-0008-0000-0700-000073020000}"/>
            </a:ext>
          </a:extLst>
        </xdr:cNvPr>
        <xdr:cNvSpPr txBox="1"/>
      </xdr:nvSpPr>
      <xdr:spPr>
        <a:xfrm>
          <a:off x="16370300" y="118595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229,947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82853</xdr:rowOff>
    </xdr:from>
    <xdr:to>
      <xdr:col>86</xdr:col>
      <xdr:colOff>25400</xdr:colOff>
      <xdr:row>70</xdr:row>
      <xdr:rowOff>82853</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6230600" y="120843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50609</xdr:rowOff>
    </xdr:from>
    <xdr:to>
      <xdr:col>85</xdr:col>
      <xdr:colOff>127000</xdr:colOff>
      <xdr:row>77</xdr:row>
      <xdr:rowOff>59232</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5481300" y="13252259"/>
          <a:ext cx="838200" cy="8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49261</xdr:rowOff>
    </xdr:from>
    <xdr:ext cx="534377" cy="259045"/>
    <xdr:sp macro="" textlink="">
      <xdr:nvSpPr>
        <xdr:cNvPr id="630" name="災害復旧費平均値テキスト">
          <a:extLst>
            <a:ext uri="{FF2B5EF4-FFF2-40B4-BE49-F238E27FC236}">
              <a16:creationId xmlns:a16="http://schemas.microsoft.com/office/drawing/2014/main" id="{00000000-0008-0000-0700-000076020000}"/>
            </a:ext>
          </a:extLst>
        </xdr:cNvPr>
        <xdr:cNvSpPr txBox="1"/>
      </xdr:nvSpPr>
      <xdr:spPr>
        <a:xfrm>
          <a:off x="16370300" y="132509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70834</xdr:rowOff>
    </xdr:from>
    <xdr:to>
      <xdr:col>85</xdr:col>
      <xdr:colOff>177800</xdr:colOff>
      <xdr:row>78</xdr:row>
      <xdr:rowOff>984</xdr:rowOff>
    </xdr:to>
    <xdr:sp macro="" textlink="">
      <xdr:nvSpPr>
        <xdr:cNvPr id="631" name="フローチャート: 判断 630">
          <a:extLst>
            <a:ext uri="{FF2B5EF4-FFF2-40B4-BE49-F238E27FC236}">
              <a16:creationId xmlns:a16="http://schemas.microsoft.com/office/drawing/2014/main" id="{00000000-0008-0000-0700-000077020000}"/>
            </a:ext>
          </a:extLst>
        </xdr:cNvPr>
        <xdr:cNvSpPr/>
      </xdr:nvSpPr>
      <xdr:spPr>
        <a:xfrm>
          <a:off x="16268700" y="13272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50609</xdr:rowOff>
    </xdr:from>
    <xdr:to>
      <xdr:col>81</xdr:col>
      <xdr:colOff>50800</xdr:colOff>
      <xdr:row>77</xdr:row>
      <xdr:rowOff>61170</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flipV="1">
          <a:off x="14592300" y="13252259"/>
          <a:ext cx="889000" cy="10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73692</xdr:rowOff>
    </xdr:from>
    <xdr:to>
      <xdr:col>81</xdr:col>
      <xdr:colOff>101600</xdr:colOff>
      <xdr:row>78</xdr:row>
      <xdr:rowOff>3842</xdr:rowOff>
    </xdr:to>
    <xdr:sp macro="" textlink="">
      <xdr:nvSpPr>
        <xdr:cNvPr id="633" name="フローチャート: 判断 632">
          <a:extLst>
            <a:ext uri="{FF2B5EF4-FFF2-40B4-BE49-F238E27FC236}">
              <a16:creationId xmlns:a16="http://schemas.microsoft.com/office/drawing/2014/main" id="{00000000-0008-0000-0700-000079020000}"/>
            </a:ext>
          </a:extLst>
        </xdr:cNvPr>
        <xdr:cNvSpPr/>
      </xdr:nvSpPr>
      <xdr:spPr>
        <a:xfrm>
          <a:off x="15430500" y="13275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166419</xdr:rowOff>
    </xdr:from>
    <xdr:ext cx="534377"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5214111" y="13368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61170</xdr:rowOff>
    </xdr:from>
    <xdr:to>
      <xdr:col>76</xdr:col>
      <xdr:colOff>114300</xdr:colOff>
      <xdr:row>77</xdr:row>
      <xdr:rowOff>91815</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flipV="1">
          <a:off x="13703300" y="13262820"/>
          <a:ext cx="889000" cy="30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73864</xdr:rowOff>
    </xdr:from>
    <xdr:to>
      <xdr:col>76</xdr:col>
      <xdr:colOff>165100</xdr:colOff>
      <xdr:row>78</xdr:row>
      <xdr:rowOff>4014</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4541500" y="13275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166591</xdr:rowOff>
    </xdr:from>
    <xdr:ext cx="534377"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4325111" y="13368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91815</xdr:rowOff>
    </xdr:from>
    <xdr:to>
      <xdr:col>71</xdr:col>
      <xdr:colOff>177800</xdr:colOff>
      <xdr:row>77</xdr:row>
      <xdr:rowOff>119737</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flipV="1">
          <a:off x="12814300" y="13293465"/>
          <a:ext cx="889000" cy="27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83922</xdr:rowOff>
    </xdr:from>
    <xdr:to>
      <xdr:col>72</xdr:col>
      <xdr:colOff>38100</xdr:colOff>
      <xdr:row>78</xdr:row>
      <xdr:rowOff>14072</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3652500" y="13285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5199</xdr:rowOff>
    </xdr:from>
    <xdr:ext cx="534377"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3436111" y="13378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72400</xdr:rowOff>
    </xdr:from>
    <xdr:to>
      <xdr:col>67</xdr:col>
      <xdr:colOff>101600</xdr:colOff>
      <xdr:row>78</xdr:row>
      <xdr:rowOff>2550</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2763500" y="13274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165127</xdr:rowOff>
    </xdr:from>
    <xdr:ext cx="534377"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2547111" y="13366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8432</xdr:rowOff>
    </xdr:from>
    <xdr:to>
      <xdr:col>85</xdr:col>
      <xdr:colOff>177800</xdr:colOff>
      <xdr:row>77</xdr:row>
      <xdr:rowOff>110032</xdr:rowOff>
    </xdr:to>
    <xdr:sp macro="" textlink="">
      <xdr:nvSpPr>
        <xdr:cNvPr id="648" name="楕円 647">
          <a:extLst>
            <a:ext uri="{FF2B5EF4-FFF2-40B4-BE49-F238E27FC236}">
              <a16:creationId xmlns:a16="http://schemas.microsoft.com/office/drawing/2014/main" id="{00000000-0008-0000-0700-000088020000}"/>
            </a:ext>
          </a:extLst>
        </xdr:cNvPr>
        <xdr:cNvSpPr/>
      </xdr:nvSpPr>
      <xdr:spPr>
        <a:xfrm>
          <a:off x="16268700" y="13210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31309</xdr:rowOff>
    </xdr:from>
    <xdr:ext cx="534377" cy="259045"/>
    <xdr:sp macro="" textlink="">
      <xdr:nvSpPr>
        <xdr:cNvPr id="649" name="災害復旧費該当値テキスト">
          <a:extLst>
            <a:ext uri="{FF2B5EF4-FFF2-40B4-BE49-F238E27FC236}">
              <a16:creationId xmlns:a16="http://schemas.microsoft.com/office/drawing/2014/main" id="{00000000-0008-0000-0700-000089020000}"/>
            </a:ext>
          </a:extLst>
        </xdr:cNvPr>
        <xdr:cNvSpPr txBox="1"/>
      </xdr:nvSpPr>
      <xdr:spPr>
        <a:xfrm>
          <a:off x="16370300" y="13061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171259</xdr:rowOff>
    </xdr:from>
    <xdr:to>
      <xdr:col>81</xdr:col>
      <xdr:colOff>101600</xdr:colOff>
      <xdr:row>77</xdr:row>
      <xdr:rowOff>101409</xdr:rowOff>
    </xdr:to>
    <xdr:sp macro="" textlink="">
      <xdr:nvSpPr>
        <xdr:cNvPr id="650" name="楕円 649">
          <a:extLst>
            <a:ext uri="{FF2B5EF4-FFF2-40B4-BE49-F238E27FC236}">
              <a16:creationId xmlns:a16="http://schemas.microsoft.com/office/drawing/2014/main" id="{00000000-0008-0000-0700-00008A020000}"/>
            </a:ext>
          </a:extLst>
        </xdr:cNvPr>
        <xdr:cNvSpPr/>
      </xdr:nvSpPr>
      <xdr:spPr>
        <a:xfrm>
          <a:off x="15430500" y="13201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117936</xdr:rowOff>
    </xdr:from>
    <xdr:ext cx="534377"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5214111" y="12976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10370</xdr:rowOff>
    </xdr:from>
    <xdr:to>
      <xdr:col>76</xdr:col>
      <xdr:colOff>165100</xdr:colOff>
      <xdr:row>77</xdr:row>
      <xdr:rowOff>111970</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4541500" y="1321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128497</xdr:rowOff>
    </xdr:from>
    <xdr:ext cx="534377"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4325111" y="12987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41015</xdr:rowOff>
    </xdr:from>
    <xdr:to>
      <xdr:col>72</xdr:col>
      <xdr:colOff>38100</xdr:colOff>
      <xdr:row>77</xdr:row>
      <xdr:rowOff>142615</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3652500" y="13242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159142</xdr:rowOff>
    </xdr:from>
    <xdr:ext cx="534377"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3436111" y="13017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68937</xdr:rowOff>
    </xdr:from>
    <xdr:to>
      <xdr:col>67</xdr:col>
      <xdr:colOff>101600</xdr:colOff>
      <xdr:row>77</xdr:row>
      <xdr:rowOff>170537</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2763500" y="13270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15614</xdr:rowOff>
    </xdr:from>
    <xdr:ext cx="534377"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2547111" y="13045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公債費グラフ枠">
          <a:extLst>
            <a:ext uri="{FF2B5EF4-FFF2-40B4-BE49-F238E27FC236}">
              <a16:creationId xmlns:a16="http://schemas.microsoft.com/office/drawing/2014/main" id="{00000000-0008-0000-0700-0000A6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122523</xdr:rowOff>
    </xdr:from>
    <xdr:to>
      <xdr:col>85</xdr:col>
      <xdr:colOff>126364</xdr:colOff>
      <xdr:row>98</xdr:row>
      <xdr:rowOff>106507</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flipV="1">
          <a:off x="16317595" y="15724473"/>
          <a:ext cx="1269" cy="11841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110334</xdr:rowOff>
    </xdr:from>
    <xdr:ext cx="469744" cy="259045"/>
    <xdr:sp macro="" textlink="">
      <xdr:nvSpPr>
        <xdr:cNvPr id="680" name="公債費最小値テキスト">
          <a:extLst>
            <a:ext uri="{FF2B5EF4-FFF2-40B4-BE49-F238E27FC236}">
              <a16:creationId xmlns:a16="http://schemas.microsoft.com/office/drawing/2014/main" id="{00000000-0008-0000-0700-0000A8020000}"/>
            </a:ext>
          </a:extLst>
        </xdr:cNvPr>
        <xdr:cNvSpPr txBox="1"/>
      </xdr:nvSpPr>
      <xdr:spPr>
        <a:xfrm>
          <a:off x="16370300" y="16912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106507</xdr:rowOff>
    </xdr:from>
    <xdr:to>
      <xdr:col>86</xdr:col>
      <xdr:colOff>25400</xdr:colOff>
      <xdr:row>98</xdr:row>
      <xdr:rowOff>106507</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6230600" y="16908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69200</xdr:rowOff>
    </xdr:from>
    <xdr:ext cx="599010" cy="259045"/>
    <xdr:sp macro="" textlink="">
      <xdr:nvSpPr>
        <xdr:cNvPr id="682" name="公債費最大値テキスト">
          <a:extLst>
            <a:ext uri="{FF2B5EF4-FFF2-40B4-BE49-F238E27FC236}">
              <a16:creationId xmlns:a16="http://schemas.microsoft.com/office/drawing/2014/main" id="{00000000-0008-0000-0700-0000AA020000}"/>
            </a:ext>
          </a:extLst>
        </xdr:cNvPr>
        <xdr:cNvSpPr txBox="1"/>
      </xdr:nvSpPr>
      <xdr:spPr>
        <a:xfrm>
          <a:off x="16370300" y="154997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266,257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122523</xdr:rowOff>
    </xdr:from>
    <xdr:to>
      <xdr:col>86</xdr:col>
      <xdr:colOff>25400</xdr:colOff>
      <xdr:row>91</xdr:row>
      <xdr:rowOff>122523</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6230600" y="157244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85527</xdr:rowOff>
    </xdr:from>
    <xdr:to>
      <xdr:col>85</xdr:col>
      <xdr:colOff>127000</xdr:colOff>
      <xdr:row>94</xdr:row>
      <xdr:rowOff>91027</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5481300" y="16201827"/>
          <a:ext cx="838200" cy="5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78350</xdr:rowOff>
    </xdr:from>
    <xdr:ext cx="534377" cy="259045"/>
    <xdr:sp macro="" textlink="">
      <xdr:nvSpPr>
        <xdr:cNvPr id="685" name="公債費平均値テキスト">
          <a:extLst>
            <a:ext uri="{FF2B5EF4-FFF2-40B4-BE49-F238E27FC236}">
              <a16:creationId xmlns:a16="http://schemas.microsoft.com/office/drawing/2014/main" id="{00000000-0008-0000-0700-0000AD020000}"/>
            </a:ext>
          </a:extLst>
        </xdr:cNvPr>
        <xdr:cNvSpPr txBox="1"/>
      </xdr:nvSpPr>
      <xdr:spPr>
        <a:xfrm>
          <a:off x="16370300" y="165375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99923</xdr:rowOff>
    </xdr:from>
    <xdr:to>
      <xdr:col>85</xdr:col>
      <xdr:colOff>177800</xdr:colOff>
      <xdr:row>97</xdr:row>
      <xdr:rowOff>30073</xdr:rowOff>
    </xdr:to>
    <xdr:sp macro="" textlink="">
      <xdr:nvSpPr>
        <xdr:cNvPr id="686" name="フローチャート: 判断 685">
          <a:extLst>
            <a:ext uri="{FF2B5EF4-FFF2-40B4-BE49-F238E27FC236}">
              <a16:creationId xmlns:a16="http://schemas.microsoft.com/office/drawing/2014/main" id="{00000000-0008-0000-0700-0000AE020000}"/>
            </a:ext>
          </a:extLst>
        </xdr:cNvPr>
        <xdr:cNvSpPr/>
      </xdr:nvSpPr>
      <xdr:spPr>
        <a:xfrm>
          <a:off x="16268700" y="16559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66365</xdr:rowOff>
    </xdr:from>
    <xdr:to>
      <xdr:col>81</xdr:col>
      <xdr:colOff>50800</xdr:colOff>
      <xdr:row>94</xdr:row>
      <xdr:rowOff>85527</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4592300" y="16182665"/>
          <a:ext cx="889000" cy="19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104377</xdr:rowOff>
    </xdr:from>
    <xdr:to>
      <xdr:col>81</xdr:col>
      <xdr:colOff>101600</xdr:colOff>
      <xdr:row>97</xdr:row>
      <xdr:rowOff>34527</xdr:rowOff>
    </xdr:to>
    <xdr:sp macro="" textlink="">
      <xdr:nvSpPr>
        <xdr:cNvPr id="688" name="フローチャート: 判断 687">
          <a:extLst>
            <a:ext uri="{FF2B5EF4-FFF2-40B4-BE49-F238E27FC236}">
              <a16:creationId xmlns:a16="http://schemas.microsoft.com/office/drawing/2014/main" id="{00000000-0008-0000-0700-0000B0020000}"/>
            </a:ext>
          </a:extLst>
        </xdr:cNvPr>
        <xdr:cNvSpPr/>
      </xdr:nvSpPr>
      <xdr:spPr>
        <a:xfrm>
          <a:off x="15430500" y="16563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25654</xdr:rowOff>
    </xdr:from>
    <xdr:ext cx="534377"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5214111" y="16656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66365</xdr:rowOff>
    </xdr:from>
    <xdr:to>
      <xdr:col>76</xdr:col>
      <xdr:colOff>114300</xdr:colOff>
      <xdr:row>94</xdr:row>
      <xdr:rowOff>75829</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flipV="1">
          <a:off x="13703300" y="16182665"/>
          <a:ext cx="889000" cy="9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88872</xdr:rowOff>
    </xdr:from>
    <xdr:to>
      <xdr:col>76</xdr:col>
      <xdr:colOff>165100</xdr:colOff>
      <xdr:row>97</xdr:row>
      <xdr:rowOff>19022</xdr:rowOff>
    </xdr:to>
    <xdr:sp macro="" textlink="">
      <xdr:nvSpPr>
        <xdr:cNvPr id="691" name="フローチャート: 判断 690">
          <a:extLst>
            <a:ext uri="{FF2B5EF4-FFF2-40B4-BE49-F238E27FC236}">
              <a16:creationId xmlns:a16="http://schemas.microsoft.com/office/drawing/2014/main" id="{00000000-0008-0000-0700-0000B3020000}"/>
            </a:ext>
          </a:extLst>
        </xdr:cNvPr>
        <xdr:cNvSpPr/>
      </xdr:nvSpPr>
      <xdr:spPr>
        <a:xfrm>
          <a:off x="14541500" y="16548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10149</xdr:rowOff>
    </xdr:from>
    <xdr:ext cx="534377"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4325111" y="16640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2330</xdr:rowOff>
    </xdr:from>
    <xdr:to>
      <xdr:col>71</xdr:col>
      <xdr:colOff>177800</xdr:colOff>
      <xdr:row>94</xdr:row>
      <xdr:rowOff>75829</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2814300" y="16118630"/>
          <a:ext cx="889000" cy="73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88081</xdr:rowOff>
    </xdr:from>
    <xdr:to>
      <xdr:col>72</xdr:col>
      <xdr:colOff>38100</xdr:colOff>
      <xdr:row>97</xdr:row>
      <xdr:rowOff>18231</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3652500" y="16547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9358</xdr:rowOff>
    </xdr:from>
    <xdr:ext cx="534377"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3436111" y="16640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102904</xdr:rowOff>
    </xdr:from>
    <xdr:to>
      <xdr:col>67</xdr:col>
      <xdr:colOff>101600</xdr:colOff>
      <xdr:row>97</xdr:row>
      <xdr:rowOff>33054</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2763500" y="16562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24181</xdr:rowOff>
    </xdr:from>
    <xdr:ext cx="534377"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2547111" y="16654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40227</xdr:rowOff>
    </xdr:from>
    <xdr:to>
      <xdr:col>85</xdr:col>
      <xdr:colOff>177800</xdr:colOff>
      <xdr:row>94</xdr:row>
      <xdr:rowOff>141827</xdr:rowOff>
    </xdr:to>
    <xdr:sp macro="" textlink="">
      <xdr:nvSpPr>
        <xdr:cNvPr id="703" name="楕円 702">
          <a:extLst>
            <a:ext uri="{FF2B5EF4-FFF2-40B4-BE49-F238E27FC236}">
              <a16:creationId xmlns:a16="http://schemas.microsoft.com/office/drawing/2014/main" id="{00000000-0008-0000-0700-0000BF020000}"/>
            </a:ext>
          </a:extLst>
        </xdr:cNvPr>
        <xdr:cNvSpPr/>
      </xdr:nvSpPr>
      <xdr:spPr>
        <a:xfrm>
          <a:off x="16268700" y="16156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63104</xdr:rowOff>
    </xdr:from>
    <xdr:ext cx="599010" cy="259045"/>
    <xdr:sp macro="" textlink="">
      <xdr:nvSpPr>
        <xdr:cNvPr id="704" name="公債費該当値テキスト">
          <a:extLst>
            <a:ext uri="{FF2B5EF4-FFF2-40B4-BE49-F238E27FC236}">
              <a16:creationId xmlns:a16="http://schemas.microsoft.com/office/drawing/2014/main" id="{00000000-0008-0000-0700-0000C0020000}"/>
            </a:ext>
          </a:extLst>
        </xdr:cNvPr>
        <xdr:cNvSpPr txBox="1"/>
      </xdr:nvSpPr>
      <xdr:spPr>
        <a:xfrm>
          <a:off x="16370300" y="160079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34727</xdr:rowOff>
    </xdr:from>
    <xdr:to>
      <xdr:col>81</xdr:col>
      <xdr:colOff>101600</xdr:colOff>
      <xdr:row>94</xdr:row>
      <xdr:rowOff>136327</xdr:rowOff>
    </xdr:to>
    <xdr:sp macro="" textlink="">
      <xdr:nvSpPr>
        <xdr:cNvPr id="705" name="楕円 704">
          <a:extLst>
            <a:ext uri="{FF2B5EF4-FFF2-40B4-BE49-F238E27FC236}">
              <a16:creationId xmlns:a16="http://schemas.microsoft.com/office/drawing/2014/main" id="{00000000-0008-0000-0700-0000C1020000}"/>
            </a:ext>
          </a:extLst>
        </xdr:cNvPr>
        <xdr:cNvSpPr/>
      </xdr:nvSpPr>
      <xdr:spPr>
        <a:xfrm>
          <a:off x="15430500" y="16151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92</xdr:row>
      <xdr:rowOff>152854</xdr:rowOff>
    </xdr:from>
    <xdr:ext cx="59901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5181795" y="159262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15565</xdr:rowOff>
    </xdr:from>
    <xdr:to>
      <xdr:col>76</xdr:col>
      <xdr:colOff>165100</xdr:colOff>
      <xdr:row>94</xdr:row>
      <xdr:rowOff>117165</xdr:rowOff>
    </xdr:to>
    <xdr:sp macro="" textlink="">
      <xdr:nvSpPr>
        <xdr:cNvPr id="707" name="楕円 706">
          <a:extLst>
            <a:ext uri="{FF2B5EF4-FFF2-40B4-BE49-F238E27FC236}">
              <a16:creationId xmlns:a16="http://schemas.microsoft.com/office/drawing/2014/main" id="{00000000-0008-0000-0700-0000C3020000}"/>
            </a:ext>
          </a:extLst>
        </xdr:cNvPr>
        <xdr:cNvSpPr/>
      </xdr:nvSpPr>
      <xdr:spPr>
        <a:xfrm>
          <a:off x="14541500" y="16131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92</xdr:row>
      <xdr:rowOff>133692</xdr:rowOff>
    </xdr:from>
    <xdr:ext cx="59901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4292795" y="159070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25029</xdr:rowOff>
    </xdr:from>
    <xdr:to>
      <xdr:col>72</xdr:col>
      <xdr:colOff>38100</xdr:colOff>
      <xdr:row>94</xdr:row>
      <xdr:rowOff>126629</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3652500" y="16141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92</xdr:row>
      <xdr:rowOff>143156</xdr:rowOff>
    </xdr:from>
    <xdr:ext cx="59901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3403795" y="159165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122980</xdr:rowOff>
    </xdr:from>
    <xdr:to>
      <xdr:col>67</xdr:col>
      <xdr:colOff>101600</xdr:colOff>
      <xdr:row>94</xdr:row>
      <xdr:rowOff>53130</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2763500" y="16067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92</xdr:row>
      <xdr:rowOff>69657</xdr:rowOff>
    </xdr:from>
    <xdr:ext cx="59901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2514795" y="158430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a:extLst>
            <a:ext uri="{FF2B5EF4-FFF2-40B4-BE49-F238E27FC236}">
              <a16:creationId xmlns:a16="http://schemas.microsoft.com/office/drawing/2014/main" id="{00000000-0008-0000-0700-0000C9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a:extLst>
            <a:ext uri="{FF2B5EF4-FFF2-40B4-BE49-F238E27FC236}">
              <a16:creationId xmlns:a16="http://schemas.microsoft.com/office/drawing/2014/main" id="{00000000-0008-0000-0700-0000D2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3" name="直線コネクタ 722">
          <a:extLst>
            <a:ext uri="{FF2B5EF4-FFF2-40B4-BE49-F238E27FC236}">
              <a16:creationId xmlns:a16="http://schemas.microsoft.com/office/drawing/2014/main" id="{00000000-0008-0000-0700-0000D3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諸支出金グラフ枠">
          <a:extLst>
            <a:ext uri="{FF2B5EF4-FFF2-40B4-BE49-F238E27FC236}">
              <a16:creationId xmlns:a16="http://schemas.microsoft.com/office/drawing/2014/main" id="{00000000-0008-0000-0700-0000E1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135019</xdr:rowOff>
    </xdr:from>
    <xdr:to>
      <xdr:col>116</xdr:col>
      <xdr:colOff>62864</xdr:colOff>
      <xdr:row>39</xdr:row>
      <xdr:rowOff>98878</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flipV="1">
          <a:off x="22159595" y="5278519"/>
          <a:ext cx="1269" cy="15069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117800</xdr:rowOff>
    </xdr:from>
    <xdr:ext cx="249299" cy="259045"/>
    <xdr:sp macro="" textlink="">
      <xdr:nvSpPr>
        <xdr:cNvPr id="739" name="諸支出金最小値テキスト">
          <a:extLst>
            <a:ext uri="{FF2B5EF4-FFF2-40B4-BE49-F238E27FC236}">
              <a16:creationId xmlns:a16="http://schemas.microsoft.com/office/drawing/2014/main" id="{00000000-0008-0000-0700-0000E3020000}"/>
            </a:ext>
          </a:extLst>
        </xdr:cNvPr>
        <xdr:cNvSpPr txBox="1"/>
      </xdr:nvSpPr>
      <xdr:spPr>
        <a:xfrm>
          <a:off x="22212300" y="680435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81696</xdr:rowOff>
    </xdr:from>
    <xdr:ext cx="534377" cy="259045"/>
    <xdr:sp macro="" textlink="">
      <xdr:nvSpPr>
        <xdr:cNvPr id="741" name="諸支出金最大値テキスト">
          <a:extLst>
            <a:ext uri="{FF2B5EF4-FFF2-40B4-BE49-F238E27FC236}">
              <a16:creationId xmlns:a16="http://schemas.microsoft.com/office/drawing/2014/main" id="{00000000-0008-0000-0700-0000E5020000}"/>
            </a:ext>
          </a:extLst>
        </xdr:cNvPr>
        <xdr:cNvSpPr txBox="1"/>
      </xdr:nvSpPr>
      <xdr:spPr>
        <a:xfrm>
          <a:off x="22212300" y="5053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13,843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135019</xdr:rowOff>
    </xdr:from>
    <xdr:to>
      <xdr:col>116</xdr:col>
      <xdr:colOff>152400</xdr:colOff>
      <xdr:row>30</xdr:row>
      <xdr:rowOff>135019</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22072600" y="5278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38027</xdr:rowOff>
    </xdr:from>
    <xdr:to>
      <xdr:col>116</xdr:col>
      <xdr:colOff>63500</xdr:colOff>
      <xdr:row>38</xdr:row>
      <xdr:rowOff>68507</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flipV="1">
          <a:off x="21323300" y="6553127"/>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162251</xdr:rowOff>
    </xdr:from>
    <xdr:ext cx="378565" cy="259045"/>
    <xdr:sp macro="" textlink="">
      <xdr:nvSpPr>
        <xdr:cNvPr id="744" name="諸支出金平均値テキスト">
          <a:extLst>
            <a:ext uri="{FF2B5EF4-FFF2-40B4-BE49-F238E27FC236}">
              <a16:creationId xmlns:a16="http://schemas.microsoft.com/office/drawing/2014/main" id="{00000000-0008-0000-0700-0000E8020000}"/>
            </a:ext>
          </a:extLst>
        </xdr:cNvPr>
        <xdr:cNvSpPr txBox="1"/>
      </xdr:nvSpPr>
      <xdr:spPr>
        <a:xfrm>
          <a:off x="22212300" y="667735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12374</xdr:rowOff>
    </xdr:from>
    <xdr:to>
      <xdr:col>116</xdr:col>
      <xdr:colOff>114300</xdr:colOff>
      <xdr:row>39</xdr:row>
      <xdr:rowOff>113974</xdr:rowOff>
    </xdr:to>
    <xdr:sp macro="" textlink="">
      <xdr:nvSpPr>
        <xdr:cNvPr id="745" name="フローチャート: 判断 744">
          <a:extLst>
            <a:ext uri="{FF2B5EF4-FFF2-40B4-BE49-F238E27FC236}">
              <a16:creationId xmlns:a16="http://schemas.microsoft.com/office/drawing/2014/main" id="{00000000-0008-0000-0700-0000E9020000}"/>
            </a:ext>
          </a:extLst>
        </xdr:cNvPr>
        <xdr:cNvSpPr/>
      </xdr:nvSpPr>
      <xdr:spPr>
        <a:xfrm>
          <a:off x="22110700" y="6698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66766</xdr:rowOff>
    </xdr:from>
    <xdr:to>
      <xdr:col>111</xdr:col>
      <xdr:colOff>177800</xdr:colOff>
      <xdr:row>38</xdr:row>
      <xdr:rowOff>68507</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20434300" y="6581866"/>
          <a:ext cx="889000" cy="1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10740</xdr:rowOff>
    </xdr:from>
    <xdr:to>
      <xdr:col>112</xdr:col>
      <xdr:colOff>38100</xdr:colOff>
      <xdr:row>39</xdr:row>
      <xdr:rowOff>112340</xdr:rowOff>
    </xdr:to>
    <xdr:sp macro="" textlink="">
      <xdr:nvSpPr>
        <xdr:cNvPr id="747" name="フローチャート: 判断 746">
          <a:extLst>
            <a:ext uri="{FF2B5EF4-FFF2-40B4-BE49-F238E27FC236}">
              <a16:creationId xmlns:a16="http://schemas.microsoft.com/office/drawing/2014/main" id="{00000000-0008-0000-0700-0000EB020000}"/>
            </a:ext>
          </a:extLst>
        </xdr:cNvPr>
        <xdr:cNvSpPr/>
      </xdr:nvSpPr>
      <xdr:spPr>
        <a:xfrm>
          <a:off x="21272500" y="6697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103467</xdr:rowOff>
    </xdr:from>
    <xdr:ext cx="378565"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21134017" y="67900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66766</xdr:rowOff>
    </xdr:from>
    <xdr:to>
      <xdr:col>107</xdr:col>
      <xdr:colOff>50800</xdr:colOff>
      <xdr:row>38</xdr:row>
      <xdr:rowOff>147429</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flipV="1">
          <a:off x="19545300" y="6581866"/>
          <a:ext cx="889000" cy="80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9326</xdr:rowOff>
    </xdr:from>
    <xdr:to>
      <xdr:col>107</xdr:col>
      <xdr:colOff>101600</xdr:colOff>
      <xdr:row>39</xdr:row>
      <xdr:rowOff>110926</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20383500" y="6695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102053</xdr:rowOff>
    </xdr:from>
    <xdr:ext cx="378565"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20245017" y="67886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17018</xdr:rowOff>
    </xdr:from>
    <xdr:to>
      <xdr:col>102</xdr:col>
      <xdr:colOff>114300</xdr:colOff>
      <xdr:row>38</xdr:row>
      <xdr:rowOff>147429</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18656300" y="6532118"/>
          <a:ext cx="889000" cy="130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153126</xdr:rowOff>
    </xdr:from>
    <xdr:to>
      <xdr:col>102</xdr:col>
      <xdr:colOff>165100</xdr:colOff>
      <xdr:row>39</xdr:row>
      <xdr:rowOff>83276</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19494500" y="6668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74403</xdr:rowOff>
    </xdr:from>
    <xdr:ext cx="378565"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19356017" y="67609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134185</xdr:rowOff>
    </xdr:from>
    <xdr:to>
      <xdr:col>98</xdr:col>
      <xdr:colOff>38100</xdr:colOff>
      <xdr:row>39</xdr:row>
      <xdr:rowOff>64335</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18605500" y="6649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55462</xdr:rowOff>
    </xdr:from>
    <xdr:ext cx="378565"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8467017" y="67420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158678</xdr:rowOff>
    </xdr:from>
    <xdr:to>
      <xdr:col>116</xdr:col>
      <xdr:colOff>114300</xdr:colOff>
      <xdr:row>38</xdr:row>
      <xdr:rowOff>88827</xdr:rowOff>
    </xdr:to>
    <xdr:sp macro="" textlink="">
      <xdr:nvSpPr>
        <xdr:cNvPr id="762" name="楕円 761">
          <a:extLst>
            <a:ext uri="{FF2B5EF4-FFF2-40B4-BE49-F238E27FC236}">
              <a16:creationId xmlns:a16="http://schemas.microsoft.com/office/drawing/2014/main" id="{00000000-0008-0000-0700-0000FA020000}"/>
            </a:ext>
          </a:extLst>
        </xdr:cNvPr>
        <xdr:cNvSpPr/>
      </xdr:nvSpPr>
      <xdr:spPr>
        <a:xfrm>
          <a:off x="22110700" y="650232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10105</xdr:rowOff>
    </xdr:from>
    <xdr:ext cx="469744" cy="259045"/>
    <xdr:sp macro="" textlink="">
      <xdr:nvSpPr>
        <xdr:cNvPr id="763" name="諸支出金該当値テキスト">
          <a:extLst>
            <a:ext uri="{FF2B5EF4-FFF2-40B4-BE49-F238E27FC236}">
              <a16:creationId xmlns:a16="http://schemas.microsoft.com/office/drawing/2014/main" id="{00000000-0008-0000-0700-0000FB020000}"/>
            </a:ext>
          </a:extLst>
        </xdr:cNvPr>
        <xdr:cNvSpPr txBox="1"/>
      </xdr:nvSpPr>
      <xdr:spPr>
        <a:xfrm>
          <a:off x="22212300" y="6353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17707</xdr:rowOff>
    </xdr:from>
    <xdr:to>
      <xdr:col>112</xdr:col>
      <xdr:colOff>38100</xdr:colOff>
      <xdr:row>38</xdr:row>
      <xdr:rowOff>119307</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21272500" y="6532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135834</xdr:rowOff>
    </xdr:from>
    <xdr:ext cx="469744"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1088428" y="6308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15966</xdr:rowOff>
    </xdr:from>
    <xdr:to>
      <xdr:col>107</xdr:col>
      <xdr:colOff>101600</xdr:colOff>
      <xdr:row>38</xdr:row>
      <xdr:rowOff>117566</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20383500" y="6531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134093</xdr:rowOff>
    </xdr:from>
    <xdr:ext cx="469744"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0199428" y="6306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96629</xdr:rowOff>
    </xdr:from>
    <xdr:to>
      <xdr:col>102</xdr:col>
      <xdr:colOff>165100</xdr:colOff>
      <xdr:row>39</xdr:row>
      <xdr:rowOff>26779</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19494500" y="6611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43306</xdr:rowOff>
    </xdr:from>
    <xdr:ext cx="469744"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9310428" y="6386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137668</xdr:rowOff>
    </xdr:from>
    <xdr:to>
      <xdr:col>98</xdr:col>
      <xdr:colOff>38100</xdr:colOff>
      <xdr:row>38</xdr:row>
      <xdr:rowOff>67818</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18605500" y="6481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84345</xdr:rowOff>
    </xdr:from>
    <xdr:ext cx="469744"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8421428" y="6256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a:extLst>
            <a:ext uri="{FF2B5EF4-FFF2-40B4-BE49-F238E27FC236}">
              <a16:creationId xmlns:a16="http://schemas.microsoft.com/office/drawing/2014/main" id="{00000000-0008-0000-0700-00000D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前年度繰上充用金グラフ枠">
          <a:extLst>
            <a:ext uri="{FF2B5EF4-FFF2-40B4-BE49-F238E27FC236}">
              <a16:creationId xmlns:a16="http://schemas.microsoft.com/office/drawing/2014/main" id="{00000000-0008-0000-0700-000012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8" name="前年度繰上充用金最小値テキスト">
          <a:extLst>
            <a:ext uri="{FF2B5EF4-FFF2-40B4-BE49-F238E27FC236}">
              <a16:creationId xmlns:a16="http://schemas.microsoft.com/office/drawing/2014/main" id="{00000000-0008-0000-0700-000014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0" name="前年度繰上充用金最大値テキスト">
          <a:extLst>
            <a:ext uri="{FF2B5EF4-FFF2-40B4-BE49-F238E27FC236}">
              <a16:creationId xmlns:a16="http://schemas.microsoft.com/office/drawing/2014/main" id="{00000000-0008-0000-0700-000016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3" name="前年度繰上充用金平均値テキスト">
          <a:extLst>
            <a:ext uri="{FF2B5EF4-FFF2-40B4-BE49-F238E27FC236}">
              <a16:creationId xmlns:a16="http://schemas.microsoft.com/office/drawing/2014/main" id="{00000000-0008-0000-0700-000019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4" name="フローチャート: 判断 793">
          <a:extLst>
            <a:ext uri="{FF2B5EF4-FFF2-40B4-BE49-F238E27FC236}">
              <a16:creationId xmlns:a16="http://schemas.microsoft.com/office/drawing/2014/main" id="{00000000-0008-0000-0700-00001A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6" name="フローチャート: 判断 795">
          <a:extLst>
            <a:ext uri="{FF2B5EF4-FFF2-40B4-BE49-F238E27FC236}">
              <a16:creationId xmlns:a16="http://schemas.microsoft.com/office/drawing/2014/main" id="{00000000-0008-0000-0700-00001C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9" name="フローチャート: 判断 798">
          <a:extLst>
            <a:ext uri="{FF2B5EF4-FFF2-40B4-BE49-F238E27FC236}">
              <a16:creationId xmlns:a16="http://schemas.microsoft.com/office/drawing/2014/main" id="{00000000-0008-0000-0700-00001F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1" name="楕円 810">
          <a:extLst>
            <a:ext uri="{FF2B5EF4-FFF2-40B4-BE49-F238E27FC236}">
              <a16:creationId xmlns:a16="http://schemas.microsoft.com/office/drawing/2014/main" id="{00000000-0008-0000-0700-00002B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2" name="前年度繰上充用金該当値テキスト">
          <a:extLst>
            <a:ext uri="{FF2B5EF4-FFF2-40B4-BE49-F238E27FC236}">
              <a16:creationId xmlns:a16="http://schemas.microsoft.com/office/drawing/2014/main" id="{00000000-0008-0000-0700-00002C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3" name="楕円 812">
          <a:extLst>
            <a:ext uri="{FF2B5EF4-FFF2-40B4-BE49-F238E27FC236}">
              <a16:creationId xmlns:a16="http://schemas.microsoft.com/office/drawing/2014/main" id="{00000000-0008-0000-0700-00002D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1" name="正方形/長方形 820">
          <a:extLst>
            <a:ext uri="{FF2B5EF4-FFF2-40B4-BE49-F238E27FC236}">
              <a16:creationId xmlns:a16="http://schemas.microsoft.com/office/drawing/2014/main" id="{00000000-0008-0000-0700-000035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2" name="正方形/長方形 821">
          <a:extLst>
            <a:ext uri="{FF2B5EF4-FFF2-40B4-BE49-F238E27FC236}">
              <a16:creationId xmlns:a16="http://schemas.microsoft.com/office/drawing/2014/main" id="{00000000-0008-0000-0700-000036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総務費が前年度より増となっているのは、国の特別給付金事業や新型コロナウイルス感染症対応地方創生臨時交付金の事業の実施によるものである。</a:t>
          </a:r>
          <a:endParaRPr kumimoji="1" lang="en-US" altLang="ja-JP" sz="11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類似団体平均値を上回っている民生費及び衛生費では、歳出の大部分が他会計への操出金となっているが、この繰出金は赤字補填分が多額となっているため、今後は各会計で経営健全化を推進し操出金の縮減に努める。</a:t>
          </a:r>
          <a:endParaRPr lang="ja-JP" altLang="ja-JP" sz="1400">
            <a:effectLst/>
          </a:endParaRPr>
        </a:p>
        <a:p>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鹿児島県瀬戸内町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適切な財源の確保と歳出の精査により、財政調整基金の大きな取崩しを回避したため標準財政規模に対する割合は前年度から大きく変動していない。しかし本町の地方債残高や財政規模、今後の大型公共事業実施等を勘案すると、まだまだ安心できる状況ではない。</a:t>
          </a:r>
          <a:endParaRPr lang="ja-JP" altLang="ja-JP" sz="1400">
            <a:effectLst/>
          </a:endParaRPr>
        </a:p>
        <a:p>
          <a:r>
            <a:rPr kumimoji="1" lang="ja-JP" altLang="ja-JP" sz="1100">
              <a:solidFill>
                <a:schemeClr val="dk1"/>
              </a:solidFill>
              <a:effectLst/>
              <a:latin typeface="+mn-lt"/>
              <a:ea typeface="+mn-ea"/>
              <a:cs typeface="+mn-cs"/>
            </a:rPr>
            <a:t>今後は、財政健全化指標の改善や、予算運営の弾力化を図るためにも、公共施設維持管理基金や減債基金の更なる積立を行い、財務基盤の強化に努める。</a:t>
          </a:r>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鹿児島県瀬戸内町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年度からは赤字会計は無い。</a:t>
          </a:r>
          <a:endParaRPr lang="ja-JP" altLang="ja-JP" sz="1400">
            <a:effectLst/>
          </a:endParaRPr>
        </a:p>
        <a:p>
          <a:r>
            <a:rPr kumimoji="1" lang="ja-JP" altLang="ja-JP" sz="1100">
              <a:solidFill>
                <a:schemeClr val="dk1"/>
              </a:solidFill>
              <a:effectLst/>
              <a:latin typeface="+mn-lt"/>
              <a:ea typeface="+mn-ea"/>
              <a:cs typeface="+mn-cs"/>
            </a:rPr>
            <a:t>しかし特別会計の経営状況は厳しく、慢性的に一般会計からの赤字補てん繰入に頼らざるをえない会計が存在する。</a:t>
          </a:r>
          <a:endParaRPr lang="ja-JP" altLang="ja-JP" sz="1400">
            <a:effectLst/>
          </a:endParaRPr>
        </a:p>
        <a:p>
          <a:r>
            <a:rPr kumimoji="1" lang="ja-JP" altLang="ja-JP" sz="1100">
              <a:solidFill>
                <a:schemeClr val="dk1"/>
              </a:solidFill>
              <a:effectLst/>
              <a:latin typeface="+mn-lt"/>
              <a:ea typeface="+mn-ea"/>
              <a:cs typeface="+mn-cs"/>
            </a:rPr>
            <a:t>今後、人口の減少等により地方交付税の伸びが期待されない中での赤字補てんのための財源確保は、より困難になると思われるので、各会計における更なる自助努力により、独立採算の原則に則った各公営事業の自立化に努め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cols>
    <col min="1" max="11" width="2.125" style="180" customWidth="1"/>
    <col min="12" max="12" width="2.25" style="180" customWidth="1"/>
    <col min="13" max="17" width="2.375" style="180" customWidth="1"/>
    <col min="18" max="119" width="2.125" style="180" customWidth="1"/>
    <col min="120" max="16384" width="0" style="180" hidden="1"/>
  </cols>
  <sheetData>
    <row r="1" spans="1:119" ht="33" customHeight="1">
      <c r="B1" s="393" t="s">
        <v>0</v>
      </c>
      <c r="C1" s="393"/>
      <c r="D1" s="393"/>
      <c r="E1" s="393"/>
      <c r="F1" s="393"/>
      <c r="G1" s="393"/>
      <c r="H1" s="393"/>
      <c r="I1" s="393"/>
      <c r="J1" s="393"/>
      <c r="K1" s="393"/>
      <c r="L1" s="393"/>
      <c r="M1" s="393"/>
      <c r="N1" s="393"/>
      <c r="O1" s="393"/>
      <c r="P1" s="393"/>
      <c r="Q1" s="393"/>
      <c r="R1" s="393"/>
      <c r="S1" s="393"/>
      <c r="T1" s="393"/>
      <c r="U1" s="393"/>
      <c r="V1" s="393"/>
      <c r="W1" s="393"/>
      <c r="X1" s="393"/>
      <c r="Y1" s="393"/>
      <c r="Z1" s="393"/>
      <c r="AA1" s="393"/>
      <c r="AB1" s="393"/>
      <c r="AC1" s="393"/>
      <c r="AD1" s="393"/>
      <c r="AE1" s="393"/>
      <c r="AF1" s="393"/>
      <c r="AG1" s="393"/>
      <c r="AH1" s="393"/>
      <c r="AI1" s="393"/>
      <c r="AJ1" s="393"/>
      <c r="AK1" s="393"/>
      <c r="AL1" s="393"/>
      <c r="AM1" s="393"/>
      <c r="AN1" s="393"/>
      <c r="AO1" s="393"/>
      <c r="AP1" s="393"/>
      <c r="AQ1" s="393"/>
      <c r="AR1" s="393"/>
      <c r="AS1" s="393"/>
      <c r="AT1" s="393"/>
      <c r="AU1" s="393"/>
      <c r="AV1" s="393"/>
      <c r="AW1" s="393"/>
      <c r="AX1" s="393"/>
      <c r="AY1" s="393"/>
      <c r="AZ1" s="393"/>
      <c r="BA1" s="393"/>
      <c r="BB1" s="393"/>
      <c r="BC1" s="393"/>
      <c r="BD1" s="393"/>
      <c r="BE1" s="393"/>
      <c r="BF1" s="393"/>
      <c r="BG1" s="393"/>
      <c r="BH1" s="393"/>
      <c r="BI1" s="393"/>
      <c r="BJ1" s="393"/>
      <c r="BK1" s="393"/>
      <c r="BL1" s="393"/>
      <c r="BM1" s="393"/>
      <c r="BN1" s="393"/>
      <c r="BO1" s="393"/>
      <c r="BP1" s="393"/>
      <c r="BQ1" s="393"/>
      <c r="BR1" s="393"/>
      <c r="BS1" s="393"/>
      <c r="BT1" s="393"/>
      <c r="BU1" s="393"/>
      <c r="BV1" s="393"/>
      <c r="BW1" s="393"/>
      <c r="BX1" s="393"/>
      <c r="BY1" s="393"/>
      <c r="BZ1" s="393"/>
      <c r="CA1" s="393"/>
      <c r="CB1" s="393"/>
      <c r="CC1" s="393"/>
      <c r="CD1" s="393"/>
      <c r="CE1" s="393"/>
      <c r="CF1" s="393"/>
      <c r="CG1" s="393"/>
      <c r="CH1" s="393"/>
      <c r="CI1" s="393"/>
      <c r="CJ1" s="393"/>
      <c r="CK1" s="393"/>
      <c r="CL1" s="393"/>
      <c r="CM1" s="393"/>
      <c r="CN1" s="393"/>
      <c r="CO1" s="393"/>
      <c r="CP1" s="393"/>
      <c r="CQ1" s="393"/>
      <c r="CR1" s="393"/>
      <c r="CS1" s="393"/>
      <c r="CT1" s="393"/>
      <c r="CU1" s="393"/>
      <c r="CV1" s="393"/>
      <c r="CW1" s="393"/>
      <c r="CX1" s="393"/>
      <c r="CY1" s="393"/>
      <c r="CZ1" s="393"/>
      <c r="DA1" s="393"/>
      <c r="DB1" s="393"/>
      <c r="DC1" s="393"/>
      <c r="DD1" s="393"/>
      <c r="DE1" s="393"/>
      <c r="DF1" s="393"/>
      <c r="DG1" s="393"/>
      <c r="DH1" s="393"/>
      <c r="DI1" s="393"/>
      <c r="DJ1" s="181"/>
      <c r="DK1" s="181"/>
      <c r="DL1" s="181"/>
      <c r="DM1" s="181"/>
      <c r="DN1" s="181"/>
      <c r="DO1" s="181"/>
    </row>
    <row r="2" spans="1:119" ht="24.75" thickBot="1">
      <c r="B2" s="182" t="s">
        <v>1</v>
      </c>
      <c r="C2" s="182"/>
      <c r="D2" s="183"/>
    </row>
    <row r="3" spans="1:119" ht="18.75" customHeight="1" thickBot="1">
      <c r="A3" s="181"/>
      <c r="B3" s="394" t="s">
        <v>2</v>
      </c>
      <c r="C3" s="395"/>
      <c r="D3" s="395"/>
      <c r="E3" s="396"/>
      <c r="F3" s="396"/>
      <c r="G3" s="396"/>
      <c r="H3" s="396"/>
      <c r="I3" s="396"/>
      <c r="J3" s="396"/>
      <c r="K3" s="396"/>
      <c r="L3" s="396" t="s">
        <v>3</v>
      </c>
      <c r="M3" s="396"/>
      <c r="N3" s="396"/>
      <c r="O3" s="396"/>
      <c r="P3" s="396"/>
      <c r="Q3" s="396"/>
      <c r="R3" s="403"/>
      <c r="S3" s="403"/>
      <c r="T3" s="403"/>
      <c r="U3" s="403"/>
      <c r="V3" s="404"/>
      <c r="W3" s="378" t="s">
        <v>4</v>
      </c>
      <c r="X3" s="379"/>
      <c r="Y3" s="379"/>
      <c r="Z3" s="379"/>
      <c r="AA3" s="379"/>
      <c r="AB3" s="395"/>
      <c r="AC3" s="403" t="s">
        <v>5</v>
      </c>
      <c r="AD3" s="379"/>
      <c r="AE3" s="379"/>
      <c r="AF3" s="379"/>
      <c r="AG3" s="379"/>
      <c r="AH3" s="379"/>
      <c r="AI3" s="379"/>
      <c r="AJ3" s="379"/>
      <c r="AK3" s="379"/>
      <c r="AL3" s="380"/>
      <c r="AM3" s="378" t="s">
        <v>6</v>
      </c>
      <c r="AN3" s="379"/>
      <c r="AO3" s="379"/>
      <c r="AP3" s="379"/>
      <c r="AQ3" s="379"/>
      <c r="AR3" s="379"/>
      <c r="AS3" s="379"/>
      <c r="AT3" s="379"/>
      <c r="AU3" s="379"/>
      <c r="AV3" s="379"/>
      <c r="AW3" s="379"/>
      <c r="AX3" s="380"/>
      <c r="AY3" s="415" t="s">
        <v>7</v>
      </c>
      <c r="AZ3" s="416"/>
      <c r="BA3" s="416"/>
      <c r="BB3" s="416"/>
      <c r="BC3" s="416"/>
      <c r="BD3" s="416"/>
      <c r="BE3" s="416"/>
      <c r="BF3" s="416"/>
      <c r="BG3" s="416"/>
      <c r="BH3" s="416"/>
      <c r="BI3" s="416"/>
      <c r="BJ3" s="416"/>
      <c r="BK3" s="416"/>
      <c r="BL3" s="416"/>
      <c r="BM3" s="417"/>
      <c r="BN3" s="378" t="s">
        <v>8</v>
      </c>
      <c r="BO3" s="379"/>
      <c r="BP3" s="379"/>
      <c r="BQ3" s="379"/>
      <c r="BR3" s="379"/>
      <c r="BS3" s="379"/>
      <c r="BT3" s="379"/>
      <c r="BU3" s="380"/>
      <c r="BV3" s="378" t="s">
        <v>9</v>
      </c>
      <c r="BW3" s="379"/>
      <c r="BX3" s="379"/>
      <c r="BY3" s="379"/>
      <c r="BZ3" s="379"/>
      <c r="CA3" s="379"/>
      <c r="CB3" s="379"/>
      <c r="CC3" s="380"/>
      <c r="CD3" s="415" t="s">
        <v>7</v>
      </c>
      <c r="CE3" s="416"/>
      <c r="CF3" s="416"/>
      <c r="CG3" s="416"/>
      <c r="CH3" s="416"/>
      <c r="CI3" s="416"/>
      <c r="CJ3" s="416"/>
      <c r="CK3" s="416"/>
      <c r="CL3" s="416"/>
      <c r="CM3" s="416"/>
      <c r="CN3" s="416"/>
      <c r="CO3" s="416"/>
      <c r="CP3" s="416"/>
      <c r="CQ3" s="416"/>
      <c r="CR3" s="416"/>
      <c r="CS3" s="417"/>
      <c r="CT3" s="378" t="s">
        <v>10</v>
      </c>
      <c r="CU3" s="379"/>
      <c r="CV3" s="379"/>
      <c r="CW3" s="379"/>
      <c r="CX3" s="379"/>
      <c r="CY3" s="379"/>
      <c r="CZ3" s="379"/>
      <c r="DA3" s="380"/>
      <c r="DB3" s="378" t="s">
        <v>11</v>
      </c>
      <c r="DC3" s="379"/>
      <c r="DD3" s="379"/>
      <c r="DE3" s="379"/>
      <c r="DF3" s="379"/>
      <c r="DG3" s="379"/>
      <c r="DH3" s="379"/>
      <c r="DI3" s="380"/>
    </row>
    <row r="4" spans="1:119" ht="18.75" customHeight="1">
      <c r="A4" s="181"/>
      <c r="B4" s="397"/>
      <c r="C4" s="398"/>
      <c r="D4" s="398"/>
      <c r="E4" s="399"/>
      <c r="F4" s="399"/>
      <c r="G4" s="399"/>
      <c r="H4" s="399"/>
      <c r="I4" s="399"/>
      <c r="J4" s="399"/>
      <c r="K4" s="399"/>
      <c r="L4" s="399"/>
      <c r="M4" s="399"/>
      <c r="N4" s="399"/>
      <c r="O4" s="399"/>
      <c r="P4" s="399"/>
      <c r="Q4" s="399"/>
      <c r="R4" s="405"/>
      <c r="S4" s="405"/>
      <c r="T4" s="405"/>
      <c r="U4" s="405"/>
      <c r="V4" s="406"/>
      <c r="W4" s="409"/>
      <c r="X4" s="410"/>
      <c r="Y4" s="410"/>
      <c r="Z4" s="410"/>
      <c r="AA4" s="410"/>
      <c r="AB4" s="398"/>
      <c r="AC4" s="405"/>
      <c r="AD4" s="410"/>
      <c r="AE4" s="410"/>
      <c r="AF4" s="410"/>
      <c r="AG4" s="410"/>
      <c r="AH4" s="410"/>
      <c r="AI4" s="410"/>
      <c r="AJ4" s="410"/>
      <c r="AK4" s="410"/>
      <c r="AL4" s="413"/>
      <c r="AM4" s="411"/>
      <c r="AN4" s="412"/>
      <c r="AO4" s="412"/>
      <c r="AP4" s="412"/>
      <c r="AQ4" s="412"/>
      <c r="AR4" s="412"/>
      <c r="AS4" s="412"/>
      <c r="AT4" s="412"/>
      <c r="AU4" s="412"/>
      <c r="AV4" s="412"/>
      <c r="AW4" s="412"/>
      <c r="AX4" s="414"/>
      <c r="AY4" s="381" t="s">
        <v>12</v>
      </c>
      <c r="AZ4" s="382"/>
      <c r="BA4" s="382"/>
      <c r="BB4" s="382"/>
      <c r="BC4" s="382"/>
      <c r="BD4" s="382"/>
      <c r="BE4" s="382"/>
      <c r="BF4" s="382"/>
      <c r="BG4" s="382"/>
      <c r="BH4" s="382"/>
      <c r="BI4" s="382"/>
      <c r="BJ4" s="382"/>
      <c r="BK4" s="382"/>
      <c r="BL4" s="382"/>
      <c r="BM4" s="383"/>
      <c r="BN4" s="384">
        <v>11616279</v>
      </c>
      <c r="BO4" s="385"/>
      <c r="BP4" s="385"/>
      <c r="BQ4" s="385"/>
      <c r="BR4" s="385"/>
      <c r="BS4" s="385"/>
      <c r="BT4" s="385"/>
      <c r="BU4" s="386"/>
      <c r="BV4" s="384">
        <v>10339232</v>
      </c>
      <c r="BW4" s="385"/>
      <c r="BX4" s="385"/>
      <c r="BY4" s="385"/>
      <c r="BZ4" s="385"/>
      <c r="CA4" s="385"/>
      <c r="CB4" s="385"/>
      <c r="CC4" s="386"/>
      <c r="CD4" s="387" t="s">
        <v>13</v>
      </c>
      <c r="CE4" s="388"/>
      <c r="CF4" s="388"/>
      <c r="CG4" s="388"/>
      <c r="CH4" s="388"/>
      <c r="CI4" s="388"/>
      <c r="CJ4" s="388"/>
      <c r="CK4" s="388"/>
      <c r="CL4" s="388"/>
      <c r="CM4" s="388"/>
      <c r="CN4" s="388"/>
      <c r="CO4" s="388"/>
      <c r="CP4" s="388"/>
      <c r="CQ4" s="388"/>
      <c r="CR4" s="388"/>
      <c r="CS4" s="389"/>
      <c r="CT4" s="390">
        <v>9.5</v>
      </c>
      <c r="CU4" s="391"/>
      <c r="CV4" s="391"/>
      <c r="CW4" s="391"/>
      <c r="CX4" s="391"/>
      <c r="CY4" s="391"/>
      <c r="CZ4" s="391"/>
      <c r="DA4" s="392"/>
      <c r="DB4" s="390">
        <v>8.6</v>
      </c>
      <c r="DC4" s="391"/>
      <c r="DD4" s="391"/>
      <c r="DE4" s="391"/>
      <c r="DF4" s="391"/>
      <c r="DG4" s="391"/>
      <c r="DH4" s="391"/>
      <c r="DI4" s="392"/>
    </row>
    <row r="5" spans="1:119" ht="18.75" customHeight="1">
      <c r="A5" s="181"/>
      <c r="B5" s="400"/>
      <c r="C5" s="401"/>
      <c r="D5" s="401"/>
      <c r="E5" s="402"/>
      <c r="F5" s="402"/>
      <c r="G5" s="402"/>
      <c r="H5" s="402"/>
      <c r="I5" s="402"/>
      <c r="J5" s="402"/>
      <c r="K5" s="402"/>
      <c r="L5" s="402"/>
      <c r="M5" s="402"/>
      <c r="N5" s="402"/>
      <c r="O5" s="402"/>
      <c r="P5" s="402"/>
      <c r="Q5" s="402"/>
      <c r="R5" s="407"/>
      <c r="S5" s="407"/>
      <c r="T5" s="407"/>
      <c r="U5" s="407"/>
      <c r="V5" s="408"/>
      <c r="W5" s="411"/>
      <c r="X5" s="412"/>
      <c r="Y5" s="412"/>
      <c r="Z5" s="412"/>
      <c r="AA5" s="412"/>
      <c r="AB5" s="401"/>
      <c r="AC5" s="407"/>
      <c r="AD5" s="412"/>
      <c r="AE5" s="412"/>
      <c r="AF5" s="412"/>
      <c r="AG5" s="412"/>
      <c r="AH5" s="412"/>
      <c r="AI5" s="412"/>
      <c r="AJ5" s="412"/>
      <c r="AK5" s="412"/>
      <c r="AL5" s="414"/>
      <c r="AM5" s="450" t="s">
        <v>14</v>
      </c>
      <c r="AN5" s="451"/>
      <c r="AO5" s="451"/>
      <c r="AP5" s="451"/>
      <c r="AQ5" s="451"/>
      <c r="AR5" s="451"/>
      <c r="AS5" s="451"/>
      <c r="AT5" s="452"/>
      <c r="AU5" s="453" t="s">
        <v>15</v>
      </c>
      <c r="AV5" s="454"/>
      <c r="AW5" s="454"/>
      <c r="AX5" s="454"/>
      <c r="AY5" s="455" t="s">
        <v>16</v>
      </c>
      <c r="AZ5" s="456"/>
      <c r="BA5" s="456"/>
      <c r="BB5" s="456"/>
      <c r="BC5" s="456"/>
      <c r="BD5" s="456"/>
      <c r="BE5" s="456"/>
      <c r="BF5" s="456"/>
      <c r="BG5" s="456"/>
      <c r="BH5" s="456"/>
      <c r="BI5" s="456"/>
      <c r="BJ5" s="456"/>
      <c r="BK5" s="456"/>
      <c r="BL5" s="456"/>
      <c r="BM5" s="457"/>
      <c r="BN5" s="421">
        <v>10880629</v>
      </c>
      <c r="BO5" s="422"/>
      <c r="BP5" s="422"/>
      <c r="BQ5" s="422"/>
      <c r="BR5" s="422"/>
      <c r="BS5" s="422"/>
      <c r="BT5" s="422"/>
      <c r="BU5" s="423"/>
      <c r="BV5" s="421">
        <v>9798339</v>
      </c>
      <c r="BW5" s="422"/>
      <c r="BX5" s="422"/>
      <c r="BY5" s="422"/>
      <c r="BZ5" s="422"/>
      <c r="CA5" s="422"/>
      <c r="CB5" s="422"/>
      <c r="CC5" s="423"/>
      <c r="CD5" s="424" t="s">
        <v>17</v>
      </c>
      <c r="CE5" s="425"/>
      <c r="CF5" s="425"/>
      <c r="CG5" s="425"/>
      <c r="CH5" s="425"/>
      <c r="CI5" s="425"/>
      <c r="CJ5" s="425"/>
      <c r="CK5" s="425"/>
      <c r="CL5" s="425"/>
      <c r="CM5" s="425"/>
      <c r="CN5" s="425"/>
      <c r="CO5" s="425"/>
      <c r="CP5" s="425"/>
      <c r="CQ5" s="425"/>
      <c r="CR5" s="425"/>
      <c r="CS5" s="426"/>
      <c r="CT5" s="418">
        <v>89.7</v>
      </c>
      <c r="CU5" s="419"/>
      <c r="CV5" s="419"/>
      <c r="CW5" s="419"/>
      <c r="CX5" s="419"/>
      <c r="CY5" s="419"/>
      <c r="CZ5" s="419"/>
      <c r="DA5" s="420"/>
      <c r="DB5" s="418">
        <v>90.6</v>
      </c>
      <c r="DC5" s="419"/>
      <c r="DD5" s="419"/>
      <c r="DE5" s="419"/>
      <c r="DF5" s="419"/>
      <c r="DG5" s="419"/>
      <c r="DH5" s="419"/>
      <c r="DI5" s="420"/>
    </row>
    <row r="6" spans="1:119" ht="18.75" customHeight="1">
      <c r="A6" s="181"/>
      <c r="B6" s="427" t="s">
        <v>18</v>
      </c>
      <c r="C6" s="428"/>
      <c r="D6" s="428"/>
      <c r="E6" s="429"/>
      <c r="F6" s="429"/>
      <c r="G6" s="429"/>
      <c r="H6" s="429"/>
      <c r="I6" s="429"/>
      <c r="J6" s="429"/>
      <c r="K6" s="429"/>
      <c r="L6" s="429" t="s">
        <v>19</v>
      </c>
      <c r="M6" s="429"/>
      <c r="N6" s="429"/>
      <c r="O6" s="429"/>
      <c r="P6" s="429"/>
      <c r="Q6" s="429"/>
      <c r="R6" s="433"/>
      <c r="S6" s="433"/>
      <c r="T6" s="433"/>
      <c r="U6" s="433"/>
      <c r="V6" s="434"/>
      <c r="W6" s="437" t="s">
        <v>20</v>
      </c>
      <c r="X6" s="438"/>
      <c r="Y6" s="438"/>
      <c r="Z6" s="438"/>
      <c r="AA6" s="438"/>
      <c r="AB6" s="428"/>
      <c r="AC6" s="441" t="s">
        <v>21</v>
      </c>
      <c r="AD6" s="442"/>
      <c r="AE6" s="442"/>
      <c r="AF6" s="442"/>
      <c r="AG6" s="442"/>
      <c r="AH6" s="442"/>
      <c r="AI6" s="442"/>
      <c r="AJ6" s="442"/>
      <c r="AK6" s="442"/>
      <c r="AL6" s="443"/>
      <c r="AM6" s="450" t="s">
        <v>22</v>
      </c>
      <c r="AN6" s="451"/>
      <c r="AO6" s="451"/>
      <c r="AP6" s="451"/>
      <c r="AQ6" s="451"/>
      <c r="AR6" s="451"/>
      <c r="AS6" s="451"/>
      <c r="AT6" s="452"/>
      <c r="AU6" s="453" t="s">
        <v>15</v>
      </c>
      <c r="AV6" s="454"/>
      <c r="AW6" s="454"/>
      <c r="AX6" s="454"/>
      <c r="AY6" s="455" t="s">
        <v>23</v>
      </c>
      <c r="AZ6" s="456"/>
      <c r="BA6" s="456"/>
      <c r="BB6" s="456"/>
      <c r="BC6" s="456"/>
      <c r="BD6" s="456"/>
      <c r="BE6" s="456"/>
      <c r="BF6" s="456"/>
      <c r="BG6" s="456"/>
      <c r="BH6" s="456"/>
      <c r="BI6" s="456"/>
      <c r="BJ6" s="456"/>
      <c r="BK6" s="456"/>
      <c r="BL6" s="456"/>
      <c r="BM6" s="457"/>
      <c r="BN6" s="421">
        <v>735650</v>
      </c>
      <c r="BO6" s="422"/>
      <c r="BP6" s="422"/>
      <c r="BQ6" s="422"/>
      <c r="BR6" s="422"/>
      <c r="BS6" s="422"/>
      <c r="BT6" s="422"/>
      <c r="BU6" s="423"/>
      <c r="BV6" s="421">
        <v>540893</v>
      </c>
      <c r="BW6" s="422"/>
      <c r="BX6" s="422"/>
      <c r="BY6" s="422"/>
      <c r="BZ6" s="422"/>
      <c r="CA6" s="422"/>
      <c r="CB6" s="422"/>
      <c r="CC6" s="423"/>
      <c r="CD6" s="424" t="s">
        <v>24</v>
      </c>
      <c r="CE6" s="425"/>
      <c r="CF6" s="425"/>
      <c r="CG6" s="425"/>
      <c r="CH6" s="425"/>
      <c r="CI6" s="425"/>
      <c r="CJ6" s="425"/>
      <c r="CK6" s="425"/>
      <c r="CL6" s="425"/>
      <c r="CM6" s="425"/>
      <c r="CN6" s="425"/>
      <c r="CO6" s="425"/>
      <c r="CP6" s="425"/>
      <c r="CQ6" s="425"/>
      <c r="CR6" s="425"/>
      <c r="CS6" s="426"/>
      <c r="CT6" s="458">
        <v>92.1</v>
      </c>
      <c r="CU6" s="459"/>
      <c r="CV6" s="459"/>
      <c r="CW6" s="459"/>
      <c r="CX6" s="459"/>
      <c r="CY6" s="459"/>
      <c r="CZ6" s="459"/>
      <c r="DA6" s="460"/>
      <c r="DB6" s="458">
        <v>93.2</v>
      </c>
      <c r="DC6" s="459"/>
      <c r="DD6" s="459"/>
      <c r="DE6" s="459"/>
      <c r="DF6" s="459"/>
      <c r="DG6" s="459"/>
      <c r="DH6" s="459"/>
      <c r="DI6" s="460"/>
    </row>
    <row r="7" spans="1:119" ht="18.75" customHeight="1">
      <c r="A7" s="181"/>
      <c r="B7" s="397"/>
      <c r="C7" s="398"/>
      <c r="D7" s="398"/>
      <c r="E7" s="399"/>
      <c r="F7" s="399"/>
      <c r="G7" s="399"/>
      <c r="H7" s="399"/>
      <c r="I7" s="399"/>
      <c r="J7" s="399"/>
      <c r="K7" s="399"/>
      <c r="L7" s="399"/>
      <c r="M7" s="399"/>
      <c r="N7" s="399"/>
      <c r="O7" s="399"/>
      <c r="P7" s="399"/>
      <c r="Q7" s="399"/>
      <c r="R7" s="405"/>
      <c r="S7" s="405"/>
      <c r="T7" s="405"/>
      <c r="U7" s="405"/>
      <c r="V7" s="406"/>
      <c r="W7" s="409"/>
      <c r="X7" s="410"/>
      <c r="Y7" s="410"/>
      <c r="Z7" s="410"/>
      <c r="AA7" s="410"/>
      <c r="AB7" s="398"/>
      <c r="AC7" s="444"/>
      <c r="AD7" s="445"/>
      <c r="AE7" s="445"/>
      <c r="AF7" s="445"/>
      <c r="AG7" s="445"/>
      <c r="AH7" s="445"/>
      <c r="AI7" s="445"/>
      <c r="AJ7" s="445"/>
      <c r="AK7" s="445"/>
      <c r="AL7" s="446"/>
      <c r="AM7" s="450" t="s">
        <v>25</v>
      </c>
      <c r="AN7" s="451"/>
      <c r="AO7" s="451"/>
      <c r="AP7" s="451"/>
      <c r="AQ7" s="451"/>
      <c r="AR7" s="451"/>
      <c r="AS7" s="451"/>
      <c r="AT7" s="452"/>
      <c r="AU7" s="453" t="s">
        <v>15</v>
      </c>
      <c r="AV7" s="454"/>
      <c r="AW7" s="454"/>
      <c r="AX7" s="454"/>
      <c r="AY7" s="455" t="s">
        <v>26</v>
      </c>
      <c r="AZ7" s="456"/>
      <c r="BA7" s="456"/>
      <c r="BB7" s="456"/>
      <c r="BC7" s="456"/>
      <c r="BD7" s="456"/>
      <c r="BE7" s="456"/>
      <c r="BF7" s="456"/>
      <c r="BG7" s="456"/>
      <c r="BH7" s="456"/>
      <c r="BI7" s="456"/>
      <c r="BJ7" s="456"/>
      <c r="BK7" s="456"/>
      <c r="BL7" s="456"/>
      <c r="BM7" s="457"/>
      <c r="BN7" s="421">
        <v>229799</v>
      </c>
      <c r="BO7" s="422"/>
      <c r="BP7" s="422"/>
      <c r="BQ7" s="422"/>
      <c r="BR7" s="422"/>
      <c r="BS7" s="422"/>
      <c r="BT7" s="422"/>
      <c r="BU7" s="423"/>
      <c r="BV7" s="421">
        <v>94431</v>
      </c>
      <c r="BW7" s="422"/>
      <c r="BX7" s="422"/>
      <c r="BY7" s="422"/>
      <c r="BZ7" s="422"/>
      <c r="CA7" s="422"/>
      <c r="CB7" s="422"/>
      <c r="CC7" s="423"/>
      <c r="CD7" s="424" t="s">
        <v>27</v>
      </c>
      <c r="CE7" s="425"/>
      <c r="CF7" s="425"/>
      <c r="CG7" s="425"/>
      <c r="CH7" s="425"/>
      <c r="CI7" s="425"/>
      <c r="CJ7" s="425"/>
      <c r="CK7" s="425"/>
      <c r="CL7" s="425"/>
      <c r="CM7" s="425"/>
      <c r="CN7" s="425"/>
      <c r="CO7" s="425"/>
      <c r="CP7" s="425"/>
      <c r="CQ7" s="425"/>
      <c r="CR7" s="425"/>
      <c r="CS7" s="426"/>
      <c r="CT7" s="421">
        <v>5348081</v>
      </c>
      <c r="CU7" s="422"/>
      <c r="CV7" s="422"/>
      <c r="CW7" s="422"/>
      <c r="CX7" s="422"/>
      <c r="CY7" s="422"/>
      <c r="CZ7" s="422"/>
      <c r="DA7" s="423"/>
      <c r="DB7" s="421">
        <v>5203918</v>
      </c>
      <c r="DC7" s="422"/>
      <c r="DD7" s="422"/>
      <c r="DE7" s="422"/>
      <c r="DF7" s="422"/>
      <c r="DG7" s="422"/>
      <c r="DH7" s="422"/>
      <c r="DI7" s="423"/>
    </row>
    <row r="8" spans="1:119" ht="18.75" customHeight="1" thickBot="1">
      <c r="A8" s="181"/>
      <c r="B8" s="430"/>
      <c r="C8" s="431"/>
      <c r="D8" s="431"/>
      <c r="E8" s="432"/>
      <c r="F8" s="432"/>
      <c r="G8" s="432"/>
      <c r="H8" s="432"/>
      <c r="I8" s="432"/>
      <c r="J8" s="432"/>
      <c r="K8" s="432"/>
      <c r="L8" s="432"/>
      <c r="M8" s="432"/>
      <c r="N8" s="432"/>
      <c r="O8" s="432"/>
      <c r="P8" s="432"/>
      <c r="Q8" s="432"/>
      <c r="R8" s="435"/>
      <c r="S8" s="435"/>
      <c r="T8" s="435"/>
      <c r="U8" s="435"/>
      <c r="V8" s="436"/>
      <c r="W8" s="439"/>
      <c r="X8" s="440"/>
      <c r="Y8" s="440"/>
      <c r="Z8" s="440"/>
      <c r="AA8" s="440"/>
      <c r="AB8" s="431"/>
      <c r="AC8" s="447"/>
      <c r="AD8" s="448"/>
      <c r="AE8" s="448"/>
      <c r="AF8" s="448"/>
      <c r="AG8" s="448"/>
      <c r="AH8" s="448"/>
      <c r="AI8" s="448"/>
      <c r="AJ8" s="448"/>
      <c r="AK8" s="448"/>
      <c r="AL8" s="449"/>
      <c r="AM8" s="450" t="s">
        <v>28</v>
      </c>
      <c r="AN8" s="451"/>
      <c r="AO8" s="451"/>
      <c r="AP8" s="451"/>
      <c r="AQ8" s="451"/>
      <c r="AR8" s="451"/>
      <c r="AS8" s="451"/>
      <c r="AT8" s="452"/>
      <c r="AU8" s="453" t="s">
        <v>15</v>
      </c>
      <c r="AV8" s="454"/>
      <c r="AW8" s="454"/>
      <c r="AX8" s="454"/>
      <c r="AY8" s="455" t="s">
        <v>29</v>
      </c>
      <c r="AZ8" s="456"/>
      <c r="BA8" s="456"/>
      <c r="BB8" s="456"/>
      <c r="BC8" s="456"/>
      <c r="BD8" s="456"/>
      <c r="BE8" s="456"/>
      <c r="BF8" s="456"/>
      <c r="BG8" s="456"/>
      <c r="BH8" s="456"/>
      <c r="BI8" s="456"/>
      <c r="BJ8" s="456"/>
      <c r="BK8" s="456"/>
      <c r="BL8" s="456"/>
      <c r="BM8" s="457"/>
      <c r="BN8" s="421">
        <v>505851</v>
      </c>
      <c r="BO8" s="422"/>
      <c r="BP8" s="422"/>
      <c r="BQ8" s="422"/>
      <c r="BR8" s="422"/>
      <c r="BS8" s="422"/>
      <c r="BT8" s="422"/>
      <c r="BU8" s="423"/>
      <c r="BV8" s="421">
        <v>446462</v>
      </c>
      <c r="BW8" s="422"/>
      <c r="BX8" s="422"/>
      <c r="BY8" s="422"/>
      <c r="BZ8" s="422"/>
      <c r="CA8" s="422"/>
      <c r="CB8" s="422"/>
      <c r="CC8" s="423"/>
      <c r="CD8" s="424" t="s">
        <v>30</v>
      </c>
      <c r="CE8" s="425"/>
      <c r="CF8" s="425"/>
      <c r="CG8" s="425"/>
      <c r="CH8" s="425"/>
      <c r="CI8" s="425"/>
      <c r="CJ8" s="425"/>
      <c r="CK8" s="425"/>
      <c r="CL8" s="425"/>
      <c r="CM8" s="425"/>
      <c r="CN8" s="425"/>
      <c r="CO8" s="425"/>
      <c r="CP8" s="425"/>
      <c r="CQ8" s="425"/>
      <c r="CR8" s="425"/>
      <c r="CS8" s="426"/>
      <c r="CT8" s="461">
        <v>0.16</v>
      </c>
      <c r="CU8" s="462"/>
      <c r="CV8" s="462"/>
      <c r="CW8" s="462"/>
      <c r="CX8" s="462"/>
      <c r="CY8" s="462"/>
      <c r="CZ8" s="462"/>
      <c r="DA8" s="463"/>
      <c r="DB8" s="461">
        <v>0.16</v>
      </c>
      <c r="DC8" s="462"/>
      <c r="DD8" s="462"/>
      <c r="DE8" s="462"/>
      <c r="DF8" s="462"/>
      <c r="DG8" s="462"/>
      <c r="DH8" s="462"/>
      <c r="DI8" s="463"/>
    </row>
    <row r="9" spans="1:119" ht="18.75" customHeight="1" thickBot="1">
      <c r="A9" s="181"/>
      <c r="B9" s="415" t="s">
        <v>31</v>
      </c>
      <c r="C9" s="416"/>
      <c r="D9" s="416"/>
      <c r="E9" s="416"/>
      <c r="F9" s="416"/>
      <c r="G9" s="416"/>
      <c r="H9" s="416"/>
      <c r="I9" s="416"/>
      <c r="J9" s="416"/>
      <c r="K9" s="464"/>
      <c r="L9" s="465" t="s">
        <v>32</v>
      </c>
      <c r="M9" s="466"/>
      <c r="N9" s="466"/>
      <c r="O9" s="466"/>
      <c r="P9" s="466"/>
      <c r="Q9" s="467"/>
      <c r="R9" s="468">
        <v>8546</v>
      </c>
      <c r="S9" s="469"/>
      <c r="T9" s="469"/>
      <c r="U9" s="469"/>
      <c r="V9" s="470"/>
      <c r="W9" s="378" t="s">
        <v>33</v>
      </c>
      <c r="X9" s="379"/>
      <c r="Y9" s="379"/>
      <c r="Z9" s="379"/>
      <c r="AA9" s="379"/>
      <c r="AB9" s="379"/>
      <c r="AC9" s="379"/>
      <c r="AD9" s="379"/>
      <c r="AE9" s="379"/>
      <c r="AF9" s="379"/>
      <c r="AG9" s="379"/>
      <c r="AH9" s="379"/>
      <c r="AI9" s="379"/>
      <c r="AJ9" s="379"/>
      <c r="AK9" s="379"/>
      <c r="AL9" s="380"/>
      <c r="AM9" s="450" t="s">
        <v>34</v>
      </c>
      <c r="AN9" s="451"/>
      <c r="AO9" s="451"/>
      <c r="AP9" s="451"/>
      <c r="AQ9" s="451"/>
      <c r="AR9" s="451"/>
      <c r="AS9" s="451"/>
      <c r="AT9" s="452"/>
      <c r="AU9" s="453" t="s">
        <v>15</v>
      </c>
      <c r="AV9" s="454"/>
      <c r="AW9" s="454"/>
      <c r="AX9" s="454"/>
      <c r="AY9" s="455" t="s">
        <v>35</v>
      </c>
      <c r="AZ9" s="456"/>
      <c r="BA9" s="456"/>
      <c r="BB9" s="456"/>
      <c r="BC9" s="456"/>
      <c r="BD9" s="456"/>
      <c r="BE9" s="456"/>
      <c r="BF9" s="456"/>
      <c r="BG9" s="456"/>
      <c r="BH9" s="456"/>
      <c r="BI9" s="456"/>
      <c r="BJ9" s="456"/>
      <c r="BK9" s="456"/>
      <c r="BL9" s="456"/>
      <c r="BM9" s="457"/>
      <c r="BN9" s="421">
        <v>59389</v>
      </c>
      <c r="BO9" s="422"/>
      <c r="BP9" s="422"/>
      <c r="BQ9" s="422"/>
      <c r="BR9" s="422"/>
      <c r="BS9" s="422"/>
      <c r="BT9" s="422"/>
      <c r="BU9" s="423"/>
      <c r="BV9" s="421">
        <v>4872</v>
      </c>
      <c r="BW9" s="422"/>
      <c r="BX9" s="422"/>
      <c r="BY9" s="422"/>
      <c r="BZ9" s="422"/>
      <c r="CA9" s="422"/>
      <c r="CB9" s="422"/>
      <c r="CC9" s="423"/>
      <c r="CD9" s="424" t="s">
        <v>36</v>
      </c>
      <c r="CE9" s="425"/>
      <c r="CF9" s="425"/>
      <c r="CG9" s="425"/>
      <c r="CH9" s="425"/>
      <c r="CI9" s="425"/>
      <c r="CJ9" s="425"/>
      <c r="CK9" s="425"/>
      <c r="CL9" s="425"/>
      <c r="CM9" s="425"/>
      <c r="CN9" s="425"/>
      <c r="CO9" s="425"/>
      <c r="CP9" s="425"/>
      <c r="CQ9" s="425"/>
      <c r="CR9" s="425"/>
      <c r="CS9" s="426"/>
      <c r="CT9" s="418">
        <v>19.8</v>
      </c>
      <c r="CU9" s="419"/>
      <c r="CV9" s="419"/>
      <c r="CW9" s="419"/>
      <c r="CX9" s="419"/>
      <c r="CY9" s="419"/>
      <c r="CZ9" s="419"/>
      <c r="DA9" s="420"/>
      <c r="DB9" s="418">
        <v>22</v>
      </c>
      <c r="DC9" s="419"/>
      <c r="DD9" s="419"/>
      <c r="DE9" s="419"/>
      <c r="DF9" s="419"/>
      <c r="DG9" s="419"/>
      <c r="DH9" s="419"/>
      <c r="DI9" s="420"/>
    </row>
    <row r="10" spans="1:119" ht="18.75" customHeight="1" thickBot="1">
      <c r="A10" s="181"/>
      <c r="B10" s="415"/>
      <c r="C10" s="416"/>
      <c r="D10" s="416"/>
      <c r="E10" s="416"/>
      <c r="F10" s="416"/>
      <c r="G10" s="416"/>
      <c r="H10" s="416"/>
      <c r="I10" s="416"/>
      <c r="J10" s="416"/>
      <c r="K10" s="464"/>
      <c r="L10" s="471" t="s">
        <v>37</v>
      </c>
      <c r="M10" s="451"/>
      <c r="N10" s="451"/>
      <c r="O10" s="451"/>
      <c r="P10" s="451"/>
      <c r="Q10" s="452"/>
      <c r="R10" s="472">
        <v>9042</v>
      </c>
      <c r="S10" s="473"/>
      <c r="T10" s="473"/>
      <c r="U10" s="473"/>
      <c r="V10" s="474"/>
      <c r="W10" s="409"/>
      <c r="X10" s="410"/>
      <c r="Y10" s="410"/>
      <c r="Z10" s="410"/>
      <c r="AA10" s="410"/>
      <c r="AB10" s="410"/>
      <c r="AC10" s="410"/>
      <c r="AD10" s="410"/>
      <c r="AE10" s="410"/>
      <c r="AF10" s="410"/>
      <c r="AG10" s="410"/>
      <c r="AH10" s="410"/>
      <c r="AI10" s="410"/>
      <c r="AJ10" s="410"/>
      <c r="AK10" s="410"/>
      <c r="AL10" s="413"/>
      <c r="AM10" s="450" t="s">
        <v>38</v>
      </c>
      <c r="AN10" s="451"/>
      <c r="AO10" s="451"/>
      <c r="AP10" s="451"/>
      <c r="AQ10" s="451"/>
      <c r="AR10" s="451"/>
      <c r="AS10" s="451"/>
      <c r="AT10" s="452"/>
      <c r="AU10" s="453" t="s">
        <v>39</v>
      </c>
      <c r="AV10" s="454"/>
      <c r="AW10" s="454"/>
      <c r="AX10" s="454"/>
      <c r="AY10" s="455" t="s">
        <v>40</v>
      </c>
      <c r="AZ10" s="456"/>
      <c r="BA10" s="456"/>
      <c r="BB10" s="456"/>
      <c r="BC10" s="456"/>
      <c r="BD10" s="456"/>
      <c r="BE10" s="456"/>
      <c r="BF10" s="456"/>
      <c r="BG10" s="456"/>
      <c r="BH10" s="456"/>
      <c r="BI10" s="456"/>
      <c r="BJ10" s="456"/>
      <c r="BK10" s="456"/>
      <c r="BL10" s="456"/>
      <c r="BM10" s="457"/>
      <c r="BN10" s="421">
        <v>223232</v>
      </c>
      <c r="BO10" s="422"/>
      <c r="BP10" s="422"/>
      <c r="BQ10" s="422"/>
      <c r="BR10" s="422"/>
      <c r="BS10" s="422"/>
      <c r="BT10" s="422"/>
      <c r="BU10" s="423"/>
      <c r="BV10" s="421">
        <v>220795</v>
      </c>
      <c r="BW10" s="422"/>
      <c r="BX10" s="422"/>
      <c r="BY10" s="422"/>
      <c r="BZ10" s="422"/>
      <c r="CA10" s="422"/>
      <c r="CB10" s="422"/>
      <c r="CC10" s="423"/>
      <c r="CD10" s="341" t="s">
        <v>41</v>
      </c>
      <c r="CE10" s="342"/>
      <c r="CF10" s="342"/>
      <c r="CG10" s="342"/>
      <c r="CH10" s="342"/>
      <c r="CI10" s="342"/>
      <c r="CJ10" s="342"/>
      <c r="CK10" s="342"/>
      <c r="CL10" s="342"/>
      <c r="CM10" s="342"/>
      <c r="CN10" s="342"/>
      <c r="CO10" s="342"/>
      <c r="CP10" s="342"/>
      <c r="CQ10" s="342"/>
      <c r="CR10" s="342"/>
      <c r="CS10" s="343"/>
      <c r="CT10" s="184"/>
      <c r="CU10" s="185"/>
      <c r="CV10" s="185"/>
      <c r="CW10" s="185"/>
      <c r="CX10" s="185"/>
      <c r="CY10" s="185"/>
      <c r="CZ10" s="185"/>
      <c r="DA10" s="186"/>
      <c r="DB10" s="184"/>
      <c r="DC10" s="185"/>
      <c r="DD10" s="185"/>
      <c r="DE10" s="185"/>
      <c r="DF10" s="185"/>
      <c r="DG10" s="185"/>
      <c r="DH10" s="185"/>
      <c r="DI10" s="186"/>
    </row>
    <row r="11" spans="1:119" ht="18.75" customHeight="1" thickBot="1">
      <c r="A11" s="181"/>
      <c r="B11" s="415"/>
      <c r="C11" s="416"/>
      <c r="D11" s="416"/>
      <c r="E11" s="416"/>
      <c r="F11" s="416"/>
      <c r="G11" s="416"/>
      <c r="H11" s="416"/>
      <c r="I11" s="416"/>
      <c r="J11" s="416"/>
      <c r="K11" s="464"/>
      <c r="L11" s="475" t="s">
        <v>42</v>
      </c>
      <c r="M11" s="476"/>
      <c r="N11" s="476"/>
      <c r="O11" s="476"/>
      <c r="P11" s="476"/>
      <c r="Q11" s="477"/>
      <c r="R11" s="478" t="s">
        <v>43</v>
      </c>
      <c r="S11" s="479"/>
      <c r="T11" s="479"/>
      <c r="U11" s="479"/>
      <c r="V11" s="480"/>
      <c r="W11" s="409"/>
      <c r="X11" s="410"/>
      <c r="Y11" s="410"/>
      <c r="Z11" s="410"/>
      <c r="AA11" s="410"/>
      <c r="AB11" s="410"/>
      <c r="AC11" s="410"/>
      <c r="AD11" s="410"/>
      <c r="AE11" s="410"/>
      <c r="AF11" s="410"/>
      <c r="AG11" s="410"/>
      <c r="AH11" s="410"/>
      <c r="AI11" s="410"/>
      <c r="AJ11" s="410"/>
      <c r="AK11" s="410"/>
      <c r="AL11" s="413"/>
      <c r="AM11" s="450" t="s">
        <v>44</v>
      </c>
      <c r="AN11" s="451"/>
      <c r="AO11" s="451"/>
      <c r="AP11" s="451"/>
      <c r="AQ11" s="451"/>
      <c r="AR11" s="451"/>
      <c r="AS11" s="451"/>
      <c r="AT11" s="452"/>
      <c r="AU11" s="453" t="s">
        <v>15</v>
      </c>
      <c r="AV11" s="454"/>
      <c r="AW11" s="454"/>
      <c r="AX11" s="454"/>
      <c r="AY11" s="455" t="s">
        <v>45</v>
      </c>
      <c r="AZ11" s="456"/>
      <c r="BA11" s="456"/>
      <c r="BB11" s="456"/>
      <c r="BC11" s="456"/>
      <c r="BD11" s="456"/>
      <c r="BE11" s="456"/>
      <c r="BF11" s="456"/>
      <c r="BG11" s="456"/>
      <c r="BH11" s="456"/>
      <c r="BI11" s="456"/>
      <c r="BJ11" s="456"/>
      <c r="BK11" s="456"/>
      <c r="BL11" s="456"/>
      <c r="BM11" s="457"/>
      <c r="BN11" s="421">
        <v>0</v>
      </c>
      <c r="BO11" s="422"/>
      <c r="BP11" s="422"/>
      <c r="BQ11" s="422"/>
      <c r="BR11" s="422"/>
      <c r="BS11" s="422"/>
      <c r="BT11" s="422"/>
      <c r="BU11" s="423"/>
      <c r="BV11" s="421">
        <v>0</v>
      </c>
      <c r="BW11" s="422"/>
      <c r="BX11" s="422"/>
      <c r="BY11" s="422"/>
      <c r="BZ11" s="422"/>
      <c r="CA11" s="422"/>
      <c r="CB11" s="422"/>
      <c r="CC11" s="423"/>
      <c r="CD11" s="424" t="s">
        <v>46</v>
      </c>
      <c r="CE11" s="425"/>
      <c r="CF11" s="425"/>
      <c r="CG11" s="425"/>
      <c r="CH11" s="425"/>
      <c r="CI11" s="425"/>
      <c r="CJ11" s="425"/>
      <c r="CK11" s="425"/>
      <c r="CL11" s="425"/>
      <c r="CM11" s="425"/>
      <c r="CN11" s="425"/>
      <c r="CO11" s="425"/>
      <c r="CP11" s="425"/>
      <c r="CQ11" s="425"/>
      <c r="CR11" s="425"/>
      <c r="CS11" s="426"/>
      <c r="CT11" s="461" t="s">
        <v>47</v>
      </c>
      <c r="CU11" s="462"/>
      <c r="CV11" s="462"/>
      <c r="CW11" s="462"/>
      <c r="CX11" s="462"/>
      <c r="CY11" s="462"/>
      <c r="CZ11" s="462"/>
      <c r="DA11" s="463"/>
      <c r="DB11" s="461" t="s">
        <v>47</v>
      </c>
      <c r="DC11" s="462"/>
      <c r="DD11" s="462"/>
      <c r="DE11" s="462"/>
      <c r="DF11" s="462"/>
      <c r="DG11" s="462"/>
      <c r="DH11" s="462"/>
      <c r="DI11" s="463"/>
    </row>
    <row r="12" spans="1:119" ht="18.75" customHeight="1">
      <c r="A12" s="181"/>
      <c r="B12" s="481" t="s">
        <v>48</v>
      </c>
      <c r="C12" s="482"/>
      <c r="D12" s="482"/>
      <c r="E12" s="482"/>
      <c r="F12" s="482"/>
      <c r="G12" s="482"/>
      <c r="H12" s="482"/>
      <c r="I12" s="482"/>
      <c r="J12" s="482"/>
      <c r="K12" s="483"/>
      <c r="L12" s="490" t="s">
        <v>49</v>
      </c>
      <c r="M12" s="491"/>
      <c r="N12" s="491"/>
      <c r="O12" s="491"/>
      <c r="P12" s="491"/>
      <c r="Q12" s="492"/>
      <c r="R12" s="493">
        <v>8817</v>
      </c>
      <c r="S12" s="494"/>
      <c r="T12" s="494"/>
      <c r="U12" s="494"/>
      <c r="V12" s="495"/>
      <c r="W12" s="496" t="s">
        <v>7</v>
      </c>
      <c r="X12" s="454"/>
      <c r="Y12" s="454"/>
      <c r="Z12" s="454"/>
      <c r="AA12" s="454"/>
      <c r="AB12" s="497"/>
      <c r="AC12" s="498" t="s">
        <v>50</v>
      </c>
      <c r="AD12" s="499"/>
      <c r="AE12" s="499"/>
      <c r="AF12" s="499"/>
      <c r="AG12" s="500"/>
      <c r="AH12" s="498" t="s">
        <v>51</v>
      </c>
      <c r="AI12" s="499"/>
      <c r="AJ12" s="499"/>
      <c r="AK12" s="499"/>
      <c r="AL12" s="501"/>
      <c r="AM12" s="450" t="s">
        <v>52</v>
      </c>
      <c r="AN12" s="451"/>
      <c r="AO12" s="451"/>
      <c r="AP12" s="451"/>
      <c r="AQ12" s="451"/>
      <c r="AR12" s="451"/>
      <c r="AS12" s="451"/>
      <c r="AT12" s="452"/>
      <c r="AU12" s="453" t="s">
        <v>39</v>
      </c>
      <c r="AV12" s="454"/>
      <c r="AW12" s="454"/>
      <c r="AX12" s="454"/>
      <c r="AY12" s="455" t="s">
        <v>53</v>
      </c>
      <c r="AZ12" s="456"/>
      <c r="BA12" s="456"/>
      <c r="BB12" s="456"/>
      <c r="BC12" s="456"/>
      <c r="BD12" s="456"/>
      <c r="BE12" s="456"/>
      <c r="BF12" s="456"/>
      <c r="BG12" s="456"/>
      <c r="BH12" s="456"/>
      <c r="BI12" s="456"/>
      <c r="BJ12" s="456"/>
      <c r="BK12" s="456"/>
      <c r="BL12" s="456"/>
      <c r="BM12" s="457"/>
      <c r="BN12" s="421">
        <v>223232</v>
      </c>
      <c r="BO12" s="422"/>
      <c r="BP12" s="422"/>
      <c r="BQ12" s="422"/>
      <c r="BR12" s="422"/>
      <c r="BS12" s="422"/>
      <c r="BT12" s="422"/>
      <c r="BU12" s="423"/>
      <c r="BV12" s="421">
        <v>218222</v>
      </c>
      <c r="BW12" s="422"/>
      <c r="BX12" s="422"/>
      <c r="BY12" s="422"/>
      <c r="BZ12" s="422"/>
      <c r="CA12" s="422"/>
      <c r="CB12" s="422"/>
      <c r="CC12" s="423"/>
      <c r="CD12" s="424" t="s">
        <v>54</v>
      </c>
      <c r="CE12" s="425"/>
      <c r="CF12" s="425"/>
      <c r="CG12" s="425"/>
      <c r="CH12" s="425"/>
      <c r="CI12" s="425"/>
      <c r="CJ12" s="425"/>
      <c r="CK12" s="425"/>
      <c r="CL12" s="425"/>
      <c r="CM12" s="425"/>
      <c r="CN12" s="425"/>
      <c r="CO12" s="425"/>
      <c r="CP12" s="425"/>
      <c r="CQ12" s="425"/>
      <c r="CR12" s="425"/>
      <c r="CS12" s="426"/>
      <c r="CT12" s="461" t="s">
        <v>47</v>
      </c>
      <c r="CU12" s="462"/>
      <c r="CV12" s="462"/>
      <c r="CW12" s="462"/>
      <c r="CX12" s="462"/>
      <c r="CY12" s="462"/>
      <c r="CZ12" s="462"/>
      <c r="DA12" s="463"/>
      <c r="DB12" s="461" t="s">
        <v>47</v>
      </c>
      <c r="DC12" s="462"/>
      <c r="DD12" s="462"/>
      <c r="DE12" s="462"/>
      <c r="DF12" s="462"/>
      <c r="DG12" s="462"/>
      <c r="DH12" s="462"/>
      <c r="DI12" s="463"/>
    </row>
    <row r="13" spans="1:119" ht="18.75" customHeight="1">
      <c r="A13" s="181"/>
      <c r="B13" s="484"/>
      <c r="C13" s="485"/>
      <c r="D13" s="485"/>
      <c r="E13" s="485"/>
      <c r="F13" s="485"/>
      <c r="G13" s="485"/>
      <c r="H13" s="485"/>
      <c r="I13" s="485"/>
      <c r="J13" s="485"/>
      <c r="K13" s="486"/>
      <c r="L13" s="187"/>
      <c r="M13" s="512" t="s">
        <v>55</v>
      </c>
      <c r="N13" s="513"/>
      <c r="O13" s="513"/>
      <c r="P13" s="513"/>
      <c r="Q13" s="514"/>
      <c r="R13" s="505">
        <v>8804</v>
      </c>
      <c r="S13" s="506"/>
      <c r="T13" s="506"/>
      <c r="U13" s="506"/>
      <c r="V13" s="507"/>
      <c r="W13" s="437" t="s">
        <v>56</v>
      </c>
      <c r="X13" s="438"/>
      <c r="Y13" s="438"/>
      <c r="Z13" s="438"/>
      <c r="AA13" s="438"/>
      <c r="AB13" s="428"/>
      <c r="AC13" s="472">
        <v>359</v>
      </c>
      <c r="AD13" s="473"/>
      <c r="AE13" s="473"/>
      <c r="AF13" s="473"/>
      <c r="AG13" s="515"/>
      <c r="AH13" s="472">
        <v>375</v>
      </c>
      <c r="AI13" s="473"/>
      <c r="AJ13" s="473"/>
      <c r="AK13" s="473"/>
      <c r="AL13" s="474"/>
      <c r="AM13" s="450" t="s">
        <v>57</v>
      </c>
      <c r="AN13" s="451"/>
      <c r="AO13" s="451"/>
      <c r="AP13" s="451"/>
      <c r="AQ13" s="451"/>
      <c r="AR13" s="451"/>
      <c r="AS13" s="451"/>
      <c r="AT13" s="452"/>
      <c r="AU13" s="453" t="s">
        <v>39</v>
      </c>
      <c r="AV13" s="454"/>
      <c r="AW13" s="454"/>
      <c r="AX13" s="454"/>
      <c r="AY13" s="455" t="s">
        <v>58</v>
      </c>
      <c r="AZ13" s="456"/>
      <c r="BA13" s="456"/>
      <c r="BB13" s="456"/>
      <c r="BC13" s="456"/>
      <c r="BD13" s="456"/>
      <c r="BE13" s="456"/>
      <c r="BF13" s="456"/>
      <c r="BG13" s="456"/>
      <c r="BH13" s="456"/>
      <c r="BI13" s="456"/>
      <c r="BJ13" s="456"/>
      <c r="BK13" s="456"/>
      <c r="BL13" s="456"/>
      <c r="BM13" s="457"/>
      <c r="BN13" s="421">
        <v>59389</v>
      </c>
      <c r="BO13" s="422"/>
      <c r="BP13" s="422"/>
      <c r="BQ13" s="422"/>
      <c r="BR13" s="422"/>
      <c r="BS13" s="422"/>
      <c r="BT13" s="422"/>
      <c r="BU13" s="423"/>
      <c r="BV13" s="421">
        <v>7445</v>
      </c>
      <c r="BW13" s="422"/>
      <c r="BX13" s="422"/>
      <c r="BY13" s="422"/>
      <c r="BZ13" s="422"/>
      <c r="CA13" s="422"/>
      <c r="CB13" s="422"/>
      <c r="CC13" s="423"/>
      <c r="CD13" s="424" t="s">
        <v>59</v>
      </c>
      <c r="CE13" s="425"/>
      <c r="CF13" s="425"/>
      <c r="CG13" s="425"/>
      <c r="CH13" s="425"/>
      <c r="CI13" s="425"/>
      <c r="CJ13" s="425"/>
      <c r="CK13" s="425"/>
      <c r="CL13" s="425"/>
      <c r="CM13" s="425"/>
      <c r="CN13" s="425"/>
      <c r="CO13" s="425"/>
      <c r="CP13" s="425"/>
      <c r="CQ13" s="425"/>
      <c r="CR13" s="425"/>
      <c r="CS13" s="426"/>
      <c r="CT13" s="418">
        <v>8.8000000000000007</v>
      </c>
      <c r="CU13" s="419"/>
      <c r="CV13" s="419"/>
      <c r="CW13" s="419"/>
      <c r="CX13" s="419"/>
      <c r="CY13" s="419"/>
      <c r="CZ13" s="419"/>
      <c r="DA13" s="420"/>
      <c r="DB13" s="418">
        <v>9.4</v>
      </c>
      <c r="DC13" s="419"/>
      <c r="DD13" s="419"/>
      <c r="DE13" s="419"/>
      <c r="DF13" s="419"/>
      <c r="DG13" s="419"/>
      <c r="DH13" s="419"/>
      <c r="DI13" s="420"/>
    </row>
    <row r="14" spans="1:119" ht="18.75" customHeight="1" thickBot="1">
      <c r="A14" s="181"/>
      <c r="B14" s="484"/>
      <c r="C14" s="485"/>
      <c r="D14" s="485"/>
      <c r="E14" s="485"/>
      <c r="F14" s="485"/>
      <c r="G14" s="485"/>
      <c r="H14" s="485"/>
      <c r="I14" s="485"/>
      <c r="J14" s="485"/>
      <c r="K14" s="486"/>
      <c r="L14" s="502" t="s">
        <v>60</v>
      </c>
      <c r="M14" s="503"/>
      <c r="N14" s="503"/>
      <c r="O14" s="503"/>
      <c r="P14" s="503"/>
      <c r="Q14" s="504"/>
      <c r="R14" s="505">
        <v>8917</v>
      </c>
      <c r="S14" s="506"/>
      <c r="T14" s="506"/>
      <c r="U14" s="506"/>
      <c r="V14" s="507"/>
      <c r="W14" s="411"/>
      <c r="X14" s="412"/>
      <c r="Y14" s="412"/>
      <c r="Z14" s="412"/>
      <c r="AA14" s="412"/>
      <c r="AB14" s="401"/>
      <c r="AC14" s="508">
        <v>9.6</v>
      </c>
      <c r="AD14" s="509"/>
      <c r="AE14" s="509"/>
      <c r="AF14" s="509"/>
      <c r="AG14" s="510"/>
      <c r="AH14" s="508">
        <v>9.6999999999999993</v>
      </c>
      <c r="AI14" s="509"/>
      <c r="AJ14" s="509"/>
      <c r="AK14" s="509"/>
      <c r="AL14" s="511"/>
      <c r="AM14" s="450"/>
      <c r="AN14" s="451"/>
      <c r="AO14" s="451"/>
      <c r="AP14" s="451"/>
      <c r="AQ14" s="451"/>
      <c r="AR14" s="451"/>
      <c r="AS14" s="451"/>
      <c r="AT14" s="452"/>
      <c r="AU14" s="453"/>
      <c r="AV14" s="454"/>
      <c r="AW14" s="454"/>
      <c r="AX14" s="454"/>
      <c r="AY14" s="455"/>
      <c r="AZ14" s="456"/>
      <c r="BA14" s="456"/>
      <c r="BB14" s="456"/>
      <c r="BC14" s="456"/>
      <c r="BD14" s="456"/>
      <c r="BE14" s="456"/>
      <c r="BF14" s="456"/>
      <c r="BG14" s="456"/>
      <c r="BH14" s="456"/>
      <c r="BI14" s="456"/>
      <c r="BJ14" s="456"/>
      <c r="BK14" s="456"/>
      <c r="BL14" s="456"/>
      <c r="BM14" s="457"/>
      <c r="BN14" s="421"/>
      <c r="BO14" s="422"/>
      <c r="BP14" s="422"/>
      <c r="BQ14" s="422"/>
      <c r="BR14" s="422"/>
      <c r="BS14" s="422"/>
      <c r="BT14" s="422"/>
      <c r="BU14" s="423"/>
      <c r="BV14" s="421"/>
      <c r="BW14" s="422"/>
      <c r="BX14" s="422"/>
      <c r="BY14" s="422"/>
      <c r="BZ14" s="422"/>
      <c r="CA14" s="422"/>
      <c r="CB14" s="422"/>
      <c r="CC14" s="423"/>
      <c r="CD14" s="516" t="s">
        <v>61</v>
      </c>
      <c r="CE14" s="517"/>
      <c r="CF14" s="517"/>
      <c r="CG14" s="517"/>
      <c r="CH14" s="517"/>
      <c r="CI14" s="517"/>
      <c r="CJ14" s="517"/>
      <c r="CK14" s="517"/>
      <c r="CL14" s="517"/>
      <c r="CM14" s="517"/>
      <c r="CN14" s="517"/>
      <c r="CO14" s="517"/>
      <c r="CP14" s="517"/>
      <c r="CQ14" s="517"/>
      <c r="CR14" s="517"/>
      <c r="CS14" s="518"/>
      <c r="CT14" s="519" t="s">
        <v>47</v>
      </c>
      <c r="CU14" s="520"/>
      <c r="CV14" s="520"/>
      <c r="CW14" s="520"/>
      <c r="CX14" s="520"/>
      <c r="CY14" s="520"/>
      <c r="CZ14" s="520"/>
      <c r="DA14" s="521"/>
      <c r="DB14" s="519">
        <v>13.4</v>
      </c>
      <c r="DC14" s="520"/>
      <c r="DD14" s="520"/>
      <c r="DE14" s="520"/>
      <c r="DF14" s="520"/>
      <c r="DG14" s="520"/>
      <c r="DH14" s="520"/>
      <c r="DI14" s="521"/>
    </row>
    <row r="15" spans="1:119" ht="18.75" customHeight="1">
      <c r="A15" s="181"/>
      <c r="B15" s="484"/>
      <c r="C15" s="485"/>
      <c r="D15" s="485"/>
      <c r="E15" s="485"/>
      <c r="F15" s="485"/>
      <c r="G15" s="485"/>
      <c r="H15" s="485"/>
      <c r="I15" s="485"/>
      <c r="J15" s="485"/>
      <c r="K15" s="486"/>
      <c r="L15" s="187"/>
      <c r="M15" s="512" t="s">
        <v>55</v>
      </c>
      <c r="N15" s="513"/>
      <c r="O15" s="513"/>
      <c r="P15" s="513"/>
      <c r="Q15" s="514"/>
      <c r="R15" s="505">
        <v>8900</v>
      </c>
      <c r="S15" s="506"/>
      <c r="T15" s="506"/>
      <c r="U15" s="506"/>
      <c r="V15" s="507"/>
      <c r="W15" s="437" t="s">
        <v>62</v>
      </c>
      <c r="X15" s="438"/>
      <c r="Y15" s="438"/>
      <c r="Z15" s="438"/>
      <c r="AA15" s="438"/>
      <c r="AB15" s="428"/>
      <c r="AC15" s="472">
        <v>520</v>
      </c>
      <c r="AD15" s="473"/>
      <c r="AE15" s="473"/>
      <c r="AF15" s="473"/>
      <c r="AG15" s="515"/>
      <c r="AH15" s="472">
        <v>526</v>
      </c>
      <c r="AI15" s="473"/>
      <c r="AJ15" s="473"/>
      <c r="AK15" s="473"/>
      <c r="AL15" s="474"/>
      <c r="AM15" s="450"/>
      <c r="AN15" s="451"/>
      <c r="AO15" s="451"/>
      <c r="AP15" s="451"/>
      <c r="AQ15" s="451"/>
      <c r="AR15" s="451"/>
      <c r="AS15" s="451"/>
      <c r="AT15" s="452"/>
      <c r="AU15" s="453"/>
      <c r="AV15" s="454"/>
      <c r="AW15" s="454"/>
      <c r="AX15" s="454"/>
      <c r="AY15" s="381" t="s">
        <v>63</v>
      </c>
      <c r="AZ15" s="382"/>
      <c r="BA15" s="382"/>
      <c r="BB15" s="382"/>
      <c r="BC15" s="382"/>
      <c r="BD15" s="382"/>
      <c r="BE15" s="382"/>
      <c r="BF15" s="382"/>
      <c r="BG15" s="382"/>
      <c r="BH15" s="382"/>
      <c r="BI15" s="382"/>
      <c r="BJ15" s="382"/>
      <c r="BK15" s="382"/>
      <c r="BL15" s="382"/>
      <c r="BM15" s="383"/>
      <c r="BN15" s="384">
        <v>823985</v>
      </c>
      <c r="BO15" s="385"/>
      <c r="BP15" s="385"/>
      <c r="BQ15" s="385"/>
      <c r="BR15" s="385"/>
      <c r="BS15" s="385"/>
      <c r="BT15" s="385"/>
      <c r="BU15" s="386"/>
      <c r="BV15" s="384">
        <v>781845</v>
      </c>
      <c r="BW15" s="385"/>
      <c r="BX15" s="385"/>
      <c r="BY15" s="385"/>
      <c r="BZ15" s="385"/>
      <c r="CA15" s="385"/>
      <c r="CB15" s="385"/>
      <c r="CC15" s="386"/>
      <c r="CD15" s="522" t="s">
        <v>64</v>
      </c>
      <c r="CE15" s="523"/>
      <c r="CF15" s="523"/>
      <c r="CG15" s="523"/>
      <c r="CH15" s="523"/>
      <c r="CI15" s="523"/>
      <c r="CJ15" s="523"/>
      <c r="CK15" s="523"/>
      <c r="CL15" s="523"/>
      <c r="CM15" s="523"/>
      <c r="CN15" s="523"/>
      <c r="CO15" s="523"/>
      <c r="CP15" s="523"/>
      <c r="CQ15" s="523"/>
      <c r="CR15" s="523"/>
      <c r="CS15" s="524"/>
      <c r="CT15" s="188"/>
      <c r="CU15" s="189"/>
      <c r="CV15" s="189"/>
      <c r="CW15" s="189"/>
      <c r="CX15" s="189"/>
      <c r="CY15" s="189"/>
      <c r="CZ15" s="189"/>
      <c r="DA15" s="190"/>
      <c r="DB15" s="188"/>
      <c r="DC15" s="189"/>
      <c r="DD15" s="189"/>
      <c r="DE15" s="189"/>
      <c r="DF15" s="189"/>
      <c r="DG15" s="189"/>
      <c r="DH15" s="189"/>
      <c r="DI15" s="190"/>
    </row>
    <row r="16" spans="1:119" ht="18.75" customHeight="1">
      <c r="A16" s="181"/>
      <c r="B16" s="484"/>
      <c r="C16" s="485"/>
      <c r="D16" s="485"/>
      <c r="E16" s="485"/>
      <c r="F16" s="485"/>
      <c r="G16" s="485"/>
      <c r="H16" s="485"/>
      <c r="I16" s="485"/>
      <c r="J16" s="485"/>
      <c r="K16" s="486"/>
      <c r="L16" s="502" t="s">
        <v>65</v>
      </c>
      <c r="M16" s="533"/>
      <c r="N16" s="533"/>
      <c r="O16" s="533"/>
      <c r="P16" s="533"/>
      <c r="Q16" s="534"/>
      <c r="R16" s="525" t="s">
        <v>66</v>
      </c>
      <c r="S16" s="526"/>
      <c r="T16" s="526"/>
      <c r="U16" s="526"/>
      <c r="V16" s="527"/>
      <c r="W16" s="411"/>
      <c r="X16" s="412"/>
      <c r="Y16" s="412"/>
      <c r="Z16" s="412"/>
      <c r="AA16" s="412"/>
      <c r="AB16" s="401"/>
      <c r="AC16" s="508">
        <v>13.9</v>
      </c>
      <c r="AD16" s="509"/>
      <c r="AE16" s="509"/>
      <c r="AF16" s="509"/>
      <c r="AG16" s="510"/>
      <c r="AH16" s="508">
        <v>13.6</v>
      </c>
      <c r="AI16" s="509"/>
      <c r="AJ16" s="509"/>
      <c r="AK16" s="509"/>
      <c r="AL16" s="511"/>
      <c r="AM16" s="450"/>
      <c r="AN16" s="451"/>
      <c r="AO16" s="451"/>
      <c r="AP16" s="451"/>
      <c r="AQ16" s="451"/>
      <c r="AR16" s="451"/>
      <c r="AS16" s="451"/>
      <c r="AT16" s="452"/>
      <c r="AU16" s="453"/>
      <c r="AV16" s="454"/>
      <c r="AW16" s="454"/>
      <c r="AX16" s="454"/>
      <c r="AY16" s="455" t="s">
        <v>67</v>
      </c>
      <c r="AZ16" s="456"/>
      <c r="BA16" s="456"/>
      <c r="BB16" s="456"/>
      <c r="BC16" s="456"/>
      <c r="BD16" s="456"/>
      <c r="BE16" s="456"/>
      <c r="BF16" s="456"/>
      <c r="BG16" s="456"/>
      <c r="BH16" s="456"/>
      <c r="BI16" s="456"/>
      <c r="BJ16" s="456"/>
      <c r="BK16" s="456"/>
      <c r="BL16" s="456"/>
      <c r="BM16" s="457"/>
      <c r="BN16" s="421">
        <v>5014097</v>
      </c>
      <c r="BO16" s="422"/>
      <c r="BP16" s="422"/>
      <c r="BQ16" s="422"/>
      <c r="BR16" s="422"/>
      <c r="BS16" s="422"/>
      <c r="BT16" s="422"/>
      <c r="BU16" s="423"/>
      <c r="BV16" s="421">
        <v>4864645</v>
      </c>
      <c r="BW16" s="422"/>
      <c r="BX16" s="422"/>
      <c r="BY16" s="422"/>
      <c r="BZ16" s="422"/>
      <c r="CA16" s="422"/>
      <c r="CB16" s="422"/>
      <c r="CC16" s="423"/>
      <c r="CD16" s="337"/>
      <c r="CE16" s="531"/>
      <c r="CF16" s="531"/>
      <c r="CG16" s="531"/>
      <c r="CH16" s="531"/>
      <c r="CI16" s="531"/>
      <c r="CJ16" s="531"/>
      <c r="CK16" s="531"/>
      <c r="CL16" s="531"/>
      <c r="CM16" s="531"/>
      <c r="CN16" s="531"/>
      <c r="CO16" s="531"/>
      <c r="CP16" s="531"/>
      <c r="CQ16" s="531"/>
      <c r="CR16" s="531"/>
      <c r="CS16" s="532"/>
      <c r="CT16" s="418"/>
      <c r="CU16" s="419"/>
      <c r="CV16" s="419"/>
      <c r="CW16" s="419"/>
      <c r="CX16" s="419"/>
      <c r="CY16" s="419"/>
      <c r="CZ16" s="419"/>
      <c r="DA16" s="420"/>
      <c r="DB16" s="418"/>
      <c r="DC16" s="419"/>
      <c r="DD16" s="419"/>
      <c r="DE16" s="419"/>
      <c r="DF16" s="419"/>
      <c r="DG16" s="419"/>
      <c r="DH16" s="419"/>
      <c r="DI16" s="420"/>
    </row>
    <row r="17" spans="1:113" ht="18.75" customHeight="1" thickBot="1">
      <c r="A17" s="181"/>
      <c r="B17" s="487"/>
      <c r="C17" s="488"/>
      <c r="D17" s="488"/>
      <c r="E17" s="488"/>
      <c r="F17" s="488"/>
      <c r="G17" s="488"/>
      <c r="H17" s="488"/>
      <c r="I17" s="488"/>
      <c r="J17" s="488"/>
      <c r="K17" s="489"/>
      <c r="L17" s="191"/>
      <c r="M17" s="528" t="s">
        <v>68</v>
      </c>
      <c r="N17" s="529"/>
      <c r="O17" s="529"/>
      <c r="P17" s="529"/>
      <c r="Q17" s="530"/>
      <c r="R17" s="525" t="s">
        <v>66</v>
      </c>
      <c r="S17" s="526"/>
      <c r="T17" s="526"/>
      <c r="U17" s="526"/>
      <c r="V17" s="527"/>
      <c r="W17" s="437" t="s">
        <v>69</v>
      </c>
      <c r="X17" s="438"/>
      <c r="Y17" s="438"/>
      <c r="Z17" s="438"/>
      <c r="AA17" s="438"/>
      <c r="AB17" s="428"/>
      <c r="AC17" s="472">
        <v>2849</v>
      </c>
      <c r="AD17" s="473"/>
      <c r="AE17" s="473"/>
      <c r="AF17" s="473"/>
      <c r="AG17" s="515"/>
      <c r="AH17" s="472">
        <v>2980</v>
      </c>
      <c r="AI17" s="473"/>
      <c r="AJ17" s="473"/>
      <c r="AK17" s="473"/>
      <c r="AL17" s="474"/>
      <c r="AM17" s="450"/>
      <c r="AN17" s="451"/>
      <c r="AO17" s="451"/>
      <c r="AP17" s="451"/>
      <c r="AQ17" s="451"/>
      <c r="AR17" s="451"/>
      <c r="AS17" s="451"/>
      <c r="AT17" s="452"/>
      <c r="AU17" s="453"/>
      <c r="AV17" s="454"/>
      <c r="AW17" s="454"/>
      <c r="AX17" s="454"/>
      <c r="AY17" s="455" t="s">
        <v>70</v>
      </c>
      <c r="AZ17" s="456"/>
      <c r="BA17" s="456"/>
      <c r="BB17" s="456"/>
      <c r="BC17" s="456"/>
      <c r="BD17" s="456"/>
      <c r="BE17" s="456"/>
      <c r="BF17" s="456"/>
      <c r="BG17" s="456"/>
      <c r="BH17" s="456"/>
      <c r="BI17" s="456"/>
      <c r="BJ17" s="456"/>
      <c r="BK17" s="456"/>
      <c r="BL17" s="456"/>
      <c r="BM17" s="457"/>
      <c r="BN17" s="421">
        <v>1022100</v>
      </c>
      <c r="BO17" s="422"/>
      <c r="BP17" s="422"/>
      <c r="BQ17" s="422"/>
      <c r="BR17" s="422"/>
      <c r="BS17" s="422"/>
      <c r="BT17" s="422"/>
      <c r="BU17" s="423"/>
      <c r="BV17" s="421">
        <v>981005</v>
      </c>
      <c r="BW17" s="422"/>
      <c r="BX17" s="422"/>
      <c r="BY17" s="422"/>
      <c r="BZ17" s="422"/>
      <c r="CA17" s="422"/>
      <c r="CB17" s="422"/>
      <c r="CC17" s="423"/>
      <c r="CD17" s="337"/>
      <c r="CE17" s="531"/>
      <c r="CF17" s="531"/>
      <c r="CG17" s="531"/>
      <c r="CH17" s="531"/>
      <c r="CI17" s="531"/>
      <c r="CJ17" s="531"/>
      <c r="CK17" s="531"/>
      <c r="CL17" s="531"/>
      <c r="CM17" s="531"/>
      <c r="CN17" s="531"/>
      <c r="CO17" s="531"/>
      <c r="CP17" s="531"/>
      <c r="CQ17" s="531"/>
      <c r="CR17" s="531"/>
      <c r="CS17" s="532"/>
      <c r="CT17" s="418"/>
      <c r="CU17" s="419"/>
      <c r="CV17" s="419"/>
      <c r="CW17" s="419"/>
      <c r="CX17" s="419"/>
      <c r="CY17" s="419"/>
      <c r="CZ17" s="419"/>
      <c r="DA17" s="420"/>
      <c r="DB17" s="418"/>
      <c r="DC17" s="419"/>
      <c r="DD17" s="419"/>
      <c r="DE17" s="419"/>
      <c r="DF17" s="419"/>
      <c r="DG17" s="419"/>
      <c r="DH17" s="419"/>
      <c r="DI17" s="420"/>
    </row>
    <row r="18" spans="1:113" ht="18.75" customHeight="1" thickBot="1">
      <c r="A18" s="181"/>
      <c r="B18" s="535" t="s">
        <v>71</v>
      </c>
      <c r="C18" s="464"/>
      <c r="D18" s="464"/>
      <c r="E18" s="536"/>
      <c r="F18" s="536"/>
      <c r="G18" s="536"/>
      <c r="H18" s="536"/>
      <c r="I18" s="536"/>
      <c r="J18" s="536"/>
      <c r="K18" s="536"/>
      <c r="L18" s="537">
        <v>239.65</v>
      </c>
      <c r="M18" s="537"/>
      <c r="N18" s="537"/>
      <c r="O18" s="537"/>
      <c r="P18" s="537"/>
      <c r="Q18" s="537"/>
      <c r="R18" s="538"/>
      <c r="S18" s="538"/>
      <c r="T18" s="538"/>
      <c r="U18" s="538"/>
      <c r="V18" s="539"/>
      <c r="W18" s="439"/>
      <c r="X18" s="440"/>
      <c r="Y18" s="440"/>
      <c r="Z18" s="440"/>
      <c r="AA18" s="440"/>
      <c r="AB18" s="431"/>
      <c r="AC18" s="540">
        <v>76.400000000000006</v>
      </c>
      <c r="AD18" s="541"/>
      <c r="AE18" s="541"/>
      <c r="AF18" s="541"/>
      <c r="AG18" s="542"/>
      <c r="AH18" s="540">
        <v>76.8</v>
      </c>
      <c r="AI18" s="541"/>
      <c r="AJ18" s="541"/>
      <c r="AK18" s="541"/>
      <c r="AL18" s="543"/>
      <c r="AM18" s="450"/>
      <c r="AN18" s="451"/>
      <c r="AO18" s="451"/>
      <c r="AP18" s="451"/>
      <c r="AQ18" s="451"/>
      <c r="AR18" s="451"/>
      <c r="AS18" s="451"/>
      <c r="AT18" s="452"/>
      <c r="AU18" s="453"/>
      <c r="AV18" s="454"/>
      <c r="AW18" s="454"/>
      <c r="AX18" s="454"/>
      <c r="AY18" s="455" t="s">
        <v>72</v>
      </c>
      <c r="AZ18" s="456"/>
      <c r="BA18" s="456"/>
      <c r="BB18" s="456"/>
      <c r="BC18" s="456"/>
      <c r="BD18" s="456"/>
      <c r="BE18" s="456"/>
      <c r="BF18" s="456"/>
      <c r="BG18" s="456"/>
      <c r="BH18" s="456"/>
      <c r="BI18" s="456"/>
      <c r="BJ18" s="456"/>
      <c r="BK18" s="456"/>
      <c r="BL18" s="456"/>
      <c r="BM18" s="457"/>
      <c r="BN18" s="421">
        <v>4846154</v>
      </c>
      <c r="BO18" s="422"/>
      <c r="BP18" s="422"/>
      <c r="BQ18" s="422"/>
      <c r="BR18" s="422"/>
      <c r="BS18" s="422"/>
      <c r="BT18" s="422"/>
      <c r="BU18" s="423"/>
      <c r="BV18" s="421">
        <v>4743952</v>
      </c>
      <c r="BW18" s="422"/>
      <c r="BX18" s="422"/>
      <c r="BY18" s="422"/>
      <c r="BZ18" s="422"/>
      <c r="CA18" s="422"/>
      <c r="CB18" s="422"/>
      <c r="CC18" s="423"/>
      <c r="CD18" s="337"/>
      <c r="CE18" s="531"/>
      <c r="CF18" s="531"/>
      <c r="CG18" s="531"/>
      <c r="CH18" s="531"/>
      <c r="CI18" s="531"/>
      <c r="CJ18" s="531"/>
      <c r="CK18" s="531"/>
      <c r="CL18" s="531"/>
      <c r="CM18" s="531"/>
      <c r="CN18" s="531"/>
      <c r="CO18" s="531"/>
      <c r="CP18" s="531"/>
      <c r="CQ18" s="531"/>
      <c r="CR18" s="531"/>
      <c r="CS18" s="532"/>
      <c r="CT18" s="418"/>
      <c r="CU18" s="419"/>
      <c r="CV18" s="419"/>
      <c r="CW18" s="419"/>
      <c r="CX18" s="419"/>
      <c r="CY18" s="419"/>
      <c r="CZ18" s="419"/>
      <c r="DA18" s="420"/>
      <c r="DB18" s="418"/>
      <c r="DC18" s="419"/>
      <c r="DD18" s="419"/>
      <c r="DE18" s="419"/>
      <c r="DF18" s="419"/>
      <c r="DG18" s="419"/>
      <c r="DH18" s="419"/>
      <c r="DI18" s="420"/>
    </row>
    <row r="19" spans="1:113" ht="18.75" customHeight="1" thickBot="1">
      <c r="A19" s="181"/>
      <c r="B19" s="535" t="s">
        <v>73</v>
      </c>
      <c r="C19" s="464"/>
      <c r="D19" s="464"/>
      <c r="E19" s="536"/>
      <c r="F19" s="536"/>
      <c r="G19" s="536"/>
      <c r="H19" s="536"/>
      <c r="I19" s="536"/>
      <c r="J19" s="536"/>
      <c r="K19" s="536"/>
      <c r="L19" s="544">
        <v>36</v>
      </c>
      <c r="M19" s="544"/>
      <c r="N19" s="544"/>
      <c r="O19" s="544"/>
      <c r="P19" s="544"/>
      <c r="Q19" s="544"/>
      <c r="R19" s="545"/>
      <c r="S19" s="545"/>
      <c r="T19" s="545"/>
      <c r="U19" s="545"/>
      <c r="V19" s="546"/>
      <c r="W19" s="378"/>
      <c r="X19" s="379"/>
      <c r="Y19" s="379"/>
      <c r="Z19" s="379"/>
      <c r="AA19" s="379"/>
      <c r="AB19" s="379"/>
      <c r="AC19" s="553"/>
      <c r="AD19" s="553"/>
      <c r="AE19" s="553"/>
      <c r="AF19" s="553"/>
      <c r="AG19" s="553"/>
      <c r="AH19" s="553"/>
      <c r="AI19" s="553"/>
      <c r="AJ19" s="553"/>
      <c r="AK19" s="553"/>
      <c r="AL19" s="554"/>
      <c r="AM19" s="450"/>
      <c r="AN19" s="451"/>
      <c r="AO19" s="451"/>
      <c r="AP19" s="451"/>
      <c r="AQ19" s="451"/>
      <c r="AR19" s="451"/>
      <c r="AS19" s="451"/>
      <c r="AT19" s="452"/>
      <c r="AU19" s="453"/>
      <c r="AV19" s="454"/>
      <c r="AW19" s="454"/>
      <c r="AX19" s="454"/>
      <c r="AY19" s="455" t="s">
        <v>74</v>
      </c>
      <c r="AZ19" s="456"/>
      <c r="BA19" s="456"/>
      <c r="BB19" s="456"/>
      <c r="BC19" s="456"/>
      <c r="BD19" s="456"/>
      <c r="BE19" s="456"/>
      <c r="BF19" s="456"/>
      <c r="BG19" s="456"/>
      <c r="BH19" s="456"/>
      <c r="BI19" s="456"/>
      <c r="BJ19" s="456"/>
      <c r="BK19" s="456"/>
      <c r="BL19" s="456"/>
      <c r="BM19" s="457"/>
      <c r="BN19" s="421">
        <v>6911679</v>
      </c>
      <c r="BO19" s="422"/>
      <c r="BP19" s="422"/>
      <c r="BQ19" s="422"/>
      <c r="BR19" s="422"/>
      <c r="BS19" s="422"/>
      <c r="BT19" s="422"/>
      <c r="BU19" s="423"/>
      <c r="BV19" s="421">
        <v>6337295</v>
      </c>
      <c r="BW19" s="422"/>
      <c r="BX19" s="422"/>
      <c r="BY19" s="422"/>
      <c r="BZ19" s="422"/>
      <c r="CA19" s="422"/>
      <c r="CB19" s="422"/>
      <c r="CC19" s="423"/>
      <c r="CD19" s="337"/>
      <c r="CE19" s="531"/>
      <c r="CF19" s="531"/>
      <c r="CG19" s="531"/>
      <c r="CH19" s="531"/>
      <c r="CI19" s="531"/>
      <c r="CJ19" s="531"/>
      <c r="CK19" s="531"/>
      <c r="CL19" s="531"/>
      <c r="CM19" s="531"/>
      <c r="CN19" s="531"/>
      <c r="CO19" s="531"/>
      <c r="CP19" s="531"/>
      <c r="CQ19" s="531"/>
      <c r="CR19" s="531"/>
      <c r="CS19" s="532"/>
      <c r="CT19" s="418"/>
      <c r="CU19" s="419"/>
      <c r="CV19" s="419"/>
      <c r="CW19" s="419"/>
      <c r="CX19" s="419"/>
      <c r="CY19" s="419"/>
      <c r="CZ19" s="419"/>
      <c r="DA19" s="420"/>
      <c r="DB19" s="418"/>
      <c r="DC19" s="419"/>
      <c r="DD19" s="419"/>
      <c r="DE19" s="419"/>
      <c r="DF19" s="419"/>
      <c r="DG19" s="419"/>
      <c r="DH19" s="419"/>
      <c r="DI19" s="420"/>
    </row>
    <row r="20" spans="1:113" ht="18.75" customHeight="1" thickBot="1">
      <c r="A20" s="181"/>
      <c r="B20" s="535" t="s">
        <v>75</v>
      </c>
      <c r="C20" s="464"/>
      <c r="D20" s="464"/>
      <c r="E20" s="536"/>
      <c r="F20" s="536"/>
      <c r="G20" s="536"/>
      <c r="H20" s="536"/>
      <c r="I20" s="536"/>
      <c r="J20" s="536"/>
      <c r="K20" s="536"/>
      <c r="L20" s="544">
        <v>4270</v>
      </c>
      <c r="M20" s="544"/>
      <c r="N20" s="544"/>
      <c r="O20" s="544"/>
      <c r="P20" s="544"/>
      <c r="Q20" s="544"/>
      <c r="R20" s="545"/>
      <c r="S20" s="545"/>
      <c r="T20" s="545"/>
      <c r="U20" s="545"/>
      <c r="V20" s="546"/>
      <c r="W20" s="439"/>
      <c r="X20" s="440"/>
      <c r="Y20" s="440"/>
      <c r="Z20" s="440"/>
      <c r="AA20" s="440"/>
      <c r="AB20" s="440"/>
      <c r="AC20" s="547"/>
      <c r="AD20" s="547"/>
      <c r="AE20" s="547"/>
      <c r="AF20" s="547"/>
      <c r="AG20" s="547"/>
      <c r="AH20" s="547"/>
      <c r="AI20" s="547"/>
      <c r="AJ20" s="547"/>
      <c r="AK20" s="547"/>
      <c r="AL20" s="548"/>
      <c r="AM20" s="549"/>
      <c r="AN20" s="476"/>
      <c r="AO20" s="476"/>
      <c r="AP20" s="476"/>
      <c r="AQ20" s="476"/>
      <c r="AR20" s="476"/>
      <c r="AS20" s="476"/>
      <c r="AT20" s="477"/>
      <c r="AU20" s="550"/>
      <c r="AV20" s="551"/>
      <c r="AW20" s="551"/>
      <c r="AX20" s="552"/>
      <c r="AY20" s="455"/>
      <c r="AZ20" s="456"/>
      <c r="BA20" s="456"/>
      <c r="BB20" s="456"/>
      <c r="BC20" s="456"/>
      <c r="BD20" s="456"/>
      <c r="BE20" s="456"/>
      <c r="BF20" s="456"/>
      <c r="BG20" s="456"/>
      <c r="BH20" s="456"/>
      <c r="BI20" s="456"/>
      <c r="BJ20" s="456"/>
      <c r="BK20" s="456"/>
      <c r="BL20" s="456"/>
      <c r="BM20" s="457"/>
      <c r="BN20" s="421"/>
      <c r="BO20" s="422"/>
      <c r="BP20" s="422"/>
      <c r="BQ20" s="422"/>
      <c r="BR20" s="422"/>
      <c r="BS20" s="422"/>
      <c r="BT20" s="422"/>
      <c r="BU20" s="423"/>
      <c r="BV20" s="421"/>
      <c r="BW20" s="422"/>
      <c r="BX20" s="422"/>
      <c r="BY20" s="422"/>
      <c r="BZ20" s="422"/>
      <c r="CA20" s="422"/>
      <c r="CB20" s="422"/>
      <c r="CC20" s="423"/>
      <c r="CD20" s="337"/>
      <c r="CE20" s="531"/>
      <c r="CF20" s="531"/>
      <c r="CG20" s="531"/>
      <c r="CH20" s="531"/>
      <c r="CI20" s="531"/>
      <c r="CJ20" s="531"/>
      <c r="CK20" s="531"/>
      <c r="CL20" s="531"/>
      <c r="CM20" s="531"/>
      <c r="CN20" s="531"/>
      <c r="CO20" s="531"/>
      <c r="CP20" s="531"/>
      <c r="CQ20" s="531"/>
      <c r="CR20" s="531"/>
      <c r="CS20" s="532"/>
      <c r="CT20" s="418"/>
      <c r="CU20" s="419"/>
      <c r="CV20" s="419"/>
      <c r="CW20" s="419"/>
      <c r="CX20" s="419"/>
      <c r="CY20" s="419"/>
      <c r="CZ20" s="419"/>
      <c r="DA20" s="420"/>
      <c r="DB20" s="418"/>
      <c r="DC20" s="419"/>
      <c r="DD20" s="419"/>
      <c r="DE20" s="419"/>
      <c r="DF20" s="419"/>
      <c r="DG20" s="419"/>
      <c r="DH20" s="419"/>
      <c r="DI20" s="420"/>
    </row>
    <row r="21" spans="1:113" ht="18.75" customHeight="1">
      <c r="A21" s="181"/>
      <c r="B21" s="555" t="s">
        <v>76</v>
      </c>
      <c r="C21" s="556"/>
      <c r="D21" s="556"/>
      <c r="E21" s="556"/>
      <c r="F21" s="556"/>
      <c r="G21" s="556"/>
      <c r="H21" s="556"/>
      <c r="I21" s="556"/>
      <c r="J21" s="556"/>
      <c r="K21" s="556"/>
      <c r="L21" s="556"/>
      <c r="M21" s="556"/>
      <c r="N21" s="556"/>
      <c r="O21" s="556"/>
      <c r="P21" s="556"/>
      <c r="Q21" s="556"/>
      <c r="R21" s="556"/>
      <c r="S21" s="556"/>
      <c r="T21" s="556"/>
      <c r="U21" s="556"/>
      <c r="V21" s="556"/>
      <c r="W21" s="556"/>
      <c r="X21" s="556"/>
      <c r="Y21" s="556"/>
      <c r="Z21" s="556"/>
      <c r="AA21" s="556"/>
      <c r="AB21" s="556"/>
      <c r="AC21" s="556"/>
      <c r="AD21" s="556"/>
      <c r="AE21" s="556"/>
      <c r="AF21" s="556"/>
      <c r="AG21" s="556"/>
      <c r="AH21" s="556"/>
      <c r="AI21" s="556"/>
      <c r="AJ21" s="556"/>
      <c r="AK21" s="556"/>
      <c r="AL21" s="556"/>
      <c r="AM21" s="556"/>
      <c r="AN21" s="556"/>
      <c r="AO21" s="556"/>
      <c r="AP21" s="556"/>
      <c r="AQ21" s="556"/>
      <c r="AR21" s="556"/>
      <c r="AS21" s="556"/>
      <c r="AT21" s="556"/>
      <c r="AU21" s="556"/>
      <c r="AV21" s="556"/>
      <c r="AW21" s="556"/>
      <c r="AX21" s="557"/>
      <c r="AY21" s="455"/>
      <c r="AZ21" s="456"/>
      <c r="BA21" s="456"/>
      <c r="BB21" s="456"/>
      <c r="BC21" s="456"/>
      <c r="BD21" s="456"/>
      <c r="BE21" s="456"/>
      <c r="BF21" s="456"/>
      <c r="BG21" s="456"/>
      <c r="BH21" s="456"/>
      <c r="BI21" s="456"/>
      <c r="BJ21" s="456"/>
      <c r="BK21" s="456"/>
      <c r="BL21" s="456"/>
      <c r="BM21" s="457"/>
      <c r="BN21" s="421"/>
      <c r="BO21" s="422"/>
      <c r="BP21" s="422"/>
      <c r="BQ21" s="422"/>
      <c r="BR21" s="422"/>
      <c r="BS21" s="422"/>
      <c r="BT21" s="422"/>
      <c r="BU21" s="423"/>
      <c r="BV21" s="421"/>
      <c r="BW21" s="422"/>
      <c r="BX21" s="422"/>
      <c r="BY21" s="422"/>
      <c r="BZ21" s="422"/>
      <c r="CA21" s="422"/>
      <c r="CB21" s="422"/>
      <c r="CC21" s="423"/>
      <c r="CD21" s="337"/>
      <c r="CE21" s="531"/>
      <c r="CF21" s="531"/>
      <c r="CG21" s="531"/>
      <c r="CH21" s="531"/>
      <c r="CI21" s="531"/>
      <c r="CJ21" s="531"/>
      <c r="CK21" s="531"/>
      <c r="CL21" s="531"/>
      <c r="CM21" s="531"/>
      <c r="CN21" s="531"/>
      <c r="CO21" s="531"/>
      <c r="CP21" s="531"/>
      <c r="CQ21" s="531"/>
      <c r="CR21" s="531"/>
      <c r="CS21" s="532"/>
      <c r="CT21" s="418"/>
      <c r="CU21" s="419"/>
      <c r="CV21" s="419"/>
      <c r="CW21" s="419"/>
      <c r="CX21" s="419"/>
      <c r="CY21" s="419"/>
      <c r="CZ21" s="419"/>
      <c r="DA21" s="420"/>
      <c r="DB21" s="418"/>
      <c r="DC21" s="419"/>
      <c r="DD21" s="419"/>
      <c r="DE21" s="419"/>
      <c r="DF21" s="419"/>
      <c r="DG21" s="419"/>
      <c r="DH21" s="419"/>
      <c r="DI21" s="420"/>
    </row>
    <row r="22" spans="1:113" ht="18.75" customHeight="1" thickBot="1">
      <c r="A22" s="181"/>
      <c r="B22" s="558" t="s">
        <v>77</v>
      </c>
      <c r="C22" s="559"/>
      <c r="D22" s="560"/>
      <c r="E22" s="433" t="s">
        <v>7</v>
      </c>
      <c r="F22" s="438"/>
      <c r="G22" s="438"/>
      <c r="H22" s="438"/>
      <c r="I22" s="438"/>
      <c r="J22" s="438"/>
      <c r="K22" s="428"/>
      <c r="L22" s="433" t="s">
        <v>78</v>
      </c>
      <c r="M22" s="438"/>
      <c r="N22" s="438"/>
      <c r="O22" s="438"/>
      <c r="P22" s="428"/>
      <c r="Q22" s="567" t="s">
        <v>79</v>
      </c>
      <c r="R22" s="568"/>
      <c r="S22" s="568"/>
      <c r="T22" s="568"/>
      <c r="U22" s="568"/>
      <c r="V22" s="569"/>
      <c r="W22" s="573" t="s">
        <v>80</v>
      </c>
      <c r="X22" s="559"/>
      <c r="Y22" s="560"/>
      <c r="Z22" s="433" t="s">
        <v>7</v>
      </c>
      <c r="AA22" s="438"/>
      <c r="AB22" s="438"/>
      <c r="AC22" s="438"/>
      <c r="AD22" s="438"/>
      <c r="AE22" s="438"/>
      <c r="AF22" s="438"/>
      <c r="AG22" s="428"/>
      <c r="AH22" s="586" t="s">
        <v>81</v>
      </c>
      <c r="AI22" s="438"/>
      <c r="AJ22" s="438"/>
      <c r="AK22" s="438"/>
      <c r="AL22" s="428"/>
      <c r="AM22" s="586" t="s">
        <v>82</v>
      </c>
      <c r="AN22" s="587"/>
      <c r="AO22" s="587"/>
      <c r="AP22" s="587"/>
      <c r="AQ22" s="587"/>
      <c r="AR22" s="588"/>
      <c r="AS22" s="567" t="s">
        <v>79</v>
      </c>
      <c r="AT22" s="568"/>
      <c r="AU22" s="568"/>
      <c r="AV22" s="568"/>
      <c r="AW22" s="568"/>
      <c r="AX22" s="592"/>
      <c r="AY22" s="594"/>
      <c r="AZ22" s="595"/>
      <c r="BA22" s="595"/>
      <c r="BB22" s="595"/>
      <c r="BC22" s="595"/>
      <c r="BD22" s="595"/>
      <c r="BE22" s="595"/>
      <c r="BF22" s="595"/>
      <c r="BG22" s="595"/>
      <c r="BH22" s="595"/>
      <c r="BI22" s="595"/>
      <c r="BJ22" s="595"/>
      <c r="BK22" s="595"/>
      <c r="BL22" s="595"/>
      <c r="BM22" s="596"/>
      <c r="BN22" s="597"/>
      <c r="BO22" s="598"/>
      <c r="BP22" s="598"/>
      <c r="BQ22" s="598"/>
      <c r="BR22" s="598"/>
      <c r="BS22" s="598"/>
      <c r="BT22" s="598"/>
      <c r="BU22" s="599"/>
      <c r="BV22" s="597"/>
      <c r="BW22" s="598"/>
      <c r="BX22" s="598"/>
      <c r="BY22" s="598"/>
      <c r="BZ22" s="598"/>
      <c r="CA22" s="598"/>
      <c r="CB22" s="598"/>
      <c r="CC22" s="599"/>
      <c r="CD22" s="337"/>
      <c r="CE22" s="531"/>
      <c r="CF22" s="531"/>
      <c r="CG22" s="531"/>
      <c r="CH22" s="531"/>
      <c r="CI22" s="531"/>
      <c r="CJ22" s="531"/>
      <c r="CK22" s="531"/>
      <c r="CL22" s="531"/>
      <c r="CM22" s="531"/>
      <c r="CN22" s="531"/>
      <c r="CO22" s="531"/>
      <c r="CP22" s="531"/>
      <c r="CQ22" s="531"/>
      <c r="CR22" s="531"/>
      <c r="CS22" s="532"/>
      <c r="CT22" s="418"/>
      <c r="CU22" s="419"/>
      <c r="CV22" s="419"/>
      <c r="CW22" s="419"/>
      <c r="CX22" s="419"/>
      <c r="CY22" s="419"/>
      <c r="CZ22" s="419"/>
      <c r="DA22" s="420"/>
      <c r="DB22" s="418"/>
      <c r="DC22" s="419"/>
      <c r="DD22" s="419"/>
      <c r="DE22" s="419"/>
      <c r="DF22" s="419"/>
      <c r="DG22" s="419"/>
      <c r="DH22" s="419"/>
      <c r="DI22" s="420"/>
    </row>
    <row r="23" spans="1:113" ht="18.75" customHeight="1">
      <c r="A23" s="181"/>
      <c r="B23" s="561"/>
      <c r="C23" s="562"/>
      <c r="D23" s="563"/>
      <c r="E23" s="407"/>
      <c r="F23" s="412"/>
      <c r="G23" s="412"/>
      <c r="H23" s="412"/>
      <c r="I23" s="412"/>
      <c r="J23" s="412"/>
      <c r="K23" s="401"/>
      <c r="L23" s="407"/>
      <c r="M23" s="412"/>
      <c r="N23" s="412"/>
      <c r="O23" s="412"/>
      <c r="P23" s="401"/>
      <c r="Q23" s="570"/>
      <c r="R23" s="571"/>
      <c r="S23" s="571"/>
      <c r="T23" s="571"/>
      <c r="U23" s="571"/>
      <c r="V23" s="572"/>
      <c r="W23" s="574"/>
      <c r="X23" s="562"/>
      <c r="Y23" s="563"/>
      <c r="Z23" s="407"/>
      <c r="AA23" s="412"/>
      <c r="AB23" s="412"/>
      <c r="AC23" s="412"/>
      <c r="AD23" s="412"/>
      <c r="AE23" s="412"/>
      <c r="AF23" s="412"/>
      <c r="AG23" s="401"/>
      <c r="AH23" s="407"/>
      <c r="AI23" s="412"/>
      <c r="AJ23" s="412"/>
      <c r="AK23" s="412"/>
      <c r="AL23" s="401"/>
      <c r="AM23" s="589"/>
      <c r="AN23" s="590"/>
      <c r="AO23" s="590"/>
      <c r="AP23" s="590"/>
      <c r="AQ23" s="590"/>
      <c r="AR23" s="591"/>
      <c r="AS23" s="570"/>
      <c r="AT23" s="571"/>
      <c r="AU23" s="571"/>
      <c r="AV23" s="571"/>
      <c r="AW23" s="571"/>
      <c r="AX23" s="593"/>
      <c r="AY23" s="381" t="s">
        <v>83</v>
      </c>
      <c r="AZ23" s="382"/>
      <c r="BA23" s="382"/>
      <c r="BB23" s="382"/>
      <c r="BC23" s="382"/>
      <c r="BD23" s="382"/>
      <c r="BE23" s="382"/>
      <c r="BF23" s="382"/>
      <c r="BG23" s="382"/>
      <c r="BH23" s="382"/>
      <c r="BI23" s="382"/>
      <c r="BJ23" s="382"/>
      <c r="BK23" s="382"/>
      <c r="BL23" s="382"/>
      <c r="BM23" s="383"/>
      <c r="BN23" s="421">
        <v>8437585</v>
      </c>
      <c r="BO23" s="422"/>
      <c r="BP23" s="422"/>
      <c r="BQ23" s="422"/>
      <c r="BR23" s="422"/>
      <c r="BS23" s="422"/>
      <c r="BT23" s="422"/>
      <c r="BU23" s="423"/>
      <c r="BV23" s="421">
        <v>8907809</v>
      </c>
      <c r="BW23" s="422"/>
      <c r="BX23" s="422"/>
      <c r="BY23" s="422"/>
      <c r="BZ23" s="422"/>
      <c r="CA23" s="422"/>
      <c r="CB23" s="422"/>
      <c r="CC23" s="423"/>
      <c r="CD23" s="337"/>
      <c r="CE23" s="531"/>
      <c r="CF23" s="531"/>
      <c r="CG23" s="531"/>
      <c r="CH23" s="531"/>
      <c r="CI23" s="531"/>
      <c r="CJ23" s="531"/>
      <c r="CK23" s="531"/>
      <c r="CL23" s="531"/>
      <c r="CM23" s="531"/>
      <c r="CN23" s="531"/>
      <c r="CO23" s="531"/>
      <c r="CP23" s="531"/>
      <c r="CQ23" s="531"/>
      <c r="CR23" s="531"/>
      <c r="CS23" s="532"/>
      <c r="CT23" s="418"/>
      <c r="CU23" s="419"/>
      <c r="CV23" s="419"/>
      <c r="CW23" s="419"/>
      <c r="CX23" s="419"/>
      <c r="CY23" s="419"/>
      <c r="CZ23" s="419"/>
      <c r="DA23" s="420"/>
      <c r="DB23" s="418"/>
      <c r="DC23" s="419"/>
      <c r="DD23" s="419"/>
      <c r="DE23" s="419"/>
      <c r="DF23" s="419"/>
      <c r="DG23" s="419"/>
      <c r="DH23" s="419"/>
      <c r="DI23" s="420"/>
    </row>
    <row r="24" spans="1:113" ht="18.75" customHeight="1" thickBot="1">
      <c r="A24" s="181"/>
      <c r="B24" s="561"/>
      <c r="C24" s="562"/>
      <c r="D24" s="563"/>
      <c r="E24" s="471" t="s">
        <v>84</v>
      </c>
      <c r="F24" s="451"/>
      <c r="G24" s="451"/>
      <c r="H24" s="451"/>
      <c r="I24" s="451"/>
      <c r="J24" s="451"/>
      <c r="K24" s="452"/>
      <c r="L24" s="472">
        <v>1</v>
      </c>
      <c r="M24" s="473"/>
      <c r="N24" s="473"/>
      <c r="O24" s="473"/>
      <c r="P24" s="515"/>
      <c r="Q24" s="472">
        <v>6810</v>
      </c>
      <c r="R24" s="473"/>
      <c r="S24" s="473"/>
      <c r="T24" s="473"/>
      <c r="U24" s="473"/>
      <c r="V24" s="515"/>
      <c r="W24" s="574"/>
      <c r="X24" s="562"/>
      <c r="Y24" s="563"/>
      <c r="Z24" s="471" t="s">
        <v>85</v>
      </c>
      <c r="AA24" s="451"/>
      <c r="AB24" s="451"/>
      <c r="AC24" s="451"/>
      <c r="AD24" s="451"/>
      <c r="AE24" s="451"/>
      <c r="AF24" s="451"/>
      <c r="AG24" s="452"/>
      <c r="AH24" s="472">
        <v>168</v>
      </c>
      <c r="AI24" s="473"/>
      <c r="AJ24" s="473"/>
      <c r="AK24" s="473"/>
      <c r="AL24" s="515"/>
      <c r="AM24" s="472">
        <v>500472</v>
      </c>
      <c r="AN24" s="473"/>
      <c r="AO24" s="473"/>
      <c r="AP24" s="473"/>
      <c r="AQ24" s="473"/>
      <c r="AR24" s="515"/>
      <c r="AS24" s="472">
        <v>2979</v>
      </c>
      <c r="AT24" s="473"/>
      <c r="AU24" s="473"/>
      <c r="AV24" s="473"/>
      <c r="AW24" s="473"/>
      <c r="AX24" s="474"/>
      <c r="AY24" s="594" t="s">
        <v>86</v>
      </c>
      <c r="AZ24" s="595"/>
      <c r="BA24" s="595"/>
      <c r="BB24" s="595"/>
      <c r="BC24" s="595"/>
      <c r="BD24" s="595"/>
      <c r="BE24" s="595"/>
      <c r="BF24" s="595"/>
      <c r="BG24" s="595"/>
      <c r="BH24" s="595"/>
      <c r="BI24" s="595"/>
      <c r="BJ24" s="595"/>
      <c r="BK24" s="595"/>
      <c r="BL24" s="595"/>
      <c r="BM24" s="596"/>
      <c r="BN24" s="421">
        <v>8383415</v>
      </c>
      <c r="BO24" s="422"/>
      <c r="BP24" s="422"/>
      <c r="BQ24" s="422"/>
      <c r="BR24" s="422"/>
      <c r="BS24" s="422"/>
      <c r="BT24" s="422"/>
      <c r="BU24" s="423"/>
      <c r="BV24" s="421">
        <v>8834519</v>
      </c>
      <c r="BW24" s="422"/>
      <c r="BX24" s="422"/>
      <c r="BY24" s="422"/>
      <c r="BZ24" s="422"/>
      <c r="CA24" s="422"/>
      <c r="CB24" s="422"/>
      <c r="CC24" s="423"/>
      <c r="CD24" s="337"/>
      <c r="CE24" s="531"/>
      <c r="CF24" s="531"/>
      <c r="CG24" s="531"/>
      <c r="CH24" s="531"/>
      <c r="CI24" s="531"/>
      <c r="CJ24" s="531"/>
      <c r="CK24" s="531"/>
      <c r="CL24" s="531"/>
      <c r="CM24" s="531"/>
      <c r="CN24" s="531"/>
      <c r="CO24" s="531"/>
      <c r="CP24" s="531"/>
      <c r="CQ24" s="531"/>
      <c r="CR24" s="531"/>
      <c r="CS24" s="532"/>
      <c r="CT24" s="418"/>
      <c r="CU24" s="419"/>
      <c r="CV24" s="419"/>
      <c r="CW24" s="419"/>
      <c r="CX24" s="419"/>
      <c r="CY24" s="419"/>
      <c r="CZ24" s="419"/>
      <c r="DA24" s="420"/>
      <c r="DB24" s="418"/>
      <c r="DC24" s="419"/>
      <c r="DD24" s="419"/>
      <c r="DE24" s="419"/>
      <c r="DF24" s="419"/>
      <c r="DG24" s="419"/>
      <c r="DH24" s="419"/>
      <c r="DI24" s="420"/>
    </row>
    <row r="25" spans="1:113" ht="18.75" customHeight="1">
      <c r="A25" s="181"/>
      <c r="B25" s="561"/>
      <c r="C25" s="562"/>
      <c r="D25" s="563"/>
      <c r="E25" s="471" t="s">
        <v>87</v>
      </c>
      <c r="F25" s="451"/>
      <c r="G25" s="451"/>
      <c r="H25" s="451"/>
      <c r="I25" s="451"/>
      <c r="J25" s="451"/>
      <c r="K25" s="452"/>
      <c r="L25" s="472">
        <v>1</v>
      </c>
      <c r="M25" s="473"/>
      <c r="N25" s="473"/>
      <c r="O25" s="473"/>
      <c r="P25" s="515"/>
      <c r="Q25" s="472">
        <v>5540</v>
      </c>
      <c r="R25" s="473"/>
      <c r="S25" s="473"/>
      <c r="T25" s="473"/>
      <c r="U25" s="473"/>
      <c r="V25" s="515"/>
      <c r="W25" s="574"/>
      <c r="X25" s="562"/>
      <c r="Y25" s="563"/>
      <c r="Z25" s="471" t="s">
        <v>88</v>
      </c>
      <c r="AA25" s="451"/>
      <c r="AB25" s="451"/>
      <c r="AC25" s="451"/>
      <c r="AD25" s="451"/>
      <c r="AE25" s="451"/>
      <c r="AF25" s="451"/>
      <c r="AG25" s="452"/>
      <c r="AH25" s="472" t="s">
        <v>47</v>
      </c>
      <c r="AI25" s="473"/>
      <c r="AJ25" s="473"/>
      <c r="AK25" s="473"/>
      <c r="AL25" s="515"/>
      <c r="AM25" s="472" t="s">
        <v>47</v>
      </c>
      <c r="AN25" s="473"/>
      <c r="AO25" s="473"/>
      <c r="AP25" s="473"/>
      <c r="AQ25" s="473"/>
      <c r="AR25" s="515"/>
      <c r="AS25" s="472" t="s">
        <v>47</v>
      </c>
      <c r="AT25" s="473"/>
      <c r="AU25" s="473"/>
      <c r="AV25" s="473"/>
      <c r="AW25" s="473"/>
      <c r="AX25" s="474"/>
      <c r="AY25" s="381" t="s">
        <v>89</v>
      </c>
      <c r="AZ25" s="382"/>
      <c r="BA25" s="382"/>
      <c r="BB25" s="382"/>
      <c r="BC25" s="382"/>
      <c r="BD25" s="382"/>
      <c r="BE25" s="382"/>
      <c r="BF25" s="382"/>
      <c r="BG25" s="382"/>
      <c r="BH25" s="382"/>
      <c r="BI25" s="382"/>
      <c r="BJ25" s="382"/>
      <c r="BK25" s="382"/>
      <c r="BL25" s="382"/>
      <c r="BM25" s="383"/>
      <c r="BN25" s="384">
        <v>1330551</v>
      </c>
      <c r="BO25" s="385"/>
      <c r="BP25" s="385"/>
      <c r="BQ25" s="385"/>
      <c r="BR25" s="385"/>
      <c r="BS25" s="385"/>
      <c r="BT25" s="385"/>
      <c r="BU25" s="386"/>
      <c r="BV25" s="384">
        <v>1459270</v>
      </c>
      <c r="BW25" s="385"/>
      <c r="BX25" s="385"/>
      <c r="BY25" s="385"/>
      <c r="BZ25" s="385"/>
      <c r="CA25" s="385"/>
      <c r="CB25" s="385"/>
      <c r="CC25" s="386"/>
      <c r="CD25" s="337"/>
      <c r="CE25" s="531"/>
      <c r="CF25" s="531"/>
      <c r="CG25" s="531"/>
      <c r="CH25" s="531"/>
      <c r="CI25" s="531"/>
      <c r="CJ25" s="531"/>
      <c r="CK25" s="531"/>
      <c r="CL25" s="531"/>
      <c r="CM25" s="531"/>
      <c r="CN25" s="531"/>
      <c r="CO25" s="531"/>
      <c r="CP25" s="531"/>
      <c r="CQ25" s="531"/>
      <c r="CR25" s="531"/>
      <c r="CS25" s="532"/>
      <c r="CT25" s="418"/>
      <c r="CU25" s="419"/>
      <c r="CV25" s="419"/>
      <c r="CW25" s="419"/>
      <c r="CX25" s="419"/>
      <c r="CY25" s="419"/>
      <c r="CZ25" s="419"/>
      <c r="DA25" s="420"/>
      <c r="DB25" s="418"/>
      <c r="DC25" s="419"/>
      <c r="DD25" s="419"/>
      <c r="DE25" s="419"/>
      <c r="DF25" s="419"/>
      <c r="DG25" s="419"/>
      <c r="DH25" s="419"/>
      <c r="DI25" s="420"/>
    </row>
    <row r="26" spans="1:113" ht="18.75" customHeight="1">
      <c r="A26" s="181"/>
      <c r="B26" s="561"/>
      <c r="C26" s="562"/>
      <c r="D26" s="563"/>
      <c r="E26" s="471" t="s">
        <v>90</v>
      </c>
      <c r="F26" s="451"/>
      <c r="G26" s="451"/>
      <c r="H26" s="451"/>
      <c r="I26" s="451"/>
      <c r="J26" s="451"/>
      <c r="K26" s="452"/>
      <c r="L26" s="472">
        <v>1</v>
      </c>
      <c r="M26" s="473"/>
      <c r="N26" s="473"/>
      <c r="O26" s="473"/>
      <c r="P26" s="515"/>
      <c r="Q26" s="472">
        <v>5280</v>
      </c>
      <c r="R26" s="473"/>
      <c r="S26" s="473"/>
      <c r="T26" s="473"/>
      <c r="U26" s="473"/>
      <c r="V26" s="515"/>
      <c r="W26" s="574"/>
      <c r="X26" s="562"/>
      <c r="Y26" s="563"/>
      <c r="Z26" s="471" t="s">
        <v>91</v>
      </c>
      <c r="AA26" s="584"/>
      <c r="AB26" s="584"/>
      <c r="AC26" s="584"/>
      <c r="AD26" s="584"/>
      <c r="AE26" s="584"/>
      <c r="AF26" s="584"/>
      <c r="AG26" s="585"/>
      <c r="AH26" s="472" t="s">
        <v>47</v>
      </c>
      <c r="AI26" s="473"/>
      <c r="AJ26" s="473"/>
      <c r="AK26" s="473"/>
      <c r="AL26" s="515"/>
      <c r="AM26" s="472" t="s">
        <v>47</v>
      </c>
      <c r="AN26" s="473"/>
      <c r="AO26" s="473"/>
      <c r="AP26" s="473"/>
      <c r="AQ26" s="473"/>
      <c r="AR26" s="515"/>
      <c r="AS26" s="472" t="s">
        <v>47</v>
      </c>
      <c r="AT26" s="473"/>
      <c r="AU26" s="473"/>
      <c r="AV26" s="473"/>
      <c r="AW26" s="473"/>
      <c r="AX26" s="474"/>
      <c r="AY26" s="424" t="s">
        <v>92</v>
      </c>
      <c r="AZ26" s="425"/>
      <c r="BA26" s="425"/>
      <c r="BB26" s="425"/>
      <c r="BC26" s="425"/>
      <c r="BD26" s="425"/>
      <c r="BE26" s="425"/>
      <c r="BF26" s="425"/>
      <c r="BG26" s="425"/>
      <c r="BH26" s="425"/>
      <c r="BI26" s="425"/>
      <c r="BJ26" s="425"/>
      <c r="BK26" s="425"/>
      <c r="BL26" s="425"/>
      <c r="BM26" s="426"/>
      <c r="BN26" s="421" t="s">
        <v>47</v>
      </c>
      <c r="BO26" s="422"/>
      <c r="BP26" s="422"/>
      <c r="BQ26" s="422"/>
      <c r="BR26" s="422"/>
      <c r="BS26" s="422"/>
      <c r="BT26" s="422"/>
      <c r="BU26" s="423"/>
      <c r="BV26" s="421" t="s">
        <v>47</v>
      </c>
      <c r="BW26" s="422"/>
      <c r="BX26" s="422"/>
      <c r="BY26" s="422"/>
      <c r="BZ26" s="422"/>
      <c r="CA26" s="422"/>
      <c r="CB26" s="422"/>
      <c r="CC26" s="423"/>
      <c r="CD26" s="337"/>
      <c r="CE26" s="531"/>
      <c r="CF26" s="531"/>
      <c r="CG26" s="531"/>
      <c r="CH26" s="531"/>
      <c r="CI26" s="531"/>
      <c r="CJ26" s="531"/>
      <c r="CK26" s="531"/>
      <c r="CL26" s="531"/>
      <c r="CM26" s="531"/>
      <c r="CN26" s="531"/>
      <c r="CO26" s="531"/>
      <c r="CP26" s="531"/>
      <c r="CQ26" s="531"/>
      <c r="CR26" s="531"/>
      <c r="CS26" s="532"/>
      <c r="CT26" s="418"/>
      <c r="CU26" s="419"/>
      <c r="CV26" s="419"/>
      <c r="CW26" s="419"/>
      <c r="CX26" s="419"/>
      <c r="CY26" s="419"/>
      <c r="CZ26" s="419"/>
      <c r="DA26" s="420"/>
      <c r="DB26" s="418"/>
      <c r="DC26" s="419"/>
      <c r="DD26" s="419"/>
      <c r="DE26" s="419"/>
      <c r="DF26" s="419"/>
      <c r="DG26" s="419"/>
      <c r="DH26" s="419"/>
      <c r="DI26" s="420"/>
    </row>
    <row r="27" spans="1:113" ht="18.75" customHeight="1" thickBot="1">
      <c r="A27" s="181"/>
      <c r="B27" s="561"/>
      <c r="C27" s="562"/>
      <c r="D27" s="563"/>
      <c r="E27" s="471" t="s">
        <v>93</v>
      </c>
      <c r="F27" s="451"/>
      <c r="G27" s="451"/>
      <c r="H27" s="451"/>
      <c r="I27" s="451"/>
      <c r="J27" s="451"/>
      <c r="K27" s="452"/>
      <c r="L27" s="472">
        <v>1</v>
      </c>
      <c r="M27" s="473"/>
      <c r="N27" s="473"/>
      <c r="O27" s="473"/>
      <c r="P27" s="515"/>
      <c r="Q27" s="472">
        <v>3120</v>
      </c>
      <c r="R27" s="473"/>
      <c r="S27" s="473"/>
      <c r="T27" s="473"/>
      <c r="U27" s="473"/>
      <c r="V27" s="515"/>
      <c r="W27" s="574"/>
      <c r="X27" s="562"/>
      <c r="Y27" s="563"/>
      <c r="Z27" s="471" t="s">
        <v>94</v>
      </c>
      <c r="AA27" s="451"/>
      <c r="AB27" s="451"/>
      <c r="AC27" s="451"/>
      <c r="AD27" s="451"/>
      <c r="AE27" s="451"/>
      <c r="AF27" s="451"/>
      <c r="AG27" s="452"/>
      <c r="AH27" s="472">
        <v>6</v>
      </c>
      <c r="AI27" s="473"/>
      <c r="AJ27" s="473"/>
      <c r="AK27" s="473"/>
      <c r="AL27" s="515"/>
      <c r="AM27" s="472">
        <v>16730</v>
      </c>
      <c r="AN27" s="473"/>
      <c r="AO27" s="473"/>
      <c r="AP27" s="473"/>
      <c r="AQ27" s="473"/>
      <c r="AR27" s="515"/>
      <c r="AS27" s="472">
        <v>2788</v>
      </c>
      <c r="AT27" s="473"/>
      <c r="AU27" s="473"/>
      <c r="AV27" s="473"/>
      <c r="AW27" s="473"/>
      <c r="AX27" s="474"/>
      <c r="AY27" s="516" t="s">
        <v>95</v>
      </c>
      <c r="AZ27" s="517"/>
      <c r="BA27" s="517"/>
      <c r="BB27" s="517"/>
      <c r="BC27" s="517"/>
      <c r="BD27" s="517"/>
      <c r="BE27" s="517"/>
      <c r="BF27" s="517"/>
      <c r="BG27" s="517"/>
      <c r="BH27" s="517"/>
      <c r="BI27" s="517"/>
      <c r="BJ27" s="517"/>
      <c r="BK27" s="517"/>
      <c r="BL27" s="517"/>
      <c r="BM27" s="518"/>
      <c r="BN27" s="597">
        <v>27591</v>
      </c>
      <c r="BO27" s="598"/>
      <c r="BP27" s="598"/>
      <c r="BQ27" s="598"/>
      <c r="BR27" s="598"/>
      <c r="BS27" s="598"/>
      <c r="BT27" s="598"/>
      <c r="BU27" s="599"/>
      <c r="BV27" s="597">
        <v>27591</v>
      </c>
      <c r="BW27" s="598"/>
      <c r="BX27" s="598"/>
      <c r="BY27" s="598"/>
      <c r="BZ27" s="598"/>
      <c r="CA27" s="598"/>
      <c r="CB27" s="598"/>
      <c r="CC27" s="599"/>
      <c r="CD27" s="339"/>
      <c r="CE27" s="531"/>
      <c r="CF27" s="531"/>
      <c r="CG27" s="531"/>
      <c r="CH27" s="531"/>
      <c r="CI27" s="531"/>
      <c r="CJ27" s="531"/>
      <c r="CK27" s="531"/>
      <c r="CL27" s="531"/>
      <c r="CM27" s="531"/>
      <c r="CN27" s="531"/>
      <c r="CO27" s="531"/>
      <c r="CP27" s="531"/>
      <c r="CQ27" s="531"/>
      <c r="CR27" s="531"/>
      <c r="CS27" s="532"/>
      <c r="CT27" s="418"/>
      <c r="CU27" s="419"/>
      <c r="CV27" s="419"/>
      <c r="CW27" s="419"/>
      <c r="CX27" s="419"/>
      <c r="CY27" s="419"/>
      <c r="CZ27" s="419"/>
      <c r="DA27" s="420"/>
      <c r="DB27" s="418"/>
      <c r="DC27" s="419"/>
      <c r="DD27" s="419"/>
      <c r="DE27" s="419"/>
      <c r="DF27" s="419"/>
      <c r="DG27" s="419"/>
      <c r="DH27" s="419"/>
      <c r="DI27" s="420"/>
    </row>
    <row r="28" spans="1:113" ht="18.75" customHeight="1">
      <c r="A28" s="181"/>
      <c r="B28" s="561"/>
      <c r="C28" s="562"/>
      <c r="D28" s="563"/>
      <c r="E28" s="471" t="s">
        <v>96</v>
      </c>
      <c r="F28" s="451"/>
      <c r="G28" s="451"/>
      <c r="H28" s="451"/>
      <c r="I28" s="451"/>
      <c r="J28" s="451"/>
      <c r="K28" s="452"/>
      <c r="L28" s="472">
        <v>1</v>
      </c>
      <c r="M28" s="473"/>
      <c r="N28" s="473"/>
      <c r="O28" s="473"/>
      <c r="P28" s="515"/>
      <c r="Q28" s="472">
        <v>2680</v>
      </c>
      <c r="R28" s="473"/>
      <c r="S28" s="473"/>
      <c r="T28" s="473"/>
      <c r="U28" s="473"/>
      <c r="V28" s="515"/>
      <c r="W28" s="574"/>
      <c r="X28" s="562"/>
      <c r="Y28" s="563"/>
      <c r="Z28" s="471" t="s">
        <v>97</v>
      </c>
      <c r="AA28" s="451"/>
      <c r="AB28" s="451"/>
      <c r="AC28" s="451"/>
      <c r="AD28" s="451"/>
      <c r="AE28" s="451"/>
      <c r="AF28" s="451"/>
      <c r="AG28" s="452"/>
      <c r="AH28" s="472" t="s">
        <v>47</v>
      </c>
      <c r="AI28" s="473"/>
      <c r="AJ28" s="473"/>
      <c r="AK28" s="473"/>
      <c r="AL28" s="515"/>
      <c r="AM28" s="472" t="s">
        <v>47</v>
      </c>
      <c r="AN28" s="473"/>
      <c r="AO28" s="473"/>
      <c r="AP28" s="473"/>
      <c r="AQ28" s="473"/>
      <c r="AR28" s="515"/>
      <c r="AS28" s="472" t="s">
        <v>47</v>
      </c>
      <c r="AT28" s="473"/>
      <c r="AU28" s="473"/>
      <c r="AV28" s="473"/>
      <c r="AW28" s="473"/>
      <c r="AX28" s="474"/>
      <c r="AY28" s="600" t="s">
        <v>98</v>
      </c>
      <c r="AZ28" s="601"/>
      <c r="BA28" s="601"/>
      <c r="BB28" s="602"/>
      <c r="BC28" s="381" t="s">
        <v>99</v>
      </c>
      <c r="BD28" s="382"/>
      <c r="BE28" s="382"/>
      <c r="BF28" s="382"/>
      <c r="BG28" s="382"/>
      <c r="BH28" s="382"/>
      <c r="BI28" s="382"/>
      <c r="BJ28" s="382"/>
      <c r="BK28" s="382"/>
      <c r="BL28" s="382"/>
      <c r="BM28" s="383"/>
      <c r="BN28" s="384">
        <v>1500000</v>
      </c>
      <c r="BO28" s="385"/>
      <c r="BP28" s="385"/>
      <c r="BQ28" s="385"/>
      <c r="BR28" s="385"/>
      <c r="BS28" s="385"/>
      <c r="BT28" s="385"/>
      <c r="BU28" s="386"/>
      <c r="BV28" s="384">
        <v>1500000</v>
      </c>
      <c r="BW28" s="385"/>
      <c r="BX28" s="385"/>
      <c r="BY28" s="385"/>
      <c r="BZ28" s="385"/>
      <c r="CA28" s="385"/>
      <c r="CB28" s="385"/>
      <c r="CC28" s="386"/>
      <c r="CD28" s="337"/>
      <c r="CE28" s="531"/>
      <c r="CF28" s="531"/>
      <c r="CG28" s="531"/>
      <c r="CH28" s="531"/>
      <c r="CI28" s="531"/>
      <c r="CJ28" s="531"/>
      <c r="CK28" s="531"/>
      <c r="CL28" s="531"/>
      <c r="CM28" s="531"/>
      <c r="CN28" s="531"/>
      <c r="CO28" s="531"/>
      <c r="CP28" s="531"/>
      <c r="CQ28" s="531"/>
      <c r="CR28" s="531"/>
      <c r="CS28" s="532"/>
      <c r="CT28" s="418"/>
      <c r="CU28" s="419"/>
      <c r="CV28" s="419"/>
      <c r="CW28" s="419"/>
      <c r="CX28" s="419"/>
      <c r="CY28" s="419"/>
      <c r="CZ28" s="419"/>
      <c r="DA28" s="420"/>
      <c r="DB28" s="418"/>
      <c r="DC28" s="419"/>
      <c r="DD28" s="419"/>
      <c r="DE28" s="419"/>
      <c r="DF28" s="419"/>
      <c r="DG28" s="419"/>
      <c r="DH28" s="419"/>
      <c r="DI28" s="420"/>
    </row>
    <row r="29" spans="1:113" ht="18.75" customHeight="1">
      <c r="A29" s="181"/>
      <c r="B29" s="561"/>
      <c r="C29" s="562"/>
      <c r="D29" s="563"/>
      <c r="E29" s="471" t="s">
        <v>100</v>
      </c>
      <c r="F29" s="451"/>
      <c r="G29" s="451"/>
      <c r="H29" s="451"/>
      <c r="I29" s="451"/>
      <c r="J29" s="451"/>
      <c r="K29" s="452"/>
      <c r="L29" s="472">
        <v>8</v>
      </c>
      <c r="M29" s="473"/>
      <c r="N29" s="473"/>
      <c r="O29" s="473"/>
      <c r="P29" s="515"/>
      <c r="Q29" s="472">
        <v>2460</v>
      </c>
      <c r="R29" s="473"/>
      <c r="S29" s="473"/>
      <c r="T29" s="473"/>
      <c r="U29" s="473"/>
      <c r="V29" s="515"/>
      <c r="W29" s="575"/>
      <c r="X29" s="576"/>
      <c r="Y29" s="577"/>
      <c r="Z29" s="471" t="s">
        <v>101</v>
      </c>
      <c r="AA29" s="451"/>
      <c r="AB29" s="451"/>
      <c r="AC29" s="451"/>
      <c r="AD29" s="451"/>
      <c r="AE29" s="451"/>
      <c r="AF29" s="451"/>
      <c r="AG29" s="452"/>
      <c r="AH29" s="472">
        <v>174</v>
      </c>
      <c r="AI29" s="473"/>
      <c r="AJ29" s="473"/>
      <c r="AK29" s="473"/>
      <c r="AL29" s="515"/>
      <c r="AM29" s="472">
        <v>517202</v>
      </c>
      <c r="AN29" s="473"/>
      <c r="AO29" s="473"/>
      <c r="AP29" s="473"/>
      <c r="AQ29" s="473"/>
      <c r="AR29" s="515"/>
      <c r="AS29" s="472">
        <v>2972</v>
      </c>
      <c r="AT29" s="473"/>
      <c r="AU29" s="473"/>
      <c r="AV29" s="473"/>
      <c r="AW29" s="473"/>
      <c r="AX29" s="474"/>
      <c r="AY29" s="603"/>
      <c r="AZ29" s="604"/>
      <c r="BA29" s="604"/>
      <c r="BB29" s="605"/>
      <c r="BC29" s="455" t="s">
        <v>102</v>
      </c>
      <c r="BD29" s="456"/>
      <c r="BE29" s="456"/>
      <c r="BF29" s="456"/>
      <c r="BG29" s="456"/>
      <c r="BH29" s="456"/>
      <c r="BI29" s="456"/>
      <c r="BJ29" s="456"/>
      <c r="BK29" s="456"/>
      <c r="BL29" s="456"/>
      <c r="BM29" s="457"/>
      <c r="BN29" s="421">
        <v>169000</v>
      </c>
      <c r="BO29" s="422"/>
      <c r="BP29" s="422"/>
      <c r="BQ29" s="422"/>
      <c r="BR29" s="422"/>
      <c r="BS29" s="422"/>
      <c r="BT29" s="422"/>
      <c r="BU29" s="423"/>
      <c r="BV29" s="421">
        <v>169000</v>
      </c>
      <c r="BW29" s="422"/>
      <c r="BX29" s="422"/>
      <c r="BY29" s="422"/>
      <c r="BZ29" s="422"/>
      <c r="CA29" s="422"/>
      <c r="CB29" s="422"/>
      <c r="CC29" s="423"/>
      <c r="CD29" s="339"/>
      <c r="CE29" s="531"/>
      <c r="CF29" s="531"/>
      <c r="CG29" s="531"/>
      <c r="CH29" s="531"/>
      <c r="CI29" s="531"/>
      <c r="CJ29" s="531"/>
      <c r="CK29" s="531"/>
      <c r="CL29" s="531"/>
      <c r="CM29" s="531"/>
      <c r="CN29" s="531"/>
      <c r="CO29" s="531"/>
      <c r="CP29" s="531"/>
      <c r="CQ29" s="531"/>
      <c r="CR29" s="531"/>
      <c r="CS29" s="532"/>
      <c r="CT29" s="418"/>
      <c r="CU29" s="419"/>
      <c r="CV29" s="419"/>
      <c r="CW29" s="419"/>
      <c r="CX29" s="419"/>
      <c r="CY29" s="419"/>
      <c r="CZ29" s="419"/>
      <c r="DA29" s="420"/>
      <c r="DB29" s="418"/>
      <c r="DC29" s="419"/>
      <c r="DD29" s="419"/>
      <c r="DE29" s="419"/>
      <c r="DF29" s="419"/>
      <c r="DG29" s="419"/>
      <c r="DH29" s="419"/>
      <c r="DI29" s="420"/>
    </row>
    <row r="30" spans="1:113" ht="18.75" customHeight="1" thickBot="1">
      <c r="A30" s="181"/>
      <c r="B30" s="564"/>
      <c r="C30" s="565"/>
      <c r="D30" s="566"/>
      <c r="E30" s="475"/>
      <c r="F30" s="476"/>
      <c r="G30" s="476"/>
      <c r="H30" s="476"/>
      <c r="I30" s="476"/>
      <c r="J30" s="476"/>
      <c r="K30" s="477"/>
      <c r="L30" s="578"/>
      <c r="M30" s="579"/>
      <c r="N30" s="579"/>
      <c r="O30" s="579"/>
      <c r="P30" s="580"/>
      <c r="Q30" s="578"/>
      <c r="R30" s="579"/>
      <c r="S30" s="579"/>
      <c r="T30" s="579"/>
      <c r="U30" s="579"/>
      <c r="V30" s="580"/>
      <c r="W30" s="581" t="s">
        <v>103</v>
      </c>
      <c r="X30" s="582"/>
      <c r="Y30" s="582"/>
      <c r="Z30" s="582"/>
      <c r="AA30" s="582"/>
      <c r="AB30" s="582"/>
      <c r="AC30" s="582"/>
      <c r="AD30" s="582"/>
      <c r="AE30" s="582"/>
      <c r="AF30" s="582"/>
      <c r="AG30" s="583"/>
      <c r="AH30" s="540">
        <v>92.6</v>
      </c>
      <c r="AI30" s="541"/>
      <c r="AJ30" s="541"/>
      <c r="AK30" s="541"/>
      <c r="AL30" s="541"/>
      <c r="AM30" s="541"/>
      <c r="AN30" s="541"/>
      <c r="AO30" s="541"/>
      <c r="AP30" s="541"/>
      <c r="AQ30" s="541"/>
      <c r="AR30" s="541"/>
      <c r="AS30" s="541"/>
      <c r="AT30" s="541"/>
      <c r="AU30" s="541"/>
      <c r="AV30" s="541"/>
      <c r="AW30" s="541"/>
      <c r="AX30" s="543"/>
      <c r="AY30" s="606"/>
      <c r="AZ30" s="607"/>
      <c r="BA30" s="607"/>
      <c r="BB30" s="608"/>
      <c r="BC30" s="594" t="s">
        <v>104</v>
      </c>
      <c r="BD30" s="595"/>
      <c r="BE30" s="595"/>
      <c r="BF30" s="595"/>
      <c r="BG30" s="595"/>
      <c r="BH30" s="595"/>
      <c r="BI30" s="595"/>
      <c r="BJ30" s="595"/>
      <c r="BK30" s="595"/>
      <c r="BL30" s="595"/>
      <c r="BM30" s="596"/>
      <c r="BN30" s="597">
        <v>553280</v>
      </c>
      <c r="BO30" s="598"/>
      <c r="BP30" s="598"/>
      <c r="BQ30" s="598"/>
      <c r="BR30" s="598"/>
      <c r="BS30" s="598"/>
      <c r="BT30" s="598"/>
      <c r="BU30" s="599"/>
      <c r="BV30" s="597">
        <v>368729</v>
      </c>
      <c r="BW30" s="598"/>
      <c r="BX30" s="598"/>
      <c r="BY30" s="598"/>
      <c r="BZ30" s="598"/>
      <c r="CA30" s="598"/>
      <c r="CB30" s="598"/>
      <c r="CC30" s="599"/>
      <c r="CD30" s="338"/>
      <c r="CE30" s="192"/>
      <c r="CF30" s="192"/>
      <c r="CG30" s="192"/>
      <c r="CH30" s="192"/>
      <c r="CI30" s="192"/>
      <c r="CJ30" s="192"/>
      <c r="CK30" s="192"/>
      <c r="CL30" s="192"/>
      <c r="CM30" s="192"/>
      <c r="CN30" s="192"/>
      <c r="CO30" s="192"/>
      <c r="CP30" s="192"/>
      <c r="CQ30" s="192"/>
      <c r="CR30" s="192"/>
      <c r="CS30" s="193"/>
      <c r="CT30" s="194"/>
      <c r="CU30" s="195"/>
      <c r="CV30" s="195"/>
      <c r="CW30" s="195"/>
      <c r="CX30" s="195"/>
      <c r="CY30" s="195"/>
      <c r="CZ30" s="195"/>
      <c r="DA30" s="196"/>
      <c r="DB30" s="194"/>
      <c r="DC30" s="195"/>
      <c r="DD30" s="195"/>
      <c r="DE30" s="195"/>
      <c r="DF30" s="195"/>
      <c r="DG30" s="195"/>
      <c r="DH30" s="195"/>
      <c r="DI30" s="196"/>
    </row>
    <row r="31" spans="1:113" ht="13.5" customHeight="1">
      <c r="A31" s="181"/>
      <c r="B31" s="197"/>
      <c r="DI31" s="198"/>
    </row>
    <row r="32" spans="1:113" ht="13.5" customHeight="1">
      <c r="A32" s="181"/>
      <c r="B32" s="199"/>
      <c r="C32" s="181" t="s">
        <v>105</v>
      </c>
      <c r="D32" s="181"/>
      <c r="E32" s="181"/>
      <c r="U32" s="180" t="s">
        <v>106</v>
      </c>
      <c r="AM32" s="180" t="s">
        <v>107</v>
      </c>
      <c r="BE32" s="180" t="s">
        <v>108</v>
      </c>
      <c r="BW32" s="180" t="s">
        <v>109</v>
      </c>
      <c r="CO32" s="180" t="s">
        <v>110</v>
      </c>
      <c r="DI32" s="198"/>
    </row>
    <row r="33" spans="1:113" ht="13.5" customHeight="1">
      <c r="A33" s="181"/>
      <c r="B33" s="199"/>
      <c r="C33" s="445" t="s">
        <v>111</v>
      </c>
      <c r="D33" s="445"/>
      <c r="E33" s="410" t="s">
        <v>112</v>
      </c>
      <c r="F33" s="410"/>
      <c r="G33" s="410"/>
      <c r="H33" s="410"/>
      <c r="I33" s="410"/>
      <c r="J33" s="410"/>
      <c r="K33" s="410"/>
      <c r="L33" s="410"/>
      <c r="M33" s="410"/>
      <c r="N33" s="410"/>
      <c r="O33" s="410"/>
      <c r="P33" s="410"/>
      <c r="Q33" s="410"/>
      <c r="R33" s="410"/>
      <c r="S33" s="410"/>
      <c r="T33" s="335"/>
      <c r="U33" s="445" t="s">
        <v>111</v>
      </c>
      <c r="V33" s="445"/>
      <c r="W33" s="410" t="s">
        <v>112</v>
      </c>
      <c r="X33" s="410"/>
      <c r="Y33" s="410"/>
      <c r="Z33" s="410"/>
      <c r="AA33" s="410"/>
      <c r="AB33" s="410"/>
      <c r="AC33" s="410"/>
      <c r="AD33" s="410"/>
      <c r="AE33" s="410"/>
      <c r="AF33" s="410"/>
      <c r="AG33" s="410"/>
      <c r="AH33" s="410"/>
      <c r="AI33" s="410"/>
      <c r="AJ33" s="410"/>
      <c r="AK33" s="410"/>
      <c r="AL33" s="335"/>
      <c r="AM33" s="445" t="s">
        <v>111</v>
      </c>
      <c r="AN33" s="445"/>
      <c r="AO33" s="410" t="s">
        <v>112</v>
      </c>
      <c r="AP33" s="410"/>
      <c r="AQ33" s="410"/>
      <c r="AR33" s="410"/>
      <c r="AS33" s="410"/>
      <c r="AT33" s="410"/>
      <c r="AU33" s="410"/>
      <c r="AV33" s="410"/>
      <c r="AW33" s="410"/>
      <c r="AX33" s="410"/>
      <c r="AY33" s="410"/>
      <c r="AZ33" s="410"/>
      <c r="BA33" s="410"/>
      <c r="BB33" s="410"/>
      <c r="BC33" s="410"/>
      <c r="BD33" s="336"/>
      <c r="BE33" s="410" t="s">
        <v>113</v>
      </c>
      <c r="BF33" s="410"/>
      <c r="BG33" s="410" t="s">
        <v>114</v>
      </c>
      <c r="BH33" s="410"/>
      <c r="BI33" s="410"/>
      <c r="BJ33" s="410"/>
      <c r="BK33" s="410"/>
      <c r="BL33" s="410"/>
      <c r="BM33" s="410"/>
      <c r="BN33" s="410"/>
      <c r="BO33" s="410"/>
      <c r="BP33" s="410"/>
      <c r="BQ33" s="410"/>
      <c r="BR33" s="410"/>
      <c r="BS33" s="410"/>
      <c r="BT33" s="410"/>
      <c r="BU33" s="410"/>
      <c r="BV33" s="336"/>
      <c r="BW33" s="445" t="s">
        <v>113</v>
      </c>
      <c r="BX33" s="445"/>
      <c r="BY33" s="410" t="s">
        <v>115</v>
      </c>
      <c r="BZ33" s="410"/>
      <c r="CA33" s="410"/>
      <c r="CB33" s="410"/>
      <c r="CC33" s="410"/>
      <c r="CD33" s="410"/>
      <c r="CE33" s="410"/>
      <c r="CF33" s="410"/>
      <c r="CG33" s="410"/>
      <c r="CH33" s="410"/>
      <c r="CI33" s="410"/>
      <c r="CJ33" s="410"/>
      <c r="CK33" s="410"/>
      <c r="CL33" s="410"/>
      <c r="CM33" s="410"/>
      <c r="CN33" s="335"/>
      <c r="CO33" s="445" t="s">
        <v>111</v>
      </c>
      <c r="CP33" s="445"/>
      <c r="CQ33" s="410" t="s">
        <v>116</v>
      </c>
      <c r="CR33" s="410"/>
      <c r="CS33" s="410"/>
      <c r="CT33" s="410"/>
      <c r="CU33" s="410"/>
      <c r="CV33" s="410"/>
      <c r="CW33" s="410"/>
      <c r="CX33" s="410"/>
      <c r="CY33" s="410"/>
      <c r="CZ33" s="410"/>
      <c r="DA33" s="410"/>
      <c r="DB33" s="410"/>
      <c r="DC33" s="410"/>
      <c r="DD33" s="410"/>
      <c r="DE33" s="410"/>
      <c r="DF33" s="335"/>
      <c r="DG33" s="609" t="s">
        <v>117</v>
      </c>
      <c r="DH33" s="609"/>
      <c r="DI33" s="340"/>
    </row>
    <row r="34" spans="1:113" ht="32.25" customHeight="1">
      <c r="A34" s="181"/>
      <c r="B34" s="199"/>
      <c r="C34" s="610">
        <f>IF(E34="","",1)</f>
        <v>1</v>
      </c>
      <c r="D34" s="610"/>
      <c r="E34" s="611" t="str">
        <f>IF('各会計、関係団体の財政状況及び健全化判断比率'!B7="","",'各会計、関係団体の財政状況及び健全化判断比率'!B7)</f>
        <v>一般会計</v>
      </c>
      <c r="F34" s="611"/>
      <c r="G34" s="611"/>
      <c r="H34" s="611"/>
      <c r="I34" s="611"/>
      <c r="J34" s="611"/>
      <c r="K34" s="611"/>
      <c r="L34" s="611"/>
      <c r="M34" s="611"/>
      <c r="N34" s="611"/>
      <c r="O34" s="611"/>
      <c r="P34" s="611"/>
      <c r="Q34" s="611"/>
      <c r="R34" s="611"/>
      <c r="S34" s="611"/>
      <c r="T34" s="181"/>
      <c r="U34" s="610">
        <f>IF(W34="","",MAX(C34:D43)+1)</f>
        <v>3</v>
      </c>
      <c r="V34" s="610"/>
      <c r="W34" s="611" t="str">
        <f>IF('各会計、関係団体の財政状況及び健全化判断比率'!B28="","",'各会計、関係団体の財政状況及び健全化判断比率'!B28)</f>
        <v>瀬戸内町国民健康保険（事業勘定）特別会計</v>
      </c>
      <c r="X34" s="611"/>
      <c r="Y34" s="611"/>
      <c r="Z34" s="611"/>
      <c r="AA34" s="611"/>
      <c r="AB34" s="611"/>
      <c r="AC34" s="611"/>
      <c r="AD34" s="611"/>
      <c r="AE34" s="611"/>
      <c r="AF34" s="611"/>
      <c r="AG34" s="611"/>
      <c r="AH34" s="611"/>
      <c r="AI34" s="611"/>
      <c r="AJ34" s="611"/>
      <c r="AK34" s="611"/>
      <c r="AL34" s="181"/>
      <c r="AM34" s="610">
        <f>IF(AO34="","",MAX(C34:D43,U34:V43)+1)</f>
        <v>7</v>
      </c>
      <c r="AN34" s="610"/>
      <c r="AO34" s="611" t="str">
        <f>IF('各会計、関係団体の財政状況及び健全化判断比率'!B32="","",'各会計、関係団体の財政状況及び健全化判断比率'!B32)</f>
        <v>瀬戸内町水道事業会計</v>
      </c>
      <c r="AP34" s="611"/>
      <c r="AQ34" s="611"/>
      <c r="AR34" s="611"/>
      <c r="AS34" s="611"/>
      <c r="AT34" s="611"/>
      <c r="AU34" s="611"/>
      <c r="AV34" s="611"/>
      <c r="AW34" s="611"/>
      <c r="AX34" s="611"/>
      <c r="AY34" s="611"/>
      <c r="AZ34" s="611"/>
      <c r="BA34" s="611"/>
      <c r="BB34" s="611"/>
      <c r="BC34" s="611"/>
      <c r="BD34" s="181"/>
      <c r="BE34" s="610">
        <f>IF(BG34="","",MAX(C34:D43,U34:V43,AM34:AN43)+1)</f>
        <v>8</v>
      </c>
      <c r="BF34" s="610"/>
      <c r="BG34" s="611" t="str">
        <f>IF('各会計、関係団体の財政状況及び健全化判断比率'!B33="","",'各会計、関係団体の財政状況及び健全化判断比率'!B33)</f>
        <v>瀬戸内町簡易水道事業特別会計</v>
      </c>
      <c r="BH34" s="611"/>
      <c r="BI34" s="611"/>
      <c r="BJ34" s="611"/>
      <c r="BK34" s="611"/>
      <c r="BL34" s="611"/>
      <c r="BM34" s="611"/>
      <c r="BN34" s="611"/>
      <c r="BO34" s="611"/>
      <c r="BP34" s="611"/>
      <c r="BQ34" s="611"/>
      <c r="BR34" s="611"/>
      <c r="BS34" s="611"/>
      <c r="BT34" s="611"/>
      <c r="BU34" s="611"/>
      <c r="BV34" s="181"/>
      <c r="BW34" s="610">
        <f>IF(BY34="","",MAX(C34:D43,U34:V43,AM34:AN43,BE34:BF43)+1)</f>
        <v>13</v>
      </c>
      <c r="BX34" s="610"/>
      <c r="BY34" s="611" t="str">
        <f>IF('各会計、関係団体の財政状況及び健全化判断比率'!B68="","",'各会計、関係団体の財政状況及び健全化判断比率'!B68)</f>
        <v>鹿児島県市町村総合事務組合</v>
      </c>
      <c r="BZ34" s="611"/>
      <c r="CA34" s="611"/>
      <c r="CB34" s="611"/>
      <c r="CC34" s="611"/>
      <c r="CD34" s="611"/>
      <c r="CE34" s="611"/>
      <c r="CF34" s="611"/>
      <c r="CG34" s="611"/>
      <c r="CH34" s="611"/>
      <c r="CI34" s="611"/>
      <c r="CJ34" s="611"/>
      <c r="CK34" s="611"/>
      <c r="CL34" s="611"/>
      <c r="CM34" s="611"/>
      <c r="CN34" s="181"/>
      <c r="CO34" s="610">
        <f>IF(CQ34="","",MAX(C34:D43,U34:V43,AM34:AN43,BE34:BF43,BW34:BX43)+1)</f>
        <v>21</v>
      </c>
      <c r="CP34" s="610"/>
      <c r="CQ34" s="611" t="str">
        <f>IF('各会計、関係団体の財政状況及び健全化判断比率'!BS7="","",'各会計、関係団体の財政状況及び健全化判断比率'!BS7)</f>
        <v>奄美海運</v>
      </c>
      <c r="CR34" s="611"/>
      <c r="CS34" s="611"/>
      <c r="CT34" s="611"/>
      <c r="CU34" s="611"/>
      <c r="CV34" s="611"/>
      <c r="CW34" s="611"/>
      <c r="CX34" s="611"/>
      <c r="CY34" s="611"/>
      <c r="CZ34" s="611"/>
      <c r="DA34" s="611"/>
      <c r="DB34" s="611"/>
      <c r="DC34" s="611"/>
      <c r="DD34" s="611"/>
      <c r="DE34" s="611"/>
      <c r="DG34" s="612" t="str">
        <f>IF('各会計、関係団体の財政状況及び健全化判断比率'!BR7="","",'各会計、関係団体の財政状況及び健全化判断比率'!BR7)</f>
        <v>○</v>
      </c>
      <c r="DH34" s="612"/>
      <c r="DI34" s="340"/>
    </row>
    <row r="35" spans="1:113" ht="32.25" customHeight="1">
      <c r="A35" s="181"/>
      <c r="B35" s="199"/>
      <c r="C35" s="610">
        <f>IF(E35="","",C34+1)</f>
        <v>2</v>
      </c>
      <c r="D35" s="610"/>
      <c r="E35" s="611" t="str">
        <f>IF('各会計、関係団体の財政状況及び健全化判断比率'!B8="","",'各会計、関係団体の財政状況及び健全化判断比率'!B8)</f>
        <v>瀬戸内町巡回診療施設特別会計</v>
      </c>
      <c r="F35" s="611"/>
      <c r="G35" s="611"/>
      <c r="H35" s="611"/>
      <c r="I35" s="611"/>
      <c r="J35" s="611"/>
      <c r="K35" s="611"/>
      <c r="L35" s="611"/>
      <c r="M35" s="611"/>
      <c r="N35" s="611"/>
      <c r="O35" s="611"/>
      <c r="P35" s="611"/>
      <c r="Q35" s="611"/>
      <c r="R35" s="611"/>
      <c r="S35" s="611"/>
      <c r="T35" s="181"/>
      <c r="U35" s="610">
        <f>IF(W35="","",U34+1)</f>
        <v>4</v>
      </c>
      <c r="V35" s="610"/>
      <c r="W35" s="611" t="str">
        <f>IF('各会計、関係団体の財政状況及び健全化判断比率'!B29="","",'各会計、関係団体の財政状況及び健全化判断比率'!B29)</f>
        <v>瀬戸内町国民健康保険（直営診療勘定）特別会計</v>
      </c>
      <c r="X35" s="611"/>
      <c r="Y35" s="611"/>
      <c r="Z35" s="611"/>
      <c r="AA35" s="611"/>
      <c r="AB35" s="611"/>
      <c r="AC35" s="611"/>
      <c r="AD35" s="611"/>
      <c r="AE35" s="611"/>
      <c r="AF35" s="611"/>
      <c r="AG35" s="611"/>
      <c r="AH35" s="611"/>
      <c r="AI35" s="611"/>
      <c r="AJ35" s="611"/>
      <c r="AK35" s="611"/>
      <c r="AL35" s="181"/>
      <c r="AM35" s="610" t="str">
        <f t="shared" ref="AM35:AM43" si="0">IF(AO35="","",AM34+1)</f>
        <v/>
      </c>
      <c r="AN35" s="610"/>
      <c r="AO35" s="611"/>
      <c r="AP35" s="611"/>
      <c r="AQ35" s="611"/>
      <c r="AR35" s="611"/>
      <c r="AS35" s="611"/>
      <c r="AT35" s="611"/>
      <c r="AU35" s="611"/>
      <c r="AV35" s="611"/>
      <c r="AW35" s="611"/>
      <c r="AX35" s="611"/>
      <c r="AY35" s="611"/>
      <c r="AZ35" s="611"/>
      <c r="BA35" s="611"/>
      <c r="BB35" s="611"/>
      <c r="BC35" s="611"/>
      <c r="BD35" s="181"/>
      <c r="BE35" s="610">
        <f t="shared" ref="BE35:BE43" si="1">IF(BG35="","",BE34+1)</f>
        <v>9</v>
      </c>
      <c r="BF35" s="610"/>
      <c r="BG35" s="611" t="str">
        <f>IF('各会計、関係団体の財政状況及び健全化判断比率'!B34="","",'各会計、関係団体の財政状況及び健全化判断比率'!B34)</f>
        <v>瀬戸内町船舶交通事業特別会計</v>
      </c>
      <c r="BH35" s="611"/>
      <c r="BI35" s="611"/>
      <c r="BJ35" s="611"/>
      <c r="BK35" s="611"/>
      <c r="BL35" s="611"/>
      <c r="BM35" s="611"/>
      <c r="BN35" s="611"/>
      <c r="BO35" s="611"/>
      <c r="BP35" s="611"/>
      <c r="BQ35" s="611"/>
      <c r="BR35" s="611"/>
      <c r="BS35" s="611"/>
      <c r="BT35" s="611"/>
      <c r="BU35" s="611"/>
      <c r="BV35" s="181"/>
      <c r="BW35" s="610">
        <f t="shared" ref="BW35:BW43" si="2">IF(BY35="","",BW34+1)</f>
        <v>14</v>
      </c>
      <c r="BX35" s="610"/>
      <c r="BY35" s="611" t="str">
        <f>IF('各会計、関係団体の財政状況及び健全化判断比率'!B69="","",'各会計、関係団体の財政状況及び健全化判断比率'!B69)</f>
        <v>大島地区衛生組合</v>
      </c>
      <c r="BZ35" s="611"/>
      <c r="CA35" s="611"/>
      <c r="CB35" s="611"/>
      <c r="CC35" s="611"/>
      <c r="CD35" s="611"/>
      <c r="CE35" s="611"/>
      <c r="CF35" s="611"/>
      <c r="CG35" s="611"/>
      <c r="CH35" s="611"/>
      <c r="CI35" s="611"/>
      <c r="CJ35" s="611"/>
      <c r="CK35" s="611"/>
      <c r="CL35" s="611"/>
      <c r="CM35" s="611"/>
      <c r="CN35" s="181"/>
      <c r="CO35" s="610">
        <f t="shared" ref="CO35:CO43" si="3">IF(CQ35="","",CO34+1)</f>
        <v>22</v>
      </c>
      <c r="CP35" s="610"/>
      <c r="CQ35" s="611" t="str">
        <f>IF('各会計、関係団体の財政状況及び健全化判断比率'!BS8="","",'各会計、関係団体の財政状況及び健全化判断比率'!BS8)</f>
        <v>加計呂麻バス</v>
      </c>
      <c r="CR35" s="611"/>
      <c r="CS35" s="611"/>
      <c r="CT35" s="611"/>
      <c r="CU35" s="611"/>
      <c r="CV35" s="611"/>
      <c r="CW35" s="611"/>
      <c r="CX35" s="611"/>
      <c r="CY35" s="611"/>
      <c r="CZ35" s="611"/>
      <c r="DA35" s="611"/>
      <c r="DB35" s="611"/>
      <c r="DC35" s="611"/>
      <c r="DD35" s="611"/>
      <c r="DE35" s="611"/>
      <c r="DG35" s="612" t="str">
        <f>IF('各会計、関係団体の財政状況及び健全化判断比率'!BR8="","",'各会計、関係団体の財政状況及び健全化判断比率'!BR8)</f>
        <v>○</v>
      </c>
      <c r="DH35" s="612"/>
      <c r="DI35" s="340"/>
    </row>
    <row r="36" spans="1:113" ht="32.25" customHeight="1">
      <c r="A36" s="181"/>
      <c r="B36" s="199"/>
      <c r="C36" s="610" t="str">
        <f>IF(E36="","",C35+1)</f>
        <v/>
      </c>
      <c r="D36" s="610"/>
      <c r="E36" s="611" t="str">
        <f>IF('各会計、関係団体の財政状況及び健全化判断比率'!B9="","",'各会計、関係団体の財政状況及び健全化判断比率'!B9)</f>
        <v/>
      </c>
      <c r="F36" s="611"/>
      <c r="G36" s="611"/>
      <c r="H36" s="611"/>
      <c r="I36" s="611"/>
      <c r="J36" s="611"/>
      <c r="K36" s="611"/>
      <c r="L36" s="611"/>
      <c r="M36" s="611"/>
      <c r="N36" s="611"/>
      <c r="O36" s="611"/>
      <c r="P36" s="611"/>
      <c r="Q36" s="611"/>
      <c r="R36" s="611"/>
      <c r="S36" s="611"/>
      <c r="T36" s="181"/>
      <c r="U36" s="610">
        <f t="shared" ref="U36:U43" si="4">IF(W36="","",U35+1)</f>
        <v>5</v>
      </c>
      <c r="V36" s="610"/>
      <c r="W36" s="611" t="str">
        <f>IF('各会計、関係団体の財政状況及び健全化判断比率'!B30="","",'各会計、関係団体の財政状況及び健全化判断比率'!B30)</f>
        <v>瀬戸内町介護保険特別会計</v>
      </c>
      <c r="X36" s="611"/>
      <c r="Y36" s="611"/>
      <c r="Z36" s="611"/>
      <c r="AA36" s="611"/>
      <c r="AB36" s="611"/>
      <c r="AC36" s="611"/>
      <c r="AD36" s="611"/>
      <c r="AE36" s="611"/>
      <c r="AF36" s="611"/>
      <c r="AG36" s="611"/>
      <c r="AH36" s="611"/>
      <c r="AI36" s="611"/>
      <c r="AJ36" s="611"/>
      <c r="AK36" s="611"/>
      <c r="AL36" s="181"/>
      <c r="AM36" s="610" t="str">
        <f t="shared" si="0"/>
        <v/>
      </c>
      <c r="AN36" s="610"/>
      <c r="AO36" s="611"/>
      <c r="AP36" s="611"/>
      <c r="AQ36" s="611"/>
      <c r="AR36" s="611"/>
      <c r="AS36" s="611"/>
      <c r="AT36" s="611"/>
      <c r="AU36" s="611"/>
      <c r="AV36" s="611"/>
      <c r="AW36" s="611"/>
      <c r="AX36" s="611"/>
      <c r="AY36" s="611"/>
      <c r="AZ36" s="611"/>
      <c r="BA36" s="611"/>
      <c r="BB36" s="611"/>
      <c r="BC36" s="611"/>
      <c r="BD36" s="181"/>
      <c r="BE36" s="610">
        <f t="shared" si="1"/>
        <v>10</v>
      </c>
      <c r="BF36" s="610"/>
      <c r="BG36" s="611" t="str">
        <f>IF('各会計、関係団体の財政状況及び健全化判断比率'!B35="","",'各会計、関係団体の財政状況及び健全化判断比率'!B35)</f>
        <v>瀬戸内町古仁屋港上屋事業特別会計</v>
      </c>
      <c r="BH36" s="611"/>
      <c r="BI36" s="611"/>
      <c r="BJ36" s="611"/>
      <c r="BK36" s="611"/>
      <c r="BL36" s="611"/>
      <c r="BM36" s="611"/>
      <c r="BN36" s="611"/>
      <c r="BO36" s="611"/>
      <c r="BP36" s="611"/>
      <c r="BQ36" s="611"/>
      <c r="BR36" s="611"/>
      <c r="BS36" s="611"/>
      <c r="BT36" s="611"/>
      <c r="BU36" s="611"/>
      <c r="BV36" s="181"/>
      <c r="BW36" s="610">
        <f t="shared" si="2"/>
        <v>15</v>
      </c>
      <c r="BX36" s="610"/>
      <c r="BY36" s="611" t="str">
        <f>IF('各会計、関係団体の財政状況及び健全化判断比率'!B70="","",'各会計、関係団体の財政状況及び健全化判断比率'!B70)</f>
        <v>大島地区消防組合</v>
      </c>
      <c r="BZ36" s="611"/>
      <c r="CA36" s="611"/>
      <c r="CB36" s="611"/>
      <c r="CC36" s="611"/>
      <c r="CD36" s="611"/>
      <c r="CE36" s="611"/>
      <c r="CF36" s="611"/>
      <c r="CG36" s="611"/>
      <c r="CH36" s="611"/>
      <c r="CI36" s="611"/>
      <c r="CJ36" s="611"/>
      <c r="CK36" s="611"/>
      <c r="CL36" s="611"/>
      <c r="CM36" s="611"/>
      <c r="CN36" s="181"/>
      <c r="CO36" s="610" t="str">
        <f t="shared" si="3"/>
        <v/>
      </c>
      <c r="CP36" s="610"/>
      <c r="CQ36" s="611" t="str">
        <f>IF('各会計、関係団体の財政状況及び健全化判断比率'!BS9="","",'各会計、関係団体の財政状況及び健全化判断比率'!BS9)</f>
        <v/>
      </c>
      <c r="CR36" s="611"/>
      <c r="CS36" s="611"/>
      <c r="CT36" s="611"/>
      <c r="CU36" s="611"/>
      <c r="CV36" s="611"/>
      <c r="CW36" s="611"/>
      <c r="CX36" s="611"/>
      <c r="CY36" s="611"/>
      <c r="CZ36" s="611"/>
      <c r="DA36" s="611"/>
      <c r="DB36" s="611"/>
      <c r="DC36" s="611"/>
      <c r="DD36" s="611"/>
      <c r="DE36" s="611"/>
      <c r="DG36" s="612" t="str">
        <f>IF('各会計、関係団体の財政状況及び健全化判断比率'!BR9="","",'各会計、関係団体の財政状況及び健全化判断比率'!BR9)</f>
        <v/>
      </c>
      <c r="DH36" s="612"/>
      <c r="DI36" s="340"/>
    </row>
    <row r="37" spans="1:113" ht="32.25" customHeight="1">
      <c r="A37" s="181"/>
      <c r="B37" s="199"/>
      <c r="C37" s="610" t="str">
        <f>IF(E37="","",C36+1)</f>
        <v/>
      </c>
      <c r="D37" s="610"/>
      <c r="E37" s="611" t="str">
        <f>IF('各会計、関係団体の財政状況及び健全化判断比率'!B10="","",'各会計、関係団体の財政状況及び健全化判断比率'!B10)</f>
        <v/>
      </c>
      <c r="F37" s="611"/>
      <c r="G37" s="611"/>
      <c r="H37" s="611"/>
      <c r="I37" s="611"/>
      <c r="J37" s="611"/>
      <c r="K37" s="611"/>
      <c r="L37" s="611"/>
      <c r="M37" s="611"/>
      <c r="N37" s="611"/>
      <c r="O37" s="611"/>
      <c r="P37" s="611"/>
      <c r="Q37" s="611"/>
      <c r="R37" s="611"/>
      <c r="S37" s="611"/>
      <c r="T37" s="181"/>
      <c r="U37" s="610">
        <f t="shared" si="4"/>
        <v>6</v>
      </c>
      <c r="V37" s="610"/>
      <c r="W37" s="611" t="str">
        <f>IF('各会計、関係団体の財政状況及び健全化判断比率'!B31="","",'各会計、関係団体の財政状況及び健全化判断比率'!B31)</f>
        <v>瀬戸内町後期高齢者医療事業特別会計</v>
      </c>
      <c r="X37" s="611"/>
      <c r="Y37" s="611"/>
      <c r="Z37" s="611"/>
      <c r="AA37" s="611"/>
      <c r="AB37" s="611"/>
      <c r="AC37" s="611"/>
      <c r="AD37" s="611"/>
      <c r="AE37" s="611"/>
      <c r="AF37" s="611"/>
      <c r="AG37" s="611"/>
      <c r="AH37" s="611"/>
      <c r="AI37" s="611"/>
      <c r="AJ37" s="611"/>
      <c r="AK37" s="611"/>
      <c r="AL37" s="181"/>
      <c r="AM37" s="610" t="str">
        <f t="shared" si="0"/>
        <v/>
      </c>
      <c r="AN37" s="610"/>
      <c r="AO37" s="611"/>
      <c r="AP37" s="611"/>
      <c r="AQ37" s="611"/>
      <c r="AR37" s="611"/>
      <c r="AS37" s="611"/>
      <c r="AT37" s="611"/>
      <c r="AU37" s="611"/>
      <c r="AV37" s="611"/>
      <c r="AW37" s="611"/>
      <c r="AX37" s="611"/>
      <c r="AY37" s="611"/>
      <c r="AZ37" s="611"/>
      <c r="BA37" s="611"/>
      <c r="BB37" s="611"/>
      <c r="BC37" s="611"/>
      <c r="BD37" s="181"/>
      <c r="BE37" s="610">
        <f t="shared" si="1"/>
        <v>11</v>
      </c>
      <c r="BF37" s="610"/>
      <c r="BG37" s="611" t="str">
        <f>IF('各会計、関係団体の財政状況及び健全化判断比率'!B36="","",'各会計、関係団体の財政状況及び健全化判断比率'!B36)</f>
        <v>瀬戸内町屠畜場事業特別会計</v>
      </c>
      <c r="BH37" s="611"/>
      <c r="BI37" s="611"/>
      <c r="BJ37" s="611"/>
      <c r="BK37" s="611"/>
      <c r="BL37" s="611"/>
      <c r="BM37" s="611"/>
      <c r="BN37" s="611"/>
      <c r="BO37" s="611"/>
      <c r="BP37" s="611"/>
      <c r="BQ37" s="611"/>
      <c r="BR37" s="611"/>
      <c r="BS37" s="611"/>
      <c r="BT37" s="611"/>
      <c r="BU37" s="611"/>
      <c r="BV37" s="181"/>
      <c r="BW37" s="610">
        <f t="shared" si="2"/>
        <v>16</v>
      </c>
      <c r="BX37" s="610"/>
      <c r="BY37" s="611" t="str">
        <f>IF('各会計、関係団体の財政状況及び健全化判断比率'!B71="","",'各会計、関係団体の財政状況及び健全化判断比率'!B71)</f>
        <v>奄美群島広域事務組合</v>
      </c>
      <c r="BZ37" s="611"/>
      <c r="CA37" s="611"/>
      <c r="CB37" s="611"/>
      <c r="CC37" s="611"/>
      <c r="CD37" s="611"/>
      <c r="CE37" s="611"/>
      <c r="CF37" s="611"/>
      <c r="CG37" s="611"/>
      <c r="CH37" s="611"/>
      <c r="CI37" s="611"/>
      <c r="CJ37" s="611"/>
      <c r="CK37" s="611"/>
      <c r="CL37" s="611"/>
      <c r="CM37" s="611"/>
      <c r="CN37" s="181"/>
      <c r="CO37" s="610" t="str">
        <f t="shared" si="3"/>
        <v/>
      </c>
      <c r="CP37" s="610"/>
      <c r="CQ37" s="611" t="str">
        <f>IF('各会計、関係団体の財政状況及び健全化判断比率'!BS10="","",'各会計、関係団体の財政状況及び健全化判断比率'!BS10)</f>
        <v/>
      </c>
      <c r="CR37" s="611"/>
      <c r="CS37" s="611"/>
      <c r="CT37" s="611"/>
      <c r="CU37" s="611"/>
      <c r="CV37" s="611"/>
      <c r="CW37" s="611"/>
      <c r="CX37" s="611"/>
      <c r="CY37" s="611"/>
      <c r="CZ37" s="611"/>
      <c r="DA37" s="611"/>
      <c r="DB37" s="611"/>
      <c r="DC37" s="611"/>
      <c r="DD37" s="611"/>
      <c r="DE37" s="611"/>
      <c r="DG37" s="612" t="str">
        <f>IF('各会計、関係団体の財政状況及び健全化判断比率'!BR10="","",'各会計、関係団体の財政状況及び健全化判断比率'!BR10)</f>
        <v/>
      </c>
      <c r="DH37" s="612"/>
      <c r="DI37" s="340"/>
    </row>
    <row r="38" spans="1:113" ht="32.25" customHeight="1">
      <c r="A38" s="181"/>
      <c r="B38" s="199"/>
      <c r="C38" s="610" t="str">
        <f t="shared" ref="C38:C43" si="5">IF(E38="","",C37+1)</f>
        <v/>
      </c>
      <c r="D38" s="610"/>
      <c r="E38" s="611" t="str">
        <f>IF('各会計、関係団体の財政状況及び健全化判断比率'!B11="","",'各会計、関係団体の財政状況及び健全化判断比率'!B11)</f>
        <v/>
      </c>
      <c r="F38" s="611"/>
      <c r="G38" s="611"/>
      <c r="H38" s="611"/>
      <c r="I38" s="611"/>
      <c r="J38" s="611"/>
      <c r="K38" s="611"/>
      <c r="L38" s="611"/>
      <c r="M38" s="611"/>
      <c r="N38" s="611"/>
      <c r="O38" s="611"/>
      <c r="P38" s="611"/>
      <c r="Q38" s="611"/>
      <c r="R38" s="611"/>
      <c r="S38" s="611"/>
      <c r="T38" s="181"/>
      <c r="U38" s="610" t="str">
        <f t="shared" si="4"/>
        <v/>
      </c>
      <c r="V38" s="610"/>
      <c r="W38" s="611"/>
      <c r="X38" s="611"/>
      <c r="Y38" s="611"/>
      <c r="Z38" s="611"/>
      <c r="AA38" s="611"/>
      <c r="AB38" s="611"/>
      <c r="AC38" s="611"/>
      <c r="AD38" s="611"/>
      <c r="AE38" s="611"/>
      <c r="AF38" s="611"/>
      <c r="AG38" s="611"/>
      <c r="AH38" s="611"/>
      <c r="AI38" s="611"/>
      <c r="AJ38" s="611"/>
      <c r="AK38" s="611"/>
      <c r="AL38" s="181"/>
      <c r="AM38" s="610" t="str">
        <f t="shared" si="0"/>
        <v/>
      </c>
      <c r="AN38" s="610"/>
      <c r="AO38" s="611"/>
      <c r="AP38" s="611"/>
      <c r="AQ38" s="611"/>
      <c r="AR38" s="611"/>
      <c r="AS38" s="611"/>
      <c r="AT38" s="611"/>
      <c r="AU38" s="611"/>
      <c r="AV38" s="611"/>
      <c r="AW38" s="611"/>
      <c r="AX38" s="611"/>
      <c r="AY38" s="611"/>
      <c r="AZ38" s="611"/>
      <c r="BA38" s="611"/>
      <c r="BB38" s="611"/>
      <c r="BC38" s="611"/>
      <c r="BD38" s="181"/>
      <c r="BE38" s="610">
        <f t="shared" si="1"/>
        <v>12</v>
      </c>
      <c r="BF38" s="610"/>
      <c r="BG38" s="611" t="str">
        <f>IF('各会計、関係団体の財政状況及び健全化判断比率'!B37="","",'各会計、関係団体の財政状況及び健全化判断比率'!B37)</f>
        <v>瀬戸内町農業集落排水事業特別会計</v>
      </c>
      <c r="BH38" s="611"/>
      <c r="BI38" s="611"/>
      <c r="BJ38" s="611"/>
      <c r="BK38" s="611"/>
      <c r="BL38" s="611"/>
      <c r="BM38" s="611"/>
      <c r="BN38" s="611"/>
      <c r="BO38" s="611"/>
      <c r="BP38" s="611"/>
      <c r="BQ38" s="611"/>
      <c r="BR38" s="611"/>
      <c r="BS38" s="611"/>
      <c r="BT38" s="611"/>
      <c r="BU38" s="611"/>
      <c r="BV38" s="181"/>
      <c r="BW38" s="610">
        <f t="shared" si="2"/>
        <v>17</v>
      </c>
      <c r="BX38" s="610"/>
      <c r="BY38" s="611" t="str">
        <f>IF('各会計、関係団体の財政状況及び健全化判断比率'!B72="","",'各会計、関係団体の財政状況及び健全化判断比率'!B72)</f>
        <v>大島農業共済事務組合</v>
      </c>
      <c r="BZ38" s="611"/>
      <c r="CA38" s="611"/>
      <c r="CB38" s="611"/>
      <c r="CC38" s="611"/>
      <c r="CD38" s="611"/>
      <c r="CE38" s="611"/>
      <c r="CF38" s="611"/>
      <c r="CG38" s="611"/>
      <c r="CH38" s="611"/>
      <c r="CI38" s="611"/>
      <c r="CJ38" s="611"/>
      <c r="CK38" s="611"/>
      <c r="CL38" s="611"/>
      <c r="CM38" s="611"/>
      <c r="CN38" s="181"/>
      <c r="CO38" s="610" t="str">
        <f t="shared" si="3"/>
        <v/>
      </c>
      <c r="CP38" s="610"/>
      <c r="CQ38" s="611" t="str">
        <f>IF('各会計、関係団体の財政状況及び健全化判断比率'!BS11="","",'各会計、関係団体の財政状況及び健全化判断比率'!BS11)</f>
        <v/>
      </c>
      <c r="CR38" s="611"/>
      <c r="CS38" s="611"/>
      <c r="CT38" s="611"/>
      <c r="CU38" s="611"/>
      <c r="CV38" s="611"/>
      <c r="CW38" s="611"/>
      <c r="CX38" s="611"/>
      <c r="CY38" s="611"/>
      <c r="CZ38" s="611"/>
      <c r="DA38" s="611"/>
      <c r="DB38" s="611"/>
      <c r="DC38" s="611"/>
      <c r="DD38" s="611"/>
      <c r="DE38" s="611"/>
      <c r="DG38" s="612" t="str">
        <f>IF('各会計、関係団体の財政状況及び健全化判断比率'!BR11="","",'各会計、関係団体の財政状況及び健全化判断比率'!BR11)</f>
        <v/>
      </c>
      <c r="DH38" s="612"/>
      <c r="DI38" s="340"/>
    </row>
    <row r="39" spans="1:113" ht="32.25" customHeight="1">
      <c r="A39" s="181"/>
      <c r="B39" s="199"/>
      <c r="C39" s="610" t="str">
        <f t="shared" si="5"/>
        <v/>
      </c>
      <c r="D39" s="610"/>
      <c r="E39" s="611" t="str">
        <f>IF('各会計、関係団体の財政状況及び健全化判断比率'!B12="","",'各会計、関係団体の財政状況及び健全化判断比率'!B12)</f>
        <v/>
      </c>
      <c r="F39" s="611"/>
      <c r="G39" s="611"/>
      <c r="H39" s="611"/>
      <c r="I39" s="611"/>
      <c r="J39" s="611"/>
      <c r="K39" s="611"/>
      <c r="L39" s="611"/>
      <c r="M39" s="611"/>
      <c r="N39" s="611"/>
      <c r="O39" s="611"/>
      <c r="P39" s="611"/>
      <c r="Q39" s="611"/>
      <c r="R39" s="611"/>
      <c r="S39" s="611"/>
      <c r="T39" s="181"/>
      <c r="U39" s="610" t="str">
        <f t="shared" si="4"/>
        <v/>
      </c>
      <c r="V39" s="610"/>
      <c r="W39" s="611"/>
      <c r="X39" s="611"/>
      <c r="Y39" s="611"/>
      <c r="Z39" s="611"/>
      <c r="AA39" s="611"/>
      <c r="AB39" s="611"/>
      <c r="AC39" s="611"/>
      <c r="AD39" s="611"/>
      <c r="AE39" s="611"/>
      <c r="AF39" s="611"/>
      <c r="AG39" s="611"/>
      <c r="AH39" s="611"/>
      <c r="AI39" s="611"/>
      <c r="AJ39" s="611"/>
      <c r="AK39" s="611"/>
      <c r="AL39" s="181"/>
      <c r="AM39" s="610" t="str">
        <f t="shared" si="0"/>
        <v/>
      </c>
      <c r="AN39" s="610"/>
      <c r="AO39" s="611"/>
      <c r="AP39" s="611"/>
      <c r="AQ39" s="611"/>
      <c r="AR39" s="611"/>
      <c r="AS39" s="611"/>
      <c r="AT39" s="611"/>
      <c r="AU39" s="611"/>
      <c r="AV39" s="611"/>
      <c r="AW39" s="611"/>
      <c r="AX39" s="611"/>
      <c r="AY39" s="611"/>
      <c r="AZ39" s="611"/>
      <c r="BA39" s="611"/>
      <c r="BB39" s="611"/>
      <c r="BC39" s="611"/>
      <c r="BD39" s="181"/>
      <c r="BE39" s="610" t="str">
        <f t="shared" si="1"/>
        <v/>
      </c>
      <c r="BF39" s="610"/>
      <c r="BG39" s="611"/>
      <c r="BH39" s="611"/>
      <c r="BI39" s="611"/>
      <c r="BJ39" s="611"/>
      <c r="BK39" s="611"/>
      <c r="BL39" s="611"/>
      <c r="BM39" s="611"/>
      <c r="BN39" s="611"/>
      <c r="BO39" s="611"/>
      <c r="BP39" s="611"/>
      <c r="BQ39" s="611"/>
      <c r="BR39" s="611"/>
      <c r="BS39" s="611"/>
      <c r="BT39" s="611"/>
      <c r="BU39" s="611"/>
      <c r="BV39" s="181"/>
      <c r="BW39" s="610">
        <f t="shared" si="2"/>
        <v>18</v>
      </c>
      <c r="BX39" s="610"/>
      <c r="BY39" s="611" t="str">
        <f>IF('各会計、関係団体の財政状況及び健全化判断比率'!B73="","",'各会計、関係団体の財政状況及び健全化判断比率'!B73)</f>
        <v>奄美大島地区介護保険一部事務組合</v>
      </c>
      <c r="BZ39" s="611"/>
      <c r="CA39" s="611"/>
      <c r="CB39" s="611"/>
      <c r="CC39" s="611"/>
      <c r="CD39" s="611"/>
      <c r="CE39" s="611"/>
      <c r="CF39" s="611"/>
      <c r="CG39" s="611"/>
      <c r="CH39" s="611"/>
      <c r="CI39" s="611"/>
      <c r="CJ39" s="611"/>
      <c r="CK39" s="611"/>
      <c r="CL39" s="611"/>
      <c r="CM39" s="611"/>
      <c r="CN39" s="181"/>
      <c r="CO39" s="610" t="str">
        <f t="shared" si="3"/>
        <v/>
      </c>
      <c r="CP39" s="610"/>
      <c r="CQ39" s="611" t="str">
        <f>IF('各会計、関係団体の財政状況及び健全化判断比率'!BS12="","",'各会計、関係団体の財政状況及び健全化判断比率'!BS12)</f>
        <v/>
      </c>
      <c r="CR39" s="611"/>
      <c r="CS39" s="611"/>
      <c r="CT39" s="611"/>
      <c r="CU39" s="611"/>
      <c r="CV39" s="611"/>
      <c r="CW39" s="611"/>
      <c r="CX39" s="611"/>
      <c r="CY39" s="611"/>
      <c r="CZ39" s="611"/>
      <c r="DA39" s="611"/>
      <c r="DB39" s="611"/>
      <c r="DC39" s="611"/>
      <c r="DD39" s="611"/>
      <c r="DE39" s="611"/>
      <c r="DG39" s="612" t="str">
        <f>IF('各会計、関係団体の財政状況及び健全化判断比率'!BR12="","",'各会計、関係団体の財政状況及び健全化判断比率'!BR12)</f>
        <v/>
      </c>
      <c r="DH39" s="612"/>
      <c r="DI39" s="340"/>
    </row>
    <row r="40" spans="1:113" ht="32.25" customHeight="1">
      <c r="A40" s="181"/>
      <c r="B40" s="199"/>
      <c r="C40" s="610" t="str">
        <f t="shared" si="5"/>
        <v/>
      </c>
      <c r="D40" s="610"/>
      <c r="E40" s="611" t="str">
        <f>IF('各会計、関係団体の財政状況及び健全化判断比率'!B13="","",'各会計、関係団体の財政状況及び健全化判断比率'!B13)</f>
        <v/>
      </c>
      <c r="F40" s="611"/>
      <c r="G40" s="611"/>
      <c r="H40" s="611"/>
      <c r="I40" s="611"/>
      <c r="J40" s="611"/>
      <c r="K40" s="611"/>
      <c r="L40" s="611"/>
      <c r="M40" s="611"/>
      <c r="N40" s="611"/>
      <c r="O40" s="611"/>
      <c r="P40" s="611"/>
      <c r="Q40" s="611"/>
      <c r="R40" s="611"/>
      <c r="S40" s="611"/>
      <c r="T40" s="181"/>
      <c r="U40" s="610" t="str">
        <f t="shared" si="4"/>
        <v/>
      </c>
      <c r="V40" s="610"/>
      <c r="W40" s="611"/>
      <c r="X40" s="611"/>
      <c r="Y40" s="611"/>
      <c r="Z40" s="611"/>
      <c r="AA40" s="611"/>
      <c r="AB40" s="611"/>
      <c r="AC40" s="611"/>
      <c r="AD40" s="611"/>
      <c r="AE40" s="611"/>
      <c r="AF40" s="611"/>
      <c r="AG40" s="611"/>
      <c r="AH40" s="611"/>
      <c r="AI40" s="611"/>
      <c r="AJ40" s="611"/>
      <c r="AK40" s="611"/>
      <c r="AL40" s="181"/>
      <c r="AM40" s="610" t="str">
        <f t="shared" si="0"/>
        <v/>
      </c>
      <c r="AN40" s="610"/>
      <c r="AO40" s="611"/>
      <c r="AP40" s="611"/>
      <c r="AQ40" s="611"/>
      <c r="AR40" s="611"/>
      <c r="AS40" s="611"/>
      <c r="AT40" s="611"/>
      <c r="AU40" s="611"/>
      <c r="AV40" s="611"/>
      <c r="AW40" s="611"/>
      <c r="AX40" s="611"/>
      <c r="AY40" s="611"/>
      <c r="AZ40" s="611"/>
      <c r="BA40" s="611"/>
      <c r="BB40" s="611"/>
      <c r="BC40" s="611"/>
      <c r="BD40" s="181"/>
      <c r="BE40" s="610" t="str">
        <f t="shared" si="1"/>
        <v/>
      </c>
      <c r="BF40" s="610"/>
      <c r="BG40" s="611"/>
      <c r="BH40" s="611"/>
      <c r="BI40" s="611"/>
      <c r="BJ40" s="611"/>
      <c r="BK40" s="611"/>
      <c r="BL40" s="611"/>
      <c r="BM40" s="611"/>
      <c r="BN40" s="611"/>
      <c r="BO40" s="611"/>
      <c r="BP40" s="611"/>
      <c r="BQ40" s="611"/>
      <c r="BR40" s="611"/>
      <c r="BS40" s="611"/>
      <c r="BT40" s="611"/>
      <c r="BU40" s="611"/>
      <c r="BV40" s="181"/>
      <c r="BW40" s="610">
        <f t="shared" si="2"/>
        <v>19</v>
      </c>
      <c r="BX40" s="610"/>
      <c r="BY40" s="611" t="str">
        <f>IF('各会計、関係団体の財政状況及び健全化判断比率'!B74="","",'各会計、関係団体の財政状況及び健全化判断比率'!B74)</f>
        <v>鹿児島県後期高齢者医療広域連合（一般会計）</v>
      </c>
      <c r="BZ40" s="611"/>
      <c r="CA40" s="611"/>
      <c r="CB40" s="611"/>
      <c r="CC40" s="611"/>
      <c r="CD40" s="611"/>
      <c r="CE40" s="611"/>
      <c r="CF40" s="611"/>
      <c r="CG40" s="611"/>
      <c r="CH40" s="611"/>
      <c r="CI40" s="611"/>
      <c r="CJ40" s="611"/>
      <c r="CK40" s="611"/>
      <c r="CL40" s="611"/>
      <c r="CM40" s="611"/>
      <c r="CN40" s="181"/>
      <c r="CO40" s="610" t="str">
        <f t="shared" si="3"/>
        <v/>
      </c>
      <c r="CP40" s="610"/>
      <c r="CQ40" s="611" t="str">
        <f>IF('各会計、関係団体の財政状況及び健全化判断比率'!BS13="","",'各会計、関係団体の財政状況及び健全化判断比率'!BS13)</f>
        <v/>
      </c>
      <c r="CR40" s="611"/>
      <c r="CS40" s="611"/>
      <c r="CT40" s="611"/>
      <c r="CU40" s="611"/>
      <c r="CV40" s="611"/>
      <c r="CW40" s="611"/>
      <c r="CX40" s="611"/>
      <c r="CY40" s="611"/>
      <c r="CZ40" s="611"/>
      <c r="DA40" s="611"/>
      <c r="DB40" s="611"/>
      <c r="DC40" s="611"/>
      <c r="DD40" s="611"/>
      <c r="DE40" s="611"/>
      <c r="DG40" s="612" t="str">
        <f>IF('各会計、関係団体の財政状況及び健全化判断比率'!BR13="","",'各会計、関係団体の財政状況及び健全化判断比率'!BR13)</f>
        <v/>
      </c>
      <c r="DH40" s="612"/>
      <c r="DI40" s="340"/>
    </row>
    <row r="41" spans="1:113" ht="32.25" customHeight="1">
      <c r="A41" s="181"/>
      <c r="B41" s="199"/>
      <c r="C41" s="610" t="str">
        <f t="shared" si="5"/>
        <v/>
      </c>
      <c r="D41" s="610"/>
      <c r="E41" s="611" t="str">
        <f>IF('各会計、関係団体の財政状況及び健全化判断比率'!B14="","",'各会計、関係団体の財政状況及び健全化判断比率'!B14)</f>
        <v/>
      </c>
      <c r="F41" s="611"/>
      <c r="G41" s="611"/>
      <c r="H41" s="611"/>
      <c r="I41" s="611"/>
      <c r="J41" s="611"/>
      <c r="K41" s="611"/>
      <c r="L41" s="611"/>
      <c r="M41" s="611"/>
      <c r="N41" s="611"/>
      <c r="O41" s="611"/>
      <c r="P41" s="611"/>
      <c r="Q41" s="611"/>
      <c r="R41" s="611"/>
      <c r="S41" s="611"/>
      <c r="T41" s="181"/>
      <c r="U41" s="610" t="str">
        <f t="shared" si="4"/>
        <v/>
      </c>
      <c r="V41" s="610"/>
      <c r="W41" s="611"/>
      <c r="X41" s="611"/>
      <c r="Y41" s="611"/>
      <c r="Z41" s="611"/>
      <c r="AA41" s="611"/>
      <c r="AB41" s="611"/>
      <c r="AC41" s="611"/>
      <c r="AD41" s="611"/>
      <c r="AE41" s="611"/>
      <c r="AF41" s="611"/>
      <c r="AG41" s="611"/>
      <c r="AH41" s="611"/>
      <c r="AI41" s="611"/>
      <c r="AJ41" s="611"/>
      <c r="AK41" s="611"/>
      <c r="AL41" s="181"/>
      <c r="AM41" s="610" t="str">
        <f t="shared" si="0"/>
        <v/>
      </c>
      <c r="AN41" s="610"/>
      <c r="AO41" s="611"/>
      <c r="AP41" s="611"/>
      <c r="AQ41" s="611"/>
      <c r="AR41" s="611"/>
      <c r="AS41" s="611"/>
      <c r="AT41" s="611"/>
      <c r="AU41" s="611"/>
      <c r="AV41" s="611"/>
      <c r="AW41" s="611"/>
      <c r="AX41" s="611"/>
      <c r="AY41" s="611"/>
      <c r="AZ41" s="611"/>
      <c r="BA41" s="611"/>
      <c r="BB41" s="611"/>
      <c r="BC41" s="611"/>
      <c r="BD41" s="181"/>
      <c r="BE41" s="610" t="str">
        <f t="shared" si="1"/>
        <v/>
      </c>
      <c r="BF41" s="610"/>
      <c r="BG41" s="611"/>
      <c r="BH41" s="611"/>
      <c r="BI41" s="611"/>
      <c r="BJ41" s="611"/>
      <c r="BK41" s="611"/>
      <c r="BL41" s="611"/>
      <c r="BM41" s="611"/>
      <c r="BN41" s="611"/>
      <c r="BO41" s="611"/>
      <c r="BP41" s="611"/>
      <c r="BQ41" s="611"/>
      <c r="BR41" s="611"/>
      <c r="BS41" s="611"/>
      <c r="BT41" s="611"/>
      <c r="BU41" s="611"/>
      <c r="BV41" s="181"/>
      <c r="BW41" s="610">
        <f t="shared" si="2"/>
        <v>20</v>
      </c>
      <c r="BX41" s="610"/>
      <c r="BY41" s="611" t="str">
        <f>IF('各会計、関係団体の財政状況及び健全化判断比率'!B75="","",'各会計、関係団体の財政状況及び健全化判断比率'!B75)</f>
        <v>鹿児島県後期高齢者医療広域連合（特別会計）</v>
      </c>
      <c r="BZ41" s="611"/>
      <c r="CA41" s="611"/>
      <c r="CB41" s="611"/>
      <c r="CC41" s="611"/>
      <c r="CD41" s="611"/>
      <c r="CE41" s="611"/>
      <c r="CF41" s="611"/>
      <c r="CG41" s="611"/>
      <c r="CH41" s="611"/>
      <c r="CI41" s="611"/>
      <c r="CJ41" s="611"/>
      <c r="CK41" s="611"/>
      <c r="CL41" s="611"/>
      <c r="CM41" s="611"/>
      <c r="CN41" s="181"/>
      <c r="CO41" s="610" t="str">
        <f t="shared" si="3"/>
        <v/>
      </c>
      <c r="CP41" s="610"/>
      <c r="CQ41" s="611" t="str">
        <f>IF('各会計、関係団体の財政状況及び健全化判断比率'!BS14="","",'各会計、関係団体の財政状況及び健全化判断比率'!BS14)</f>
        <v/>
      </c>
      <c r="CR41" s="611"/>
      <c r="CS41" s="611"/>
      <c r="CT41" s="611"/>
      <c r="CU41" s="611"/>
      <c r="CV41" s="611"/>
      <c r="CW41" s="611"/>
      <c r="CX41" s="611"/>
      <c r="CY41" s="611"/>
      <c r="CZ41" s="611"/>
      <c r="DA41" s="611"/>
      <c r="DB41" s="611"/>
      <c r="DC41" s="611"/>
      <c r="DD41" s="611"/>
      <c r="DE41" s="611"/>
      <c r="DG41" s="612" t="str">
        <f>IF('各会計、関係団体の財政状況及び健全化判断比率'!BR14="","",'各会計、関係団体の財政状況及び健全化判断比率'!BR14)</f>
        <v/>
      </c>
      <c r="DH41" s="612"/>
      <c r="DI41" s="340"/>
    </row>
    <row r="42" spans="1:113" ht="32.25" customHeight="1">
      <c r="B42" s="199"/>
      <c r="C42" s="610" t="str">
        <f t="shared" si="5"/>
        <v/>
      </c>
      <c r="D42" s="610"/>
      <c r="E42" s="611" t="str">
        <f>IF('各会計、関係団体の財政状況及び健全化判断比率'!B15="","",'各会計、関係団体の財政状況及び健全化判断比率'!B15)</f>
        <v/>
      </c>
      <c r="F42" s="611"/>
      <c r="G42" s="611"/>
      <c r="H42" s="611"/>
      <c r="I42" s="611"/>
      <c r="J42" s="611"/>
      <c r="K42" s="611"/>
      <c r="L42" s="611"/>
      <c r="M42" s="611"/>
      <c r="N42" s="611"/>
      <c r="O42" s="611"/>
      <c r="P42" s="611"/>
      <c r="Q42" s="611"/>
      <c r="R42" s="611"/>
      <c r="S42" s="611"/>
      <c r="T42" s="181"/>
      <c r="U42" s="610" t="str">
        <f t="shared" si="4"/>
        <v/>
      </c>
      <c r="V42" s="610"/>
      <c r="W42" s="611"/>
      <c r="X42" s="611"/>
      <c r="Y42" s="611"/>
      <c r="Z42" s="611"/>
      <c r="AA42" s="611"/>
      <c r="AB42" s="611"/>
      <c r="AC42" s="611"/>
      <c r="AD42" s="611"/>
      <c r="AE42" s="611"/>
      <c r="AF42" s="611"/>
      <c r="AG42" s="611"/>
      <c r="AH42" s="611"/>
      <c r="AI42" s="611"/>
      <c r="AJ42" s="611"/>
      <c r="AK42" s="611"/>
      <c r="AL42" s="181"/>
      <c r="AM42" s="610" t="str">
        <f t="shared" si="0"/>
        <v/>
      </c>
      <c r="AN42" s="610"/>
      <c r="AO42" s="611"/>
      <c r="AP42" s="611"/>
      <c r="AQ42" s="611"/>
      <c r="AR42" s="611"/>
      <c r="AS42" s="611"/>
      <c r="AT42" s="611"/>
      <c r="AU42" s="611"/>
      <c r="AV42" s="611"/>
      <c r="AW42" s="611"/>
      <c r="AX42" s="611"/>
      <c r="AY42" s="611"/>
      <c r="AZ42" s="611"/>
      <c r="BA42" s="611"/>
      <c r="BB42" s="611"/>
      <c r="BC42" s="611"/>
      <c r="BD42" s="181"/>
      <c r="BE42" s="610" t="str">
        <f t="shared" si="1"/>
        <v/>
      </c>
      <c r="BF42" s="610"/>
      <c r="BG42" s="611"/>
      <c r="BH42" s="611"/>
      <c r="BI42" s="611"/>
      <c r="BJ42" s="611"/>
      <c r="BK42" s="611"/>
      <c r="BL42" s="611"/>
      <c r="BM42" s="611"/>
      <c r="BN42" s="611"/>
      <c r="BO42" s="611"/>
      <c r="BP42" s="611"/>
      <c r="BQ42" s="611"/>
      <c r="BR42" s="611"/>
      <c r="BS42" s="611"/>
      <c r="BT42" s="611"/>
      <c r="BU42" s="611"/>
      <c r="BV42" s="181"/>
      <c r="BW42" s="610" t="str">
        <f t="shared" si="2"/>
        <v/>
      </c>
      <c r="BX42" s="610"/>
      <c r="BY42" s="611" t="str">
        <f>IF('各会計、関係団体の財政状況及び健全化判断比率'!B76="","",'各会計、関係団体の財政状況及び健全化判断比率'!B76)</f>
        <v/>
      </c>
      <c r="BZ42" s="611"/>
      <c r="CA42" s="611"/>
      <c r="CB42" s="611"/>
      <c r="CC42" s="611"/>
      <c r="CD42" s="611"/>
      <c r="CE42" s="611"/>
      <c r="CF42" s="611"/>
      <c r="CG42" s="611"/>
      <c r="CH42" s="611"/>
      <c r="CI42" s="611"/>
      <c r="CJ42" s="611"/>
      <c r="CK42" s="611"/>
      <c r="CL42" s="611"/>
      <c r="CM42" s="611"/>
      <c r="CN42" s="181"/>
      <c r="CO42" s="610" t="str">
        <f t="shared" si="3"/>
        <v/>
      </c>
      <c r="CP42" s="610"/>
      <c r="CQ42" s="611" t="str">
        <f>IF('各会計、関係団体の財政状況及び健全化判断比率'!BS15="","",'各会計、関係団体の財政状況及び健全化判断比率'!BS15)</f>
        <v/>
      </c>
      <c r="CR42" s="611"/>
      <c r="CS42" s="611"/>
      <c r="CT42" s="611"/>
      <c r="CU42" s="611"/>
      <c r="CV42" s="611"/>
      <c r="CW42" s="611"/>
      <c r="CX42" s="611"/>
      <c r="CY42" s="611"/>
      <c r="CZ42" s="611"/>
      <c r="DA42" s="611"/>
      <c r="DB42" s="611"/>
      <c r="DC42" s="611"/>
      <c r="DD42" s="611"/>
      <c r="DE42" s="611"/>
      <c r="DG42" s="612" t="str">
        <f>IF('各会計、関係団体の財政状況及び健全化判断比率'!BR15="","",'各会計、関係団体の財政状況及び健全化判断比率'!BR15)</f>
        <v/>
      </c>
      <c r="DH42" s="612"/>
      <c r="DI42" s="340"/>
    </row>
    <row r="43" spans="1:113" ht="32.25" customHeight="1">
      <c r="B43" s="199"/>
      <c r="C43" s="610" t="str">
        <f t="shared" si="5"/>
        <v/>
      </c>
      <c r="D43" s="610"/>
      <c r="E43" s="611" t="str">
        <f>IF('各会計、関係団体の財政状況及び健全化判断比率'!B16="","",'各会計、関係団体の財政状況及び健全化判断比率'!B16)</f>
        <v/>
      </c>
      <c r="F43" s="611"/>
      <c r="G43" s="611"/>
      <c r="H43" s="611"/>
      <c r="I43" s="611"/>
      <c r="J43" s="611"/>
      <c r="K43" s="611"/>
      <c r="L43" s="611"/>
      <c r="M43" s="611"/>
      <c r="N43" s="611"/>
      <c r="O43" s="611"/>
      <c r="P43" s="611"/>
      <c r="Q43" s="611"/>
      <c r="R43" s="611"/>
      <c r="S43" s="611"/>
      <c r="T43" s="181"/>
      <c r="U43" s="610" t="str">
        <f t="shared" si="4"/>
        <v/>
      </c>
      <c r="V43" s="610"/>
      <c r="W43" s="611"/>
      <c r="X43" s="611"/>
      <c r="Y43" s="611"/>
      <c r="Z43" s="611"/>
      <c r="AA43" s="611"/>
      <c r="AB43" s="611"/>
      <c r="AC43" s="611"/>
      <c r="AD43" s="611"/>
      <c r="AE43" s="611"/>
      <c r="AF43" s="611"/>
      <c r="AG43" s="611"/>
      <c r="AH43" s="611"/>
      <c r="AI43" s="611"/>
      <c r="AJ43" s="611"/>
      <c r="AK43" s="611"/>
      <c r="AL43" s="181"/>
      <c r="AM43" s="610" t="str">
        <f t="shared" si="0"/>
        <v/>
      </c>
      <c r="AN43" s="610"/>
      <c r="AO43" s="611"/>
      <c r="AP43" s="611"/>
      <c r="AQ43" s="611"/>
      <c r="AR43" s="611"/>
      <c r="AS43" s="611"/>
      <c r="AT43" s="611"/>
      <c r="AU43" s="611"/>
      <c r="AV43" s="611"/>
      <c r="AW43" s="611"/>
      <c r="AX43" s="611"/>
      <c r="AY43" s="611"/>
      <c r="AZ43" s="611"/>
      <c r="BA43" s="611"/>
      <c r="BB43" s="611"/>
      <c r="BC43" s="611"/>
      <c r="BD43" s="181"/>
      <c r="BE43" s="610" t="str">
        <f t="shared" si="1"/>
        <v/>
      </c>
      <c r="BF43" s="610"/>
      <c r="BG43" s="611"/>
      <c r="BH43" s="611"/>
      <c r="BI43" s="611"/>
      <c r="BJ43" s="611"/>
      <c r="BK43" s="611"/>
      <c r="BL43" s="611"/>
      <c r="BM43" s="611"/>
      <c r="BN43" s="611"/>
      <c r="BO43" s="611"/>
      <c r="BP43" s="611"/>
      <c r="BQ43" s="611"/>
      <c r="BR43" s="611"/>
      <c r="BS43" s="611"/>
      <c r="BT43" s="611"/>
      <c r="BU43" s="611"/>
      <c r="BV43" s="181"/>
      <c r="BW43" s="610" t="str">
        <f t="shared" si="2"/>
        <v/>
      </c>
      <c r="BX43" s="610"/>
      <c r="BY43" s="611" t="str">
        <f>IF('各会計、関係団体の財政状況及び健全化判断比率'!B77="","",'各会計、関係団体の財政状況及び健全化判断比率'!B77)</f>
        <v/>
      </c>
      <c r="BZ43" s="611"/>
      <c r="CA43" s="611"/>
      <c r="CB43" s="611"/>
      <c r="CC43" s="611"/>
      <c r="CD43" s="611"/>
      <c r="CE43" s="611"/>
      <c r="CF43" s="611"/>
      <c r="CG43" s="611"/>
      <c r="CH43" s="611"/>
      <c r="CI43" s="611"/>
      <c r="CJ43" s="611"/>
      <c r="CK43" s="611"/>
      <c r="CL43" s="611"/>
      <c r="CM43" s="611"/>
      <c r="CN43" s="181"/>
      <c r="CO43" s="610" t="str">
        <f t="shared" si="3"/>
        <v/>
      </c>
      <c r="CP43" s="610"/>
      <c r="CQ43" s="611" t="str">
        <f>IF('各会計、関係団体の財政状況及び健全化判断比率'!BS16="","",'各会計、関係団体の財政状況及び健全化判断比率'!BS16)</f>
        <v/>
      </c>
      <c r="CR43" s="611"/>
      <c r="CS43" s="611"/>
      <c r="CT43" s="611"/>
      <c r="CU43" s="611"/>
      <c r="CV43" s="611"/>
      <c r="CW43" s="611"/>
      <c r="CX43" s="611"/>
      <c r="CY43" s="611"/>
      <c r="CZ43" s="611"/>
      <c r="DA43" s="611"/>
      <c r="DB43" s="611"/>
      <c r="DC43" s="611"/>
      <c r="DD43" s="611"/>
      <c r="DE43" s="611"/>
      <c r="DG43" s="612" t="str">
        <f>IF('各会計、関係団体の財政状況及び健全化判断比率'!BR16="","",'各会計、関係団体の財政状況及び健全化判断比率'!BR16)</f>
        <v/>
      </c>
      <c r="DH43" s="612"/>
      <c r="DI43" s="340"/>
    </row>
    <row r="44" spans="1:113" ht="13.5" customHeight="1" thickBot="1">
      <c r="B44" s="200"/>
      <c r="C44" s="201"/>
      <c r="D44" s="201"/>
      <c r="E44" s="201"/>
      <c r="F44" s="201"/>
      <c r="G44" s="201"/>
      <c r="H44" s="201"/>
      <c r="I44" s="201"/>
      <c r="J44" s="201"/>
      <c r="K44" s="201"/>
      <c r="L44" s="201"/>
      <c r="M44" s="201"/>
      <c r="N44" s="201"/>
      <c r="O44" s="201"/>
      <c r="P44" s="201"/>
      <c r="Q44" s="201"/>
      <c r="R44" s="201"/>
      <c r="S44" s="201"/>
      <c r="T44" s="201"/>
      <c r="U44" s="201"/>
      <c r="V44" s="201"/>
      <c r="W44" s="201"/>
      <c r="X44" s="201"/>
      <c r="Y44" s="201"/>
      <c r="Z44" s="201"/>
      <c r="AA44" s="201"/>
      <c r="AB44" s="201"/>
      <c r="AC44" s="201"/>
      <c r="AD44" s="201"/>
      <c r="AE44" s="201"/>
      <c r="AF44" s="201"/>
      <c r="AG44" s="201"/>
      <c r="AH44" s="201"/>
      <c r="AI44" s="201"/>
      <c r="AJ44" s="201"/>
      <c r="AK44" s="201"/>
      <c r="AL44" s="201"/>
      <c r="AM44" s="201"/>
      <c r="AN44" s="201"/>
      <c r="AO44" s="201"/>
      <c r="AP44" s="201"/>
      <c r="AQ44" s="201"/>
      <c r="AR44" s="201"/>
      <c r="AS44" s="201"/>
      <c r="AT44" s="201"/>
      <c r="AU44" s="201"/>
      <c r="AV44" s="201"/>
      <c r="AW44" s="201"/>
      <c r="AX44" s="201"/>
      <c r="AY44" s="201"/>
      <c r="AZ44" s="201"/>
      <c r="BA44" s="201"/>
      <c r="BB44" s="201"/>
      <c r="BC44" s="201"/>
      <c r="BD44" s="201"/>
      <c r="BE44" s="201"/>
      <c r="BF44" s="201"/>
      <c r="BG44" s="201"/>
      <c r="BH44" s="201"/>
      <c r="BI44" s="201"/>
      <c r="BJ44" s="201"/>
      <c r="BK44" s="201"/>
      <c r="BL44" s="201"/>
      <c r="BM44" s="201"/>
      <c r="BN44" s="201"/>
      <c r="BO44" s="201"/>
      <c r="BP44" s="201"/>
      <c r="BQ44" s="201"/>
      <c r="BR44" s="201"/>
      <c r="BS44" s="201"/>
      <c r="BT44" s="201"/>
      <c r="BU44" s="201"/>
      <c r="BV44" s="201"/>
      <c r="BW44" s="201"/>
      <c r="BX44" s="201"/>
      <c r="BY44" s="201"/>
      <c r="BZ44" s="201"/>
      <c r="CA44" s="201"/>
      <c r="CB44" s="201"/>
      <c r="CC44" s="201"/>
      <c r="CD44" s="201"/>
      <c r="CE44" s="201"/>
      <c r="CF44" s="201"/>
      <c r="CG44" s="201"/>
      <c r="CH44" s="201"/>
      <c r="CI44" s="201"/>
      <c r="CJ44" s="201"/>
      <c r="CK44" s="201"/>
      <c r="CL44" s="201"/>
      <c r="CM44" s="201"/>
      <c r="CN44" s="201"/>
      <c r="CO44" s="201"/>
      <c r="CP44" s="201"/>
      <c r="CQ44" s="201"/>
      <c r="CR44" s="201"/>
      <c r="CS44" s="201"/>
      <c r="CT44" s="201"/>
      <c r="CU44" s="201"/>
      <c r="CV44" s="201"/>
      <c r="CW44" s="201"/>
      <c r="CX44" s="201"/>
      <c r="CY44" s="201"/>
      <c r="CZ44" s="201"/>
      <c r="DA44" s="201"/>
      <c r="DB44" s="201"/>
      <c r="DC44" s="201"/>
      <c r="DD44" s="201"/>
      <c r="DE44" s="201"/>
      <c r="DF44" s="201"/>
      <c r="DG44" s="201"/>
      <c r="DH44" s="201"/>
      <c r="DI44" s="202"/>
    </row>
    <row r="45" spans="1:113"/>
    <row r="46" spans="1:113">
      <c r="B46" s="180" t="s">
        <v>118</v>
      </c>
      <c r="E46" s="180" t="s">
        <v>119</v>
      </c>
    </row>
    <row r="47" spans="1:113">
      <c r="E47" s="180" t="s">
        <v>120</v>
      </c>
    </row>
    <row r="48" spans="1:113">
      <c r="E48" s="180" t="s">
        <v>121</v>
      </c>
    </row>
    <row r="49" spans="5:5">
      <c r="E49" s="203" t="s">
        <v>122</v>
      </c>
    </row>
    <row r="50" spans="5:5">
      <c r="E50" s="180" t="s">
        <v>123</v>
      </c>
    </row>
    <row r="51" spans="5:5">
      <c r="E51" s="180" t="s">
        <v>124</v>
      </c>
    </row>
    <row r="52" spans="5:5">
      <c r="E52" s="180" t="s">
        <v>125</v>
      </c>
    </row>
    <row r="53" spans="5:5"/>
    <row r="54" spans="5:5"/>
    <row r="55" spans="5:5"/>
    <row r="56" spans="5:5"/>
  </sheetData>
  <sheetProtection algorithmName="SHA-512" hashValue="SVzg1g7mroxIHREsofcgRYNiyMiUjlORwVqjd4SwHA43fDUUw+LTrpW+ArwBuuYQiDuiw1IGqaGsOHpBgumNfw==" saltValue="ESOdzb0Sb1Eej+r+isLeAQ=="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473</v>
      </c>
      <c r="K32" s="22"/>
      <c r="L32" s="22"/>
      <c r="M32" s="22"/>
      <c r="N32" s="22"/>
      <c r="O32" s="22"/>
      <c r="P32" s="22"/>
    </row>
    <row r="33" spans="1:16" ht="39" customHeight="1" thickBot="1">
      <c r="A33" s="22"/>
      <c r="B33" s="25" t="s">
        <v>484</v>
      </c>
      <c r="C33" s="26"/>
      <c r="D33" s="26"/>
      <c r="E33" s="27" t="s">
        <v>474</v>
      </c>
      <c r="F33" s="28" t="s">
        <v>475</v>
      </c>
      <c r="G33" s="29" t="s">
        <v>476</v>
      </c>
      <c r="H33" s="29" t="s">
        <v>477</v>
      </c>
      <c r="I33" s="29" t="s">
        <v>478</v>
      </c>
      <c r="J33" s="30" t="s">
        <v>479</v>
      </c>
      <c r="K33" s="22"/>
      <c r="L33" s="22"/>
      <c r="M33" s="22"/>
      <c r="N33" s="22"/>
      <c r="O33" s="22"/>
      <c r="P33" s="22"/>
    </row>
    <row r="34" spans="1:16" ht="39" customHeight="1">
      <c r="A34" s="22"/>
      <c r="B34" s="31"/>
      <c r="C34" s="1152" t="s">
        <v>485</v>
      </c>
      <c r="D34" s="1152"/>
      <c r="E34" s="1153"/>
      <c r="F34" s="32">
        <v>9.06</v>
      </c>
      <c r="G34" s="33">
        <v>8.9499999999999993</v>
      </c>
      <c r="H34" s="33">
        <v>8.58</v>
      </c>
      <c r="I34" s="33">
        <v>8.57</v>
      </c>
      <c r="J34" s="34">
        <v>9.4499999999999993</v>
      </c>
      <c r="K34" s="22"/>
      <c r="L34" s="22"/>
      <c r="M34" s="22"/>
      <c r="N34" s="22"/>
      <c r="O34" s="22"/>
      <c r="P34" s="22"/>
    </row>
    <row r="35" spans="1:16" ht="39" customHeight="1">
      <c r="A35" s="22"/>
      <c r="B35" s="35"/>
      <c r="C35" s="1148" t="s">
        <v>486</v>
      </c>
      <c r="D35" s="1148"/>
      <c r="E35" s="1149"/>
      <c r="F35" s="36">
        <v>5</v>
      </c>
      <c r="G35" s="37">
        <v>5.49</v>
      </c>
      <c r="H35" s="37">
        <v>0</v>
      </c>
      <c r="I35" s="37">
        <v>6.29</v>
      </c>
      <c r="J35" s="38">
        <v>6.83</v>
      </c>
      <c r="K35" s="22"/>
      <c r="L35" s="22"/>
      <c r="M35" s="22"/>
      <c r="N35" s="22"/>
      <c r="O35" s="22"/>
      <c r="P35" s="22"/>
    </row>
    <row r="36" spans="1:16" ht="39" customHeight="1">
      <c r="A36" s="22"/>
      <c r="B36" s="35"/>
      <c r="C36" s="1148" t="s">
        <v>487</v>
      </c>
      <c r="D36" s="1148"/>
      <c r="E36" s="1149"/>
      <c r="F36" s="36">
        <v>0.83</v>
      </c>
      <c r="G36" s="37">
        <v>1.18</v>
      </c>
      <c r="H36" s="37">
        <v>1.56</v>
      </c>
      <c r="I36" s="37">
        <v>1.34</v>
      </c>
      <c r="J36" s="38">
        <v>0.96</v>
      </c>
      <c r="K36" s="22"/>
      <c r="L36" s="22"/>
      <c r="M36" s="22"/>
      <c r="N36" s="22"/>
      <c r="O36" s="22"/>
      <c r="P36" s="22"/>
    </row>
    <row r="37" spans="1:16" ht="39" customHeight="1">
      <c r="A37" s="22"/>
      <c r="B37" s="35"/>
      <c r="C37" s="1148" t="s">
        <v>488</v>
      </c>
      <c r="D37" s="1148"/>
      <c r="E37" s="1149"/>
      <c r="F37" s="36">
        <v>0.09</v>
      </c>
      <c r="G37" s="37">
        <v>0.17</v>
      </c>
      <c r="H37" s="37">
        <v>7.0000000000000007E-2</v>
      </c>
      <c r="I37" s="37">
        <v>0.14000000000000001</v>
      </c>
      <c r="J37" s="38">
        <v>0.62</v>
      </c>
      <c r="K37" s="22"/>
      <c r="L37" s="22"/>
      <c r="M37" s="22"/>
      <c r="N37" s="22"/>
      <c r="O37" s="22"/>
      <c r="P37" s="22"/>
    </row>
    <row r="38" spans="1:16" ht="39" customHeight="1">
      <c r="A38" s="22"/>
      <c r="B38" s="35"/>
      <c r="C38" s="1148" t="s">
        <v>489</v>
      </c>
      <c r="D38" s="1148"/>
      <c r="E38" s="1149"/>
      <c r="F38" s="36">
        <v>0.02</v>
      </c>
      <c r="G38" s="37">
        <v>0.03</v>
      </c>
      <c r="H38" s="37">
        <v>0.02</v>
      </c>
      <c r="I38" s="37">
        <v>0.03</v>
      </c>
      <c r="J38" s="38">
        <v>0.02</v>
      </c>
      <c r="K38" s="22"/>
      <c r="L38" s="22"/>
      <c r="M38" s="22"/>
      <c r="N38" s="22"/>
      <c r="O38" s="22"/>
      <c r="P38" s="22"/>
    </row>
    <row r="39" spans="1:16" ht="39" customHeight="1">
      <c r="A39" s="22"/>
      <c r="B39" s="35"/>
      <c r="C39" s="1148" t="s">
        <v>490</v>
      </c>
      <c r="D39" s="1148"/>
      <c r="E39" s="1149"/>
      <c r="F39" s="36">
        <v>0</v>
      </c>
      <c r="G39" s="37">
        <v>0</v>
      </c>
      <c r="H39" s="37">
        <v>0.01</v>
      </c>
      <c r="I39" s="37">
        <v>0.02</v>
      </c>
      <c r="J39" s="38">
        <v>0.01</v>
      </c>
      <c r="K39" s="22"/>
      <c r="L39" s="22"/>
      <c r="M39" s="22"/>
      <c r="N39" s="22"/>
      <c r="O39" s="22"/>
      <c r="P39" s="22"/>
    </row>
    <row r="40" spans="1:16" ht="39" customHeight="1">
      <c r="A40" s="22"/>
      <c r="B40" s="35"/>
      <c r="C40" s="1148" t="s">
        <v>491</v>
      </c>
      <c r="D40" s="1148"/>
      <c r="E40" s="1149"/>
      <c r="F40" s="36">
        <v>0.01</v>
      </c>
      <c r="G40" s="37">
        <v>0</v>
      </c>
      <c r="H40" s="37">
        <v>0</v>
      </c>
      <c r="I40" s="37">
        <v>0</v>
      </c>
      <c r="J40" s="38">
        <v>0</v>
      </c>
      <c r="K40" s="22"/>
      <c r="L40" s="22"/>
      <c r="M40" s="22"/>
      <c r="N40" s="22"/>
      <c r="O40" s="22"/>
      <c r="P40" s="22"/>
    </row>
    <row r="41" spans="1:16" ht="39" customHeight="1">
      <c r="A41" s="22"/>
      <c r="B41" s="35"/>
      <c r="C41" s="1148" t="s">
        <v>492</v>
      </c>
      <c r="D41" s="1148"/>
      <c r="E41" s="1149"/>
      <c r="F41" s="36">
        <v>0.05</v>
      </c>
      <c r="G41" s="37">
        <v>0</v>
      </c>
      <c r="H41" s="37">
        <v>0</v>
      </c>
      <c r="I41" s="37">
        <v>0</v>
      </c>
      <c r="J41" s="38">
        <v>0</v>
      </c>
      <c r="K41" s="22"/>
      <c r="L41" s="22"/>
      <c r="M41" s="22"/>
      <c r="N41" s="22"/>
      <c r="O41" s="22"/>
      <c r="P41" s="22"/>
    </row>
    <row r="42" spans="1:16" ht="39" customHeight="1">
      <c r="A42" s="22"/>
      <c r="B42" s="39"/>
      <c r="C42" s="1148" t="s">
        <v>493</v>
      </c>
      <c r="D42" s="1148"/>
      <c r="E42" s="1149"/>
      <c r="F42" s="36" t="s">
        <v>343</v>
      </c>
      <c r="G42" s="37" t="s">
        <v>343</v>
      </c>
      <c r="H42" s="37" t="s">
        <v>343</v>
      </c>
      <c r="I42" s="37" t="s">
        <v>343</v>
      </c>
      <c r="J42" s="38" t="s">
        <v>343</v>
      </c>
      <c r="K42" s="22"/>
      <c r="L42" s="22"/>
      <c r="M42" s="22"/>
      <c r="N42" s="22"/>
      <c r="O42" s="22"/>
      <c r="P42" s="22"/>
    </row>
    <row r="43" spans="1:16" ht="39" customHeight="1" thickBot="1">
      <c r="A43" s="22"/>
      <c r="B43" s="40"/>
      <c r="C43" s="1150" t="s">
        <v>494</v>
      </c>
      <c r="D43" s="1150"/>
      <c r="E43" s="1151"/>
      <c r="F43" s="41">
        <v>0.11</v>
      </c>
      <c r="G43" s="42">
        <v>0.48</v>
      </c>
      <c r="H43" s="42">
        <v>0.39</v>
      </c>
      <c r="I43" s="42">
        <v>0.49</v>
      </c>
      <c r="J43" s="43">
        <v>0</v>
      </c>
      <c r="K43" s="22"/>
      <c r="L43" s="22"/>
      <c r="M43" s="22"/>
      <c r="N43" s="22"/>
      <c r="O43" s="22"/>
      <c r="P43" s="22"/>
    </row>
    <row r="44" spans="1:16" ht="39" customHeight="1">
      <c r="A44" s="22"/>
      <c r="B44" s="44" t="s">
        <v>495</v>
      </c>
      <c r="C44" s="45"/>
      <c r="D44" s="45"/>
      <c r="E44" s="45"/>
      <c r="F44" s="22"/>
      <c r="G44" s="22"/>
      <c r="H44" s="22"/>
      <c r="I44" s="22"/>
      <c r="J44" s="22"/>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bFOtzUIMR/knMRDiHvpWwdvk42bZm/IRjdnXrF7x5MFl4xsIsBt5bE++lXa2kMvYhK//ir3q2EZ9STpiwF7W+A==" saltValue="7gCnSf9Syufe39A/hjaZS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cols>
    <col min="1" max="1" width="6.625" style="47" customWidth="1"/>
    <col min="2" max="3" width="10.875" style="47" customWidth="1"/>
    <col min="4" max="4" width="10" style="47" customWidth="1"/>
    <col min="5" max="10" width="11" style="47" customWidth="1"/>
    <col min="11" max="15" width="13.125" style="47" customWidth="1"/>
    <col min="16" max="21" width="11.5" style="47" customWidth="1"/>
    <col min="22" max="16384" width="0" style="47" hidden="1"/>
  </cols>
  <sheetData>
    <row r="1" spans="1:21" ht="13.5" customHeight="1">
      <c r="A1" s="46"/>
      <c r="B1" s="46"/>
      <c r="C1" s="46"/>
      <c r="D1" s="46"/>
      <c r="E1" s="46"/>
      <c r="F1" s="46"/>
      <c r="G1" s="46"/>
      <c r="H1" s="46"/>
      <c r="I1" s="46"/>
      <c r="J1" s="46"/>
      <c r="K1" s="46"/>
      <c r="L1" s="46"/>
      <c r="M1" s="46"/>
      <c r="N1" s="46"/>
      <c r="O1" s="46"/>
      <c r="P1" s="46"/>
      <c r="Q1" s="46"/>
      <c r="R1" s="46"/>
      <c r="S1" s="46"/>
      <c r="T1" s="46"/>
      <c r="U1" s="46"/>
    </row>
    <row r="2" spans="1:21" ht="13.5" customHeight="1">
      <c r="A2" s="46"/>
      <c r="B2" s="46"/>
      <c r="C2" s="46"/>
      <c r="D2" s="46"/>
      <c r="E2" s="46"/>
      <c r="F2" s="46"/>
      <c r="G2" s="46"/>
      <c r="H2" s="46"/>
      <c r="I2" s="46"/>
      <c r="J2" s="46"/>
      <c r="K2" s="46"/>
      <c r="L2" s="46"/>
      <c r="M2" s="46"/>
      <c r="N2" s="46"/>
      <c r="O2" s="46"/>
      <c r="P2" s="46"/>
      <c r="Q2" s="46"/>
      <c r="R2" s="46"/>
      <c r="S2" s="46"/>
      <c r="T2" s="46"/>
      <c r="U2" s="46"/>
    </row>
    <row r="3" spans="1:21" ht="13.5" customHeight="1">
      <c r="A3" s="46"/>
      <c r="B3" s="46"/>
      <c r="C3" s="46"/>
      <c r="D3" s="46"/>
      <c r="E3" s="46"/>
      <c r="F3" s="46"/>
      <c r="G3" s="46"/>
      <c r="H3" s="46"/>
      <c r="I3" s="46"/>
      <c r="J3" s="46"/>
      <c r="K3" s="46"/>
      <c r="L3" s="46"/>
      <c r="M3" s="46"/>
      <c r="N3" s="46"/>
      <c r="O3" s="46"/>
      <c r="P3" s="46"/>
      <c r="Q3" s="46"/>
      <c r="R3" s="46"/>
      <c r="S3" s="46"/>
      <c r="T3" s="46"/>
      <c r="U3" s="46"/>
    </row>
    <row r="4" spans="1:21" ht="13.5" customHeight="1">
      <c r="A4" s="46"/>
      <c r="B4" s="46"/>
      <c r="C4" s="46"/>
      <c r="D4" s="46"/>
      <c r="E4" s="46"/>
      <c r="F4" s="46"/>
      <c r="G4" s="46"/>
      <c r="H4" s="46"/>
      <c r="I4" s="46"/>
      <c r="J4" s="46"/>
      <c r="K4" s="46"/>
      <c r="L4" s="46"/>
      <c r="M4" s="46"/>
      <c r="N4" s="46"/>
      <c r="O4" s="46"/>
      <c r="P4" s="46"/>
      <c r="Q4" s="46"/>
      <c r="R4" s="46"/>
      <c r="S4" s="46"/>
      <c r="T4" s="46"/>
      <c r="U4" s="46"/>
    </row>
    <row r="5" spans="1:21" ht="13.5" customHeight="1">
      <c r="A5" s="46"/>
      <c r="B5" s="46"/>
      <c r="C5" s="46"/>
      <c r="D5" s="46"/>
      <c r="E5" s="46"/>
      <c r="F5" s="46"/>
      <c r="G5" s="46"/>
      <c r="H5" s="46"/>
      <c r="I5" s="46"/>
      <c r="J5" s="46"/>
      <c r="K5" s="46"/>
      <c r="L5" s="46"/>
      <c r="M5" s="46"/>
      <c r="N5" s="46"/>
      <c r="O5" s="46"/>
      <c r="P5" s="46"/>
      <c r="Q5" s="46"/>
      <c r="R5" s="46"/>
      <c r="S5" s="46"/>
      <c r="T5" s="46"/>
      <c r="U5" s="46"/>
    </row>
    <row r="6" spans="1:21" ht="13.5" customHeight="1">
      <c r="A6" s="46"/>
      <c r="B6" s="46"/>
      <c r="C6" s="46"/>
      <c r="D6" s="46"/>
      <c r="E6" s="46"/>
      <c r="F6" s="46"/>
      <c r="G6" s="46"/>
      <c r="H6" s="46"/>
      <c r="I6" s="46"/>
      <c r="J6" s="46"/>
      <c r="K6" s="46"/>
      <c r="L6" s="46"/>
      <c r="M6" s="46"/>
      <c r="N6" s="46"/>
      <c r="O6" s="46"/>
      <c r="P6" s="46"/>
      <c r="Q6" s="46"/>
      <c r="R6" s="46"/>
      <c r="S6" s="46"/>
      <c r="T6" s="46"/>
      <c r="U6" s="46"/>
    </row>
    <row r="7" spans="1:21" ht="13.5" customHeight="1">
      <c r="A7" s="46"/>
      <c r="B7" s="46"/>
      <c r="C7" s="46"/>
      <c r="D7" s="46"/>
      <c r="E7" s="46"/>
      <c r="F7" s="46"/>
      <c r="G7" s="46"/>
      <c r="H7" s="46"/>
      <c r="I7" s="46"/>
      <c r="J7" s="46"/>
      <c r="K7" s="46"/>
      <c r="L7" s="46"/>
      <c r="M7" s="46"/>
      <c r="N7" s="46"/>
      <c r="O7" s="46"/>
      <c r="P7" s="46"/>
      <c r="Q7" s="46"/>
      <c r="R7" s="46"/>
      <c r="S7" s="46"/>
      <c r="T7" s="46"/>
      <c r="U7" s="46"/>
    </row>
    <row r="8" spans="1:21" ht="13.5" customHeight="1">
      <c r="A8" s="46"/>
      <c r="B8" s="46"/>
      <c r="C8" s="46"/>
      <c r="D8" s="46"/>
      <c r="E8" s="46"/>
      <c r="F8" s="46"/>
      <c r="G8" s="46"/>
      <c r="H8" s="46"/>
      <c r="I8" s="46"/>
      <c r="J8" s="46"/>
      <c r="K8" s="46"/>
      <c r="L8" s="46"/>
      <c r="M8" s="46"/>
      <c r="N8" s="46"/>
      <c r="O8" s="46"/>
      <c r="P8" s="46"/>
      <c r="Q8" s="46"/>
      <c r="R8" s="46"/>
      <c r="S8" s="46"/>
      <c r="T8" s="46"/>
      <c r="U8" s="46"/>
    </row>
    <row r="9" spans="1:21" ht="13.5" customHeight="1">
      <c r="A9" s="46"/>
      <c r="B9" s="46"/>
      <c r="C9" s="46"/>
      <c r="D9" s="46"/>
      <c r="E9" s="46"/>
      <c r="F9" s="46"/>
      <c r="G9" s="46"/>
      <c r="H9" s="46"/>
      <c r="I9" s="46"/>
      <c r="J9" s="46"/>
      <c r="K9" s="46"/>
      <c r="L9" s="46"/>
      <c r="M9" s="46"/>
      <c r="N9" s="46"/>
      <c r="O9" s="46"/>
      <c r="P9" s="46"/>
      <c r="Q9" s="46"/>
      <c r="R9" s="46"/>
      <c r="S9" s="46"/>
      <c r="T9" s="46"/>
      <c r="U9" s="46"/>
    </row>
    <row r="10" spans="1:21" ht="13.5" customHeight="1">
      <c r="A10" s="46"/>
      <c r="B10" s="46"/>
      <c r="C10" s="46"/>
      <c r="D10" s="46"/>
      <c r="E10" s="46"/>
      <c r="F10" s="46"/>
      <c r="G10" s="46"/>
      <c r="H10" s="46"/>
      <c r="I10" s="46"/>
      <c r="J10" s="46"/>
      <c r="K10" s="46"/>
      <c r="L10" s="46"/>
      <c r="M10" s="46"/>
      <c r="N10" s="46"/>
      <c r="O10" s="46"/>
      <c r="P10" s="46"/>
      <c r="Q10" s="46"/>
      <c r="R10" s="46"/>
      <c r="S10" s="46"/>
      <c r="T10" s="46"/>
      <c r="U10" s="46"/>
    </row>
    <row r="11" spans="1:21" ht="13.5" customHeight="1">
      <c r="A11" s="46"/>
      <c r="B11" s="46"/>
      <c r="C11" s="46"/>
      <c r="D11" s="46"/>
      <c r="E11" s="46"/>
      <c r="F11" s="46"/>
      <c r="G11" s="46"/>
      <c r="H11" s="46"/>
      <c r="I11" s="46"/>
      <c r="J11" s="46"/>
      <c r="K11" s="46"/>
      <c r="L11" s="46"/>
      <c r="M11" s="46"/>
      <c r="N11" s="46"/>
      <c r="O11" s="46"/>
      <c r="P11" s="46"/>
      <c r="Q11" s="46"/>
      <c r="R11" s="46"/>
      <c r="S11" s="46"/>
      <c r="T11" s="46"/>
      <c r="U11" s="46"/>
    </row>
    <row r="12" spans="1:21" ht="13.5" customHeight="1">
      <c r="A12" s="46"/>
      <c r="B12" s="46"/>
      <c r="C12" s="46"/>
      <c r="D12" s="46"/>
      <c r="E12" s="46"/>
      <c r="F12" s="46"/>
      <c r="G12" s="46"/>
      <c r="H12" s="46"/>
      <c r="I12" s="46"/>
      <c r="J12" s="46"/>
      <c r="K12" s="46"/>
      <c r="L12" s="46"/>
      <c r="M12" s="46"/>
      <c r="N12" s="46"/>
      <c r="O12" s="46"/>
      <c r="P12" s="46"/>
      <c r="Q12" s="46"/>
      <c r="R12" s="46"/>
      <c r="S12" s="46"/>
      <c r="T12" s="46"/>
      <c r="U12" s="46"/>
    </row>
    <row r="13" spans="1:21" ht="13.5" customHeight="1">
      <c r="A13" s="46"/>
      <c r="B13" s="46"/>
      <c r="C13" s="46"/>
      <c r="D13" s="46"/>
      <c r="E13" s="46"/>
      <c r="F13" s="46"/>
      <c r="G13" s="46"/>
      <c r="H13" s="46"/>
      <c r="I13" s="46"/>
      <c r="J13" s="46"/>
      <c r="K13" s="46"/>
      <c r="L13" s="46"/>
      <c r="M13" s="46"/>
      <c r="N13" s="46"/>
      <c r="O13" s="46"/>
      <c r="P13" s="46"/>
      <c r="Q13" s="46"/>
      <c r="R13" s="46"/>
      <c r="S13" s="46"/>
      <c r="T13" s="46"/>
      <c r="U13" s="46"/>
    </row>
    <row r="14" spans="1:21" ht="13.5" customHeight="1">
      <c r="A14" s="46"/>
      <c r="B14" s="46"/>
      <c r="C14" s="46"/>
      <c r="D14" s="46"/>
      <c r="E14" s="46"/>
      <c r="F14" s="46"/>
      <c r="G14" s="46"/>
      <c r="H14" s="46"/>
      <c r="I14" s="46"/>
      <c r="J14" s="46"/>
      <c r="K14" s="46"/>
      <c r="L14" s="46"/>
      <c r="M14" s="46"/>
      <c r="N14" s="46"/>
      <c r="O14" s="46"/>
      <c r="P14" s="46"/>
      <c r="Q14" s="46"/>
      <c r="R14" s="46"/>
      <c r="S14" s="46"/>
      <c r="T14" s="46"/>
      <c r="U14" s="46"/>
    </row>
    <row r="15" spans="1:21" ht="13.5" customHeight="1">
      <c r="A15" s="46"/>
      <c r="B15" s="46"/>
      <c r="C15" s="46"/>
      <c r="D15" s="46"/>
      <c r="E15" s="46"/>
      <c r="F15" s="46"/>
      <c r="G15" s="46"/>
      <c r="H15" s="46"/>
      <c r="I15" s="46"/>
      <c r="J15" s="46"/>
      <c r="K15" s="46"/>
      <c r="L15" s="46"/>
      <c r="M15" s="46"/>
      <c r="N15" s="46"/>
      <c r="O15" s="46"/>
      <c r="P15" s="46"/>
      <c r="Q15" s="46"/>
      <c r="R15" s="46"/>
      <c r="S15" s="46"/>
      <c r="T15" s="46"/>
      <c r="U15" s="46"/>
    </row>
    <row r="16" spans="1:21" ht="13.5" customHeight="1">
      <c r="A16" s="46"/>
      <c r="B16" s="46"/>
      <c r="C16" s="46"/>
      <c r="D16" s="46"/>
      <c r="E16" s="46"/>
      <c r="F16" s="46"/>
      <c r="G16" s="46"/>
      <c r="H16" s="46"/>
      <c r="I16" s="46"/>
      <c r="J16" s="46"/>
      <c r="K16" s="46"/>
      <c r="L16" s="46"/>
      <c r="M16" s="46"/>
      <c r="N16" s="46"/>
      <c r="O16" s="46"/>
      <c r="P16" s="46"/>
      <c r="Q16" s="46"/>
      <c r="R16" s="46"/>
      <c r="S16" s="46"/>
      <c r="T16" s="46"/>
      <c r="U16" s="46"/>
    </row>
    <row r="17" spans="1:21" ht="13.5" customHeight="1">
      <c r="A17" s="46"/>
      <c r="B17" s="46"/>
      <c r="C17" s="46"/>
      <c r="D17" s="46"/>
      <c r="E17" s="46"/>
      <c r="F17" s="46"/>
      <c r="G17" s="46"/>
      <c r="H17" s="46"/>
      <c r="I17" s="46"/>
      <c r="J17" s="46"/>
      <c r="K17" s="46"/>
      <c r="L17" s="46"/>
      <c r="M17" s="46"/>
      <c r="N17" s="46"/>
      <c r="O17" s="46"/>
      <c r="P17" s="46"/>
      <c r="Q17" s="46"/>
      <c r="R17" s="46"/>
      <c r="S17" s="46"/>
      <c r="T17" s="46"/>
      <c r="U17" s="46"/>
    </row>
    <row r="18" spans="1:21" ht="13.5" customHeight="1">
      <c r="A18" s="46"/>
      <c r="B18" s="46"/>
      <c r="C18" s="46"/>
      <c r="D18" s="46"/>
      <c r="E18" s="46"/>
      <c r="F18" s="46"/>
      <c r="G18" s="46"/>
      <c r="H18" s="46"/>
      <c r="I18" s="46"/>
      <c r="J18" s="46"/>
      <c r="K18" s="46"/>
      <c r="L18" s="46"/>
      <c r="M18" s="46"/>
      <c r="N18" s="46"/>
      <c r="O18" s="46"/>
      <c r="P18" s="46"/>
      <c r="Q18" s="46"/>
      <c r="R18" s="46"/>
      <c r="S18" s="46"/>
      <c r="T18" s="46"/>
      <c r="U18" s="46"/>
    </row>
    <row r="19" spans="1:21" ht="13.5" customHeight="1">
      <c r="A19" s="46"/>
      <c r="B19" s="46"/>
      <c r="C19" s="46"/>
      <c r="D19" s="46"/>
      <c r="E19" s="46"/>
      <c r="F19" s="46"/>
      <c r="G19" s="46"/>
      <c r="H19" s="46"/>
      <c r="I19" s="46"/>
      <c r="J19" s="46"/>
      <c r="K19" s="46"/>
      <c r="L19" s="46"/>
      <c r="M19" s="46"/>
      <c r="N19" s="46"/>
      <c r="O19" s="46"/>
      <c r="P19" s="46"/>
      <c r="Q19" s="46"/>
      <c r="R19" s="46"/>
      <c r="S19" s="46"/>
      <c r="T19" s="46"/>
      <c r="U19" s="46"/>
    </row>
    <row r="20" spans="1:21" ht="13.5" customHeight="1">
      <c r="A20" s="46"/>
      <c r="B20" s="46"/>
      <c r="C20" s="46"/>
      <c r="D20" s="46"/>
      <c r="E20" s="46"/>
      <c r="F20" s="46"/>
      <c r="G20" s="46"/>
      <c r="H20" s="46"/>
      <c r="I20" s="46"/>
      <c r="J20" s="46"/>
      <c r="K20" s="46"/>
      <c r="L20" s="46"/>
      <c r="M20" s="46"/>
      <c r="N20" s="46"/>
      <c r="O20" s="46"/>
      <c r="P20" s="46"/>
      <c r="Q20" s="46"/>
      <c r="R20" s="46"/>
      <c r="S20" s="46"/>
      <c r="T20" s="46"/>
      <c r="U20" s="46"/>
    </row>
    <row r="21" spans="1:21" ht="13.5" customHeight="1">
      <c r="A21" s="46"/>
      <c r="B21" s="46"/>
      <c r="C21" s="46"/>
      <c r="D21" s="46"/>
      <c r="E21" s="46"/>
      <c r="F21" s="46"/>
      <c r="G21" s="46"/>
      <c r="H21" s="46"/>
      <c r="I21" s="46"/>
      <c r="J21" s="46"/>
      <c r="K21" s="46"/>
      <c r="L21" s="46"/>
      <c r="M21" s="46"/>
      <c r="N21" s="46"/>
      <c r="O21" s="46"/>
      <c r="P21" s="46"/>
      <c r="Q21" s="46"/>
      <c r="R21" s="46"/>
      <c r="S21" s="46"/>
      <c r="T21" s="46"/>
      <c r="U21" s="46"/>
    </row>
    <row r="22" spans="1:21" ht="13.5" customHeight="1">
      <c r="A22" s="46"/>
      <c r="B22" s="46"/>
      <c r="C22" s="46"/>
      <c r="D22" s="46"/>
      <c r="E22" s="46"/>
      <c r="F22" s="46"/>
      <c r="G22" s="46"/>
      <c r="H22" s="46"/>
      <c r="I22" s="46"/>
      <c r="J22" s="46"/>
      <c r="K22" s="46"/>
      <c r="L22" s="46"/>
      <c r="M22" s="46"/>
      <c r="N22" s="46"/>
      <c r="O22" s="46"/>
      <c r="P22" s="46"/>
      <c r="Q22" s="46"/>
      <c r="R22" s="46"/>
      <c r="S22" s="46"/>
      <c r="T22" s="46"/>
      <c r="U22" s="46"/>
    </row>
    <row r="23" spans="1:21" ht="13.5" customHeight="1">
      <c r="A23" s="46"/>
      <c r="B23" s="46"/>
      <c r="C23" s="46"/>
      <c r="D23" s="46"/>
      <c r="E23" s="46"/>
      <c r="F23" s="46"/>
      <c r="G23" s="46"/>
      <c r="H23" s="46"/>
      <c r="I23" s="46"/>
      <c r="J23" s="46"/>
      <c r="K23" s="46"/>
      <c r="L23" s="46"/>
      <c r="M23" s="46"/>
      <c r="N23" s="46"/>
      <c r="O23" s="46"/>
      <c r="P23" s="46"/>
      <c r="Q23" s="46"/>
      <c r="R23" s="46"/>
      <c r="S23" s="46"/>
      <c r="T23" s="46"/>
      <c r="U23" s="46"/>
    </row>
    <row r="24" spans="1:21" ht="13.5" customHeight="1">
      <c r="A24" s="46"/>
      <c r="B24" s="46"/>
      <c r="C24" s="46"/>
      <c r="D24" s="46"/>
      <c r="E24" s="46"/>
      <c r="F24" s="46"/>
      <c r="G24" s="46"/>
      <c r="H24" s="46"/>
      <c r="I24" s="46"/>
      <c r="J24" s="46"/>
      <c r="K24" s="46"/>
      <c r="L24" s="46"/>
      <c r="M24" s="46"/>
      <c r="N24" s="46"/>
      <c r="O24" s="46"/>
      <c r="P24" s="46"/>
      <c r="Q24" s="46"/>
      <c r="R24" s="46"/>
      <c r="S24" s="46"/>
      <c r="T24" s="46"/>
      <c r="U24" s="46"/>
    </row>
    <row r="25" spans="1:21" ht="13.5" customHeight="1">
      <c r="A25" s="46"/>
      <c r="B25" s="46"/>
      <c r="C25" s="46"/>
      <c r="D25" s="46"/>
      <c r="E25" s="46"/>
      <c r="F25" s="46"/>
      <c r="G25" s="46"/>
      <c r="H25" s="46"/>
      <c r="I25" s="46"/>
      <c r="J25" s="46"/>
      <c r="K25" s="46"/>
      <c r="L25" s="46"/>
      <c r="M25" s="46"/>
      <c r="N25" s="46"/>
      <c r="O25" s="46"/>
      <c r="P25" s="46"/>
      <c r="Q25" s="46"/>
      <c r="R25" s="46"/>
      <c r="S25" s="46"/>
      <c r="T25" s="46"/>
      <c r="U25" s="46"/>
    </row>
    <row r="26" spans="1:21" ht="13.5" customHeight="1">
      <c r="A26" s="46"/>
      <c r="B26" s="46"/>
      <c r="C26" s="46"/>
      <c r="D26" s="46"/>
      <c r="E26" s="46"/>
      <c r="F26" s="46"/>
      <c r="G26" s="46"/>
      <c r="H26" s="46"/>
      <c r="I26" s="46"/>
      <c r="J26" s="46"/>
      <c r="K26" s="46"/>
      <c r="L26" s="46"/>
      <c r="M26" s="46"/>
      <c r="N26" s="46"/>
      <c r="O26" s="46"/>
      <c r="P26" s="46"/>
      <c r="Q26" s="46"/>
      <c r="R26" s="46"/>
      <c r="S26" s="46"/>
      <c r="T26" s="46"/>
      <c r="U26" s="46"/>
    </row>
    <row r="27" spans="1:21" ht="13.5" customHeight="1">
      <c r="A27" s="46"/>
      <c r="B27" s="46"/>
      <c r="C27" s="46"/>
      <c r="D27" s="46"/>
      <c r="E27" s="46"/>
      <c r="F27" s="46"/>
      <c r="G27" s="46"/>
      <c r="H27" s="46"/>
      <c r="I27" s="46"/>
      <c r="J27" s="46"/>
      <c r="K27" s="46"/>
      <c r="L27" s="46"/>
      <c r="M27" s="46"/>
      <c r="N27" s="46"/>
      <c r="O27" s="46"/>
      <c r="P27" s="46"/>
      <c r="Q27" s="46"/>
      <c r="R27" s="46"/>
      <c r="S27" s="46"/>
      <c r="T27" s="46"/>
      <c r="U27" s="46"/>
    </row>
    <row r="28" spans="1:21" ht="13.5" customHeight="1">
      <c r="A28" s="46"/>
      <c r="B28" s="46"/>
      <c r="C28" s="46"/>
      <c r="D28" s="46"/>
      <c r="E28" s="46"/>
      <c r="F28" s="46"/>
      <c r="G28" s="46"/>
      <c r="H28" s="46"/>
      <c r="I28" s="46"/>
      <c r="J28" s="46"/>
      <c r="K28" s="46"/>
      <c r="L28" s="46"/>
      <c r="M28" s="46"/>
      <c r="N28" s="46"/>
      <c r="O28" s="46"/>
      <c r="P28" s="46"/>
      <c r="Q28" s="46"/>
      <c r="R28" s="46"/>
      <c r="S28" s="46"/>
      <c r="T28" s="46"/>
      <c r="U28" s="46"/>
    </row>
    <row r="29" spans="1:21" ht="13.5" customHeight="1">
      <c r="A29" s="46"/>
      <c r="B29" s="46"/>
      <c r="C29" s="46"/>
      <c r="D29" s="46"/>
      <c r="E29" s="46"/>
      <c r="F29" s="46"/>
      <c r="G29" s="46"/>
      <c r="H29" s="46"/>
      <c r="I29" s="46"/>
      <c r="J29" s="46"/>
      <c r="K29" s="46"/>
      <c r="L29" s="46"/>
      <c r="M29" s="46"/>
      <c r="N29" s="46"/>
      <c r="O29" s="46"/>
      <c r="P29" s="46"/>
      <c r="Q29" s="46"/>
      <c r="R29" s="46"/>
      <c r="S29" s="46"/>
      <c r="T29" s="46"/>
      <c r="U29" s="46"/>
    </row>
    <row r="30" spans="1:21" ht="13.5" customHeight="1">
      <c r="A30" s="46"/>
      <c r="B30" s="46"/>
      <c r="C30" s="46"/>
      <c r="D30" s="46"/>
      <c r="E30" s="46"/>
      <c r="F30" s="46"/>
      <c r="G30" s="46"/>
      <c r="H30" s="46"/>
      <c r="I30" s="46"/>
      <c r="J30" s="46"/>
      <c r="K30" s="46"/>
      <c r="L30" s="46"/>
      <c r="M30" s="46"/>
      <c r="N30" s="46"/>
      <c r="O30" s="46"/>
      <c r="P30" s="46"/>
      <c r="Q30" s="46"/>
      <c r="R30" s="46"/>
      <c r="S30" s="46"/>
      <c r="T30" s="46"/>
      <c r="U30" s="46"/>
    </row>
    <row r="31" spans="1:21" ht="13.5" customHeight="1">
      <c r="A31" s="46"/>
      <c r="B31" s="46"/>
      <c r="C31" s="46"/>
      <c r="D31" s="46"/>
      <c r="E31" s="46"/>
      <c r="F31" s="46"/>
      <c r="G31" s="46"/>
      <c r="H31" s="46"/>
      <c r="I31" s="46"/>
      <c r="J31" s="46"/>
      <c r="K31" s="46"/>
      <c r="L31" s="46"/>
      <c r="M31" s="46"/>
      <c r="N31" s="46"/>
      <c r="O31" s="46"/>
      <c r="P31" s="46"/>
      <c r="Q31" s="46"/>
      <c r="R31" s="46"/>
      <c r="S31" s="46"/>
      <c r="T31" s="46"/>
      <c r="U31" s="46"/>
    </row>
    <row r="32" spans="1:21" ht="13.5" customHeight="1">
      <c r="A32" s="46"/>
      <c r="B32" s="46"/>
      <c r="C32" s="46"/>
      <c r="D32" s="46"/>
      <c r="E32" s="46"/>
      <c r="F32" s="46"/>
      <c r="G32" s="46"/>
      <c r="H32" s="46"/>
      <c r="I32" s="46"/>
      <c r="J32" s="46"/>
      <c r="K32" s="46"/>
      <c r="L32" s="46"/>
      <c r="M32" s="46"/>
      <c r="N32" s="46"/>
      <c r="O32" s="46"/>
      <c r="P32" s="46"/>
      <c r="Q32" s="46"/>
      <c r="R32" s="46"/>
      <c r="S32" s="46"/>
      <c r="T32" s="46"/>
      <c r="U32" s="46"/>
    </row>
    <row r="33" spans="1:21" ht="13.5" customHeight="1">
      <c r="A33" s="46"/>
      <c r="B33" s="46"/>
      <c r="C33" s="46"/>
      <c r="D33" s="46"/>
      <c r="E33" s="46"/>
      <c r="F33" s="46"/>
      <c r="G33" s="46"/>
      <c r="H33" s="46"/>
      <c r="I33" s="46"/>
      <c r="J33" s="46"/>
      <c r="K33" s="46"/>
      <c r="L33" s="46"/>
      <c r="M33" s="46"/>
      <c r="N33" s="46"/>
      <c r="O33" s="46"/>
      <c r="P33" s="46"/>
      <c r="Q33" s="46"/>
      <c r="R33" s="46"/>
      <c r="S33" s="46"/>
      <c r="T33" s="46"/>
      <c r="U33" s="46"/>
    </row>
    <row r="34" spans="1:21" ht="13.5" customHeight="1">
      <c r="A34" s="46"/>
      <c r="B34" s="46"/>
      <c r="C34" s="46"/>
      <c r="D34" s="46"/>
      <c r="E34" s="46"/>
      <c r="F34" s="46"/>
      <c r="G34" s="46"/>
      <c r="H34" s="46"/>
      <c r="I34" s="46"/>
      <c r="J34" s="46"/>
      <c r="K34" s="46"/>
      <c r="L34" s="46"/>
      <c r="M34" s="46"/>
      <c r="N34" s="46"/>
      <c r="O34" s="46"/>
      <c r="P34" s="46"/>
      <c r="Q34" s="46"/>
      <c r="R34" s="46"/>
      <c r="S34" s="46"/>
      <c r="T34" s="46"/>
      <c r="U34" s="46"/>
    </row>
    <row r="35" spans="1:21" ht="13.5" customHeight="1">
      <c r="A35" s="46"/>
      <c r="B35" s="46"/>
      <c r="C35" s="46"/>
      <c r="D35" s="46"/>
      <c r="E35" s="46"/>
      <c r="F35" s="46"/>
      <c r="G35" s="46"/>
      <c r="H35" s="46"/>
      <c r="I35" s="46"/>
      <c r="J35" s="46"/>
      <c r="K35" s="46"/>
      <c r="L35" s="46"/>
      <c r="M35" s="46"/>
      <c r="N35" s="46"/>
      <c r="O35" s="46"/>
      <c r="P35" s="46"/>
      <c r="Q35" s="46"/>
      <c r="R35" s="46"/>
      <c r="S35" s="46"/>
      <c r="T35" s="46"/>
      <c r="U35" s="46"/>
    </row>
    <row r="36" spans="1:21" ht="13.5" customHeight="1">
      <c r="A36" s="46"/>
      <c r="B36" s="46"/>
      <c r="C36" s="46"/>
      <c r="D36" s="46"/>
      <c r="E36" s="46"/>
      <c r="F36" s="46"/>
      <c r="G36" s="46"/>
      <c r="H36" s="46"/>
      <c r="I36" s="46"/>
      <c r="J36" s="46"/>
      <c r="K36" s="46"/>
      <c r="L36" s="46"/>
      <c r="M36" s="46"/>
      <c r="N36" s="46"/>
      <c r="O36" s="46"/>
      <c r="P36" s="46"/>
      <c r="Q36" s="46"/>
      <c r="R36" s="46"/>
      <c r="S36" s="46"/>
      <c r="T36" s="46"/>
      <c r="U36" s="46"/>
    </row>
    <row r="37" spans="1:21" ht="13.5" customHeight="1">
      <c r="A37" s="46"/>
      <c r="B37" s="46"/>
      <c r="C37" s="46"/>
      <c r="D37" s="46"/>
      <c r="E37" s="46"/>
      <c r="F37" s="46"/>
      <c r="G37" s="46"/>
      <c r="H37" s="46"/>
      <c r="I37" s="46"/>
      <c r="J37" s="46"/>
      <c r="K37" s="46"/>
      <c r="L37" s="46"/>
      <c r="M37" s="46"/>
      <c r="N37" s="46"/>
      <c r="O37" s="46"/>
      <c r="P37" s="46"/>
      <c r="Q37" s="46"/>
      <c r="R37" s="46"/>
      <c r="S37" s="46"/>
      <c r="T37" s="46"/>
      <c r="U37" s="46"/>
    </row>
    <row r="38" spans="1:21" ht="13.5" customHeight="1">
      <c r="A38" s="46"/>
      <c r="B38" s="46"/>
      <c r="C38" s="46"/>
      <c r="D38" s="46"/>
      <c r="E38" s="46"/>
      <c r="F38" s="46"/>
      <c r="G38" s="46"/>
      <c r="H38" s="46"/>
      <c r="I38" s="46"/>
      <c r="J38" s="46"/>
      <c r="K38" s="46"/>
      <c r="L38" s="46"/>
      <c r="M38" s="46"/>
      <c r="N38" s="46"/>
      <c r="O38" s="46"/>
      <c r="P38" s="46"/>
      <c r="Q38" s="46"/>
      <c r="R38" s="46"/>
      <c r="S38" s="46"/>
      <c r="T38" s="46"/>
      <c r="U38" s="46"/>
    </row>
    <row r="39" spans="1:21" ht="13.5" customHeight="1">
      <c r="A39" s="46"/>
      <c r="B39" s="46"/>
      <c r="C39" s="46"/>
      <c r="D39" s="46"/>
      <c r="E39" s="46"/>
      <c r="F39" s="46"/>
      <c r="G39" s="46"/>
      <c r="H39" s="46"/>
      <c r="I39" s="46"/>
      <c r="J39" s="46"/>
      <c r="K39" s="46"/>
      <c r="L39" s="46"/>
      <c r="M39" s="46"/>
      <c r="N39" s="46"/>
      <c r="O39" s="46"/>
      <c r="P39" s="46"/>
      <c r="Q39" s="46"/>
      <c r="R39" s="46"/>
      <c r="S39" s="46"/>
      <c r="T39" s="46"/>
      <c r="U39" s="46"/>
    </row>
    <row r="40" spans="1:21" ht="13.5" customHeight="1">
      <c r="A40" s="46"/>
      <c r="B40" s="46"/>
      <c r="C40" s="46"/>
      <c r="D40" s="46"/>
      <c r="E40" s="46"/>
      <c r="F40" s="46"/>
      <c r="G40" s="46"/>
      <c r="H40" s="46"/>
      <c r="I40" s="46"/>
      <c r="J40" s="46"/>
      <c r="K40" s="46"/>
      <c r="L40" s="46"/>
      <c r="M40" s="46"/>
      <c r="N40" s="46"/>
      <c r="O40" s="46"/>
      <c r="P40" s="46"/>
      <c r="Q40" s="46"/>
      <c r="R40" s="46"/>
      <c r="S40" s="46"/>
      <c r="T40" s="46"/>
      <c r="U40" s="46"/>
    </row>
    <row r="41" spans="1:21" ht="13.5" customHeight="1">
      <c r="A41" s="46"/>
      <c r="B41" s="46"/>
      <c r="C41" s="46"/>
      <c r="D41" s="46"/>
      <c r="E41" s="46"/>
      <c r="F41" s="46"/>
      <c r="G41" s="46"/>
      <c r="H41" s="46"/>
      <c r="I41" s="46"/>
      <c r="J41" s="46"/>
      <c r="K41" s="46"/>
      <c r="L41" s="46"/>
      <c r="M41" s="46"/>
      <c r="N41" s="46"/>
      <c r="O41" s="46"/>
      <c r="P41" s="46"/>
      <c r="Q41" s="46"/>
      <c r="R41" s="46"/>
      <c r="S41" s="46"/>
      <c r="T41" s="46"/>
      <c r="U41" s="46"/>
    </row>
    <row r="42" spans="1:21" ht="13.5" customHeight="1">
      <c r="A42" s="46"/>
      <c r="B42" s="46"/>
      <c r="C42" s="46"/>
      <c r="D42" s="46"/>
      <c r="E42" s="46"/>
      <c r="F42" s="46"/>
      <c r="G42" s="46"/>
      <c r="H42" s="46"/>
      <c r="I42" s="46"/>
      <c r="J42" s="46"/>
      <c r="K42" s="46"/>
      <c r="L42" s="46"/>
      <c r="M42" s="46"/>
      <c r="N42" s="46"/>
      <c r="O42" s="46"/>
      <c r="P42" s="46"/>
      <c r="Q42" s="46"/>
      <c r="R42" s="46"/>
      <c r="S42" s="46"/>
      <c r="T42" s="46"/>
      <c r="U42" s="46"/>
    </row>
    <row r="43" spans="1:21" ht="30.75" customHeight="1" thickBot="1">
      <c r="A43" s="46"/>
      <c r="B43" s="46"/>
      <c r="C43" s="46"/>
      <c r="D43" s="46"/>
      <c r="E43" s="46"/>
      <c r="F43" s="46"/>
      <c r="G43" s="46"/>
      <c r="H43" s="46"/>
      <c r="I43" s="46"/>
      <c r="J43" s="46"/>
      <c r="K43" s="46"/>
      <c r="L43" s="46"/>
      <c r="M43" s="46"/>
      <c r="N43" s="46"/>
      <c r="O43" s="48" t="s">
        <v>496</v>
      </c>
      <c r="P43" s="46"/>
      <c r="Q43" s="46"/>
      <c r="R43" s="46"/>
      <c r="S43" s="46"/>
      <c r="T43" s="46"/>
      <c r="U43" s="46"/>
    </row>
    <row r="44" spans="1:21" ht="30.75" customHeight="1" thickBot="1">
      <c r="A44" s="46"/>
      <c r="B44" s="49" t="s">
        <v>497</v>
      </c>
      <c r="C44" s="50"/>
      <c r="D44" s="50"/>
      <c r="E44" s="51"/>
      <c r="F44" s="51"/>
      <c r="G44" s="51"/>
      <c r="H44" s="51"/>
      <c r="I44" s="51"/>
      <c r="J44" s="52" t="s">
        <v>474</v>
      </c>
      <c r="K44" s="53" t="s">
        <v>475</v>
      </c>
      <c r="L44" s="54" t="s">
        <v>476</v>
      </c>
      <c r="M44" s="54" t="s">
        <v>477</v>
      </c>
      <c r="N44" s="54" t="s">
        <v>478</v>
      </c>
      <c r="O44" s="55" t="s">
        <v>479</v>
      </c>
      <c r="P44" s="46"/>
      <c r="Q44" s="46"/>
      <c r="R44" s="46"/>
      <c r="S44" s="46"/>
      <c r="T44" s="46"/>
      <c r="U44" s="46"/>
    </row>
    <row r="45" spans="1:21" ht="30.75" customHeight="1">
      <c r="A45" s="46"/>
      <c r="B45" s="1154" t="s">
        <v>498</v>
      </c>
      <c r="C45" s="1155"/>
      <c r="D45" s="56"/>
      <c r="E45" s="1160" t="s">
        <v>499</v>
      </c>
      <c r="F45" s="1160"/>
      <c r="G45" s="1160"/>
      <c r="H45" s="1160"/>
      <c r="I45" s="1160"/>
      <c r="J45" s="1161"/>
      <c r="K45" s="57">
        <v>1483</v>
      </c>
      <c r="L45" s="58">
        <v>1477</v>
      </c>
      <c r="M45" s="58">
        <v>1467</v>
      </c>
      <c r="N45" s="58">
        <v>1443</v>
      </c>
      <c r="O45" s="59">
        <v>1416</v>
      </c>
      <c r="P45" s="46"/>
      <c r="Q45" s="46"/>
      <c r="R45" s="46"/>
      <c r="S45" s="46"/>
      <c r="T45" s="46"/>
      <c r="U45" s="46"/>
    </row>
    <row r="46" spans="1:21" ht="30.75" customHeight="1">
      <c r="A46" s="46"/>
      <c r="B46" s="1156"/>
      <c r="C46" s="1157"/>
      <c r="D46" s="60"/>
      <c r="E46" s="1162" t="s">
        <v>500</v>
      </c>
      <c r="F46" s="1162"/>
      <c r="G46" s="1162"/>
      <c r="H46" s="1162"/>
      <c r="I46" s="1162"/>
      <c r="J46" s="1163"/>
      <c r="K46" s="61" t="s">
        <v>343</v>
      </c>
      <c r="L46" s="62" t="s">
        <v>343</v>
      </c>
      <c r="M46" s="62" t="s">
        <v>343</v>
      </c>
      <c r="N46" s="62" t="s">
        <v>343</v>
      </c>
      <c r="O46" s="63" t="s">
        <v>343</v>
      </c>
      <c r="P46" s="46"/>
      <c r="Q46" s="46"/>
      <c r="R46" s="46"/>
      <c r="S46" s="46"/>
      <c r="T46" s="46"/>
      <c r="U46" s="46"/>
    </row>
    <row r="47" spans="1:21" ht="30.75" customHeight="1">
      <c r="A47" s="46"/>
      <c r="B47" s="1156"/>
      <c r="C47" s="1157"/>
      <c r="D47" s="60"/>
      <c r="E47" s="1162" t="s">
        <v>501</v>
      </c>
      <c r="F47" s="1162"/>
      <c r="G47" s="1162"/>
      <c r="H47" s="1162"/>
      <c r="I47" s="1162"/>
      <c r="J47" s="1163"/>
      <c r="K47" s="61" t="s">
        <v>343</v>
      </c>
      <c r="L47" s="62" t="s">
        <v>343</v>
      </c>
      <c r="M47" s="62" t="s">
        <v>343</v>
      </c>
      <c r="N47" s="62" t="s">
        <v>343</v>
      </c>
      <c r="O47" s="63" t="s">
        <v>343</v>
      </c>
      <c r="P47" s="46"/>
      <c r="Q47" s="46"/>
      <c r="R47" s="46"/>
      <c r="S47" s="46"/>
      <c r="T47" s="46"/>
      <c r="U47" s="46"/>
    </row>
    <row r="48" spans="1:21" ht="30.75" customHeight="1">
      <c r="A48" s="46"/>
      <c r="B48" s="1156"/>
      <c r="C48" s="1157"/>
      <c r="D48" s="60"/>
      <c r="E48" s="1162" t="s">
        <v>502</v>
      </c>
      <c r="F48" s="1162"/>
      <c r="G48" s="1162"/>
      <c r="H48" s="1162"/>
      <c r="I48" s="1162"/>
      <c r="J48" s="1163"/>
      <c r="K48" s="61">
        <v>48</v>
      </c>
      <c r="L48" s="62">
        <v>70</v>
      </c>
      <c r="M48" s="62">
        <v>50</v>
      </c>
      <c r="N48" s="62">
        <v>51</v>
      </c>
      <c r="O48" s="63">
        <v>52</v>
      </c>
      <c r="P48" s="46"/>
      <c r="Q48" s="46"/>
      <c r="R48" s="46"/>
      <c r="S48" s="46"/>
      <c r="T48" s="46"/>
      <c r="U48" s="46"/>
    </row>
    <row r="49" spans="1:21" ht="30.75" customHeight="1">
      <c r="A49" s="46"/>
      <c r="B49" s="1156"/>
      <c r="C49" s="1157"/>
      <c r="D49" s="60"/>
      <c r="E49" s="1162" t="s">
        <v>503</v>
      </c>
      <c r="F49" s="1162"/>
      <c r="G49" s="1162"/>
      <c r="H49" s="1162"/>
      <c r="I49" s="1162"/>
      <c r="J49" s="1163"/>
      <c r="K49" s="61" t="s">
        <v>343</v>
      </c>
      <c r="L49" s="62" t="s">
        <v>343</v>
      </c>
      <c r="M49" s="62" t="s">
        <v>343</v>
      </c>
      <c r="N49" s="62" t="s">
        <v>343</v>
      </c>
      <c r="O49" s="63" t="s">
        <v>343</v>
      </c>
      <c r="P49" s="46"/>
      <c r="Q49" s="46"/>
      <c r="R49" s="46"/>
      <c r="S49" s="46"/>
      <c r="T49" s="46"/>
      <c r="U49" s="46"/>
    </row>
    <row r="50" spans="1:21" ht="30.75" customHeight="1">
      <c r="A50" s="46"/>
      <c r="B50" s="1156"/>
      <c r="C50" s="1157"/>
      <c r="D50" s="60"/>
      <c r="E50" s="1162" t="s">
        <v>504</v>
      </c>
      <c r="F50" s="1162"/>
      <c r="G50" s="1162"/>
      <c r="H50" s="1162"/>
      <c r="I50" s="1162"/>
      <c r="J50" s="1163"/>
      <c r="K50" s="61">
        <v>0</v>
      </c>
      <c r="L50" s="62">
        <v>0</v>
      </c>
      <c r="M50" s="62">
        <v>0</v>
      </c>
      <c r="N50" s="62">
        <v>0</v>
      </c>
      <c r="O50" s="63">
        <v>0</v>
      </c>
      <c r="P50" s="46"/>
      <c r="Q50" s="46"/>
      <c r="R50" s="46"/>
      <c r="S50" s="46"/>
      <c r="T50" s="46"/>
      <c r="U50" s="46"/>
    </row>
    <row r="51" spans="1:21" ht="30.75" customHeight="1">
      <c r="A51" s="46"/>
      <c r="B51" s="1158"/>
      <c r="C51" s="1159"/>
      <c r="D51" s="64"/>
      <c r="E51" s="1162" t="s">
        <v>505</v>
      </c>
      <c r="F51" s="1162"/>
      <c r="G51" s="1162"/>
      <c r="H51" s="1162"/>
      <c r="I51" s="1162"/>
      <c r="J51" s="1163"/>
      <c r="K51" s="61">
        <v>0</v>
      </c>
      <c r="L51" s="62">
        <v>0</v>
      </c>
      <c r="M51" s="62">
        <v>0</v>
      </c>
      <c r="N51" s="62">
        <v>0</v>
      </c>
      <c r="O51" s="63">
        <v>0</v>
      </c>
      <c r="P51" s="46"/>
      <c r="Q51" s="46"/>
      <c r="R51" s="46"/>
      <c r="S51" s="46"/>
      <c r="T51" s="46"/>
      <c r="U51" s="46"/>
    </row>
    <row r="52" spans="1:21" ht="30.75" customHeight="1">
      <c r="A52" s="46"/>
      <c r="B52" s="1164" t="s">
        <v>506</v>
      </c>
      <c r="C52" s="1165"/>
      <c r="D52" s="64"/>
      <c r="E52" s="1162" t="s">
        <v>507</v>
      </c>
      <c r="F52" s="1162"/>
      <c r="G52" s="1162"/>
      <c r="H52" s="1162"/>
      <c r="I52" s="1162"/>
      <c r="J52" s="1163"/>
      <c r="K52" s="61">
        <v>1113</v>
      </c>
      <c r="L52" s="62">
        <v>1130</v>
      </c>
      <c r="M52" s="62">
        <v>1125</v>
      </c>
      <c r="N52" s="62">
        <v>1151</v>
      </c>
      <c r="O52" s="63">
        <v>1111</v>
      </c>
      <c r="P52" s="46"/>
      <c r="Q52" s="46"/>
      <c r="R52" s="46"/>
      <c r="S52" s="46"/>
      <c r="T52" s="46"/>
      <c r="U52" s="46"/>
    </row>
    <row r="53" spans="1:21" ht="30.75" customHeight="1" thickBot="1">
      <c r="A53" s="46"/>
      <c r="B53" s="1166" t="s">
        <v>508</v>
      </c>
      <c r="C53" s="1167"/>
      <c r="D53" s="65"/>
      <c r="E53" s="1168" t="s">
        <v>509</v>
      </c>
      <c r="F53" s="1168"/>
      <c r="G53" s="1168"/>
      <c r="H53" s="1168"/>
      <c r="I53" s="1168"/>
      <c r="J53" s="1169"/>
      <c r="K53" s="66">
        <v>418</v>
      </c>
      <c r="L53" s="67">
        <v>417</v>
      </c>
      <c r="M53" s="67">
        <v>392</v>
      </c>
      <c r="N53" s="67">
        <v>343</v>
      </c>
      <c r="O53" s="68">
        <v>357</v>
      </c>
      <c r="P53" s="46"/>
      <c r="Q53" s="46"/>
      <c r="R53" s="46"/>
      <c r="S53" s="46"/>
      <c r="T53" s="46"/>
      <c r="U53" s="46"/>
    </row>
    <row r="54" spans="1:21" ht="24" customHeight="1">
      <c r="A54" s="46"/>
      <c r="B54" s="69" t="s">
        <v>510</v>
      </c>
      <c r="C54" s="46"/>
      <c r="D54" s="46"/>
      <c r="E54" s="46"/>
      <c r="F54" s="46"/>
      <c r="G54" s="46"/>
      <c r="H54" s="46"/>
      <c r="I54" s="46"/>
      <c r="J54" s="46"/>
      <c r="K54" s="46"/>
      <c r="L54" s="46"/>
      <c r="M54" s="46"/>
      <c r="N54" s="46"/>
      <c r="O54" s="46"/>
      <c r="P54" s="46"/>
      <c r="Q54" s="46"/>
      <c r="R54" s="46"/>
      <c r="S54" s="46"/>
      <c r="T54" s="46"/>
      <c r="U54" s="46"/>
    </row>
    <row r="55" spans="1:21" ht="24" customHeight="1" thickBot="1">
      <c r="A55" s="46"/>
      <c r="B55" s="70" t="s">
        <v>511</v>
      </c>
      <c r="C55" s="71"/>
      <c r="D55" s="71"/>
      <c r="E55" s="71"/>
      <c r="F55" s="71"/>
      <c r="G55" s="71"/>
      <c r="H55" s="71"/>
      <c r="I55" s="71"/>
      <c r="J55" s="71"/>
      <c r="K55" s="72"/>
      <c r="L55" s="72"/>
      <c r="M55" s="72"/>
      <c r="N55" s="72"/>
      <c r="O55" s="73" t="s">
        <v>512</v>
      </c>
      <c r="P55" s="46"/>
      <c r="Q55" s="46"/>
      <c r="R55" s="46"/>
      <c r="S55" s="46"/>
      <c r="T55" s="46"/>
      <c r="U55" s="46"/>
    </row>
    <row r="56" spans="1:21" ht="31.5" customHeight="1" thickBot="1">
      <c r="A56" s="46"/>
      <c r="B56" s="74"/>
      <c r="C56" s="75"/>
      <c r="D56" s="75"/>
      <c r="E56" s="76"/>
      <c r="F56" s="76"/>
      <c r="G56" s="76"/>
      <c r="H56" s="76"/>
      <c r="I56" s="76"/>
      <c r="J56" s="77" t="s">
        <v>474</v>
      </c>
      <c r="K56" s="78" t="s">
        <v>513</v>
      </c>
      <c r="L56" s="79" t="s">
        <v>514</v>
      </c>
      <c r="M56" s="79" t="s">
        <v>515</v>
      </c>
      <c r="N56" s="79" t="s">
        <v>516</v>
      </c>
      <c r="O56" s="80" t="s">
        <v>517</v>
      </c>
      <c r="P56" s="46"/>
      <c r="Q56" s="46"/>
      <c r="R56" s="46"/>
      <c r="S56" s="46"/>
      <c r="T56" s="46"/>
      <c r="U56" s="46"/>
    </row>
    <row r="57" spans="1:21" ht="31.5" customHeight="1">
      <c r="B57" s="1170" t="s">
        <v>518</v>
      </c>
      <c r="C57" s="1171"/>
      <c r="D57" s="1174" t="s">
        <v>519</v>
      </c>
      <c r="E57" s="1175"/>
      <c r="F57" s="1175"/>
      <c r="G57" s="1175"/>
      <c r="H57" s="1175"/>
      <c r="I57" s="1175"/>
      <c r="J57" s="1176"/>
      <c r="K57" s="81" t="s">
        <v>307</v>
      </c>
      <c r="L57" s="82" t="s">
        <v>307</v>
      </c>
      <c r="M57" s="82" t="s">
        <v>307</v>
      </c>
      <c r="N57" s="82" t="s">
        <v>307</v>
      </c>
      <c r="O57" s="83" t="s">
        <v>307</v>
      </c>
    </row>
    <row r="58" spans="1:21" ht="31.5" customHeight="1" thickBot="1">
      <c r="B58" s="1172"/>
      <c r="C58" s="1173"/>
      <c r="D58" s="1177" t="s">
        <v>520</v>
      </c>
      <c r="E58" s="1178"/>
      <c r="F58" s="1178"/>
      <c r="G58" s="1178"/>
      <c r="H58" s="1178"/>
      <c r="I58" s="1178"/>
      <c r="J58" s="1179"/>
      <c r="K58" s="84" t="s">
        <v>307</v>
      </c>
      <c r="L58" s="85" t="s">
        <v>307</v>
      </c>
      <c r="M58" s="85" t="s">
        <v>307</v>
      </c>
      <c r="N58" s="85" t="s">
        <v>307</v>
      </c>
      <c r="O58" s="86" t="s">
        <v>307</v>
      </c>
    </row>
    <row r="59" spans="1:21" ht="24" customHeight="1">
      <c r="B59" s="87"/>
      <c r="C59" s="87"/>
      <c r="D59" s="88" t="s">
        <v>521</v>
      </c>
      <c r="E59" s="89"/>
      <c r="F59" s="89"/>
      <c r="G59" s="89"/>
      <c r="H59" s="89"/>
      <c r="I59" s="89"/>
      <c r="J59" s="89"/>
      <c r="K59" s="89"/>
      <c r="L59" s="89"/>
      <c r="M59" s="89"/>
      <c r="N59" s="89"/>
      <c r="O59" s="89"/>
    </row>
    <row r="60" spans="1:21" ht="24" customHeight="1">
      <c r="B60" s="90"/>
      <c r="C60" s="90"/>
      <c r="D60" s="88" t="s">
        <v>522</v>
      </c>
      <c r="E60" s="89"/>
      <c r="F60" s="89"/>
      <c r="G60" s="89"/>
      <c r="H60" s="89"/>
      <c r="I60" s="89"/>
      <c r="J60" s="89"/>
      <c r="K60" s="89"/>
      <c r="L60" s="89"/>
      <c r="M60" s="89"/>
      <c r="N60" s="89"/>
      <c r="O60" s="89"/>
    </row>
    <row r="61" spans="1:21" ht="24" customHeight="1">
      <c r="A61" s="46"/>
      <c r="B61" s="69"/>
      <c r="C61" s="46"/>
      <c r="D61" s="46"/>
      <c r="E61" s="46"/>
      <c r="F61" s="46"/>
      <c r="G61" s="46"/>
      <c r="H61" s="46"/>
      <c r="I61" s="46"/>
      <c r="J61" s="46"/>
      <c r="K61" s="46"/>
      <c r="L61" s="46"/>
      <c r="M61" s="46"/>
      <c r="N61" s="46"/>
      <c r="O61" s="46"/>
      <c r="P61" s="46"/>
      <c r="Q61" s="46"/>
      <c r="R61" s="46"/>
      <c r="S61" s="46"/>
      <c r="T61" s="46"/>
      <c r="U61" s="46"/>
    </row>
    <row r="62" spans="1:21" ht="24" customHeight="1">
      <c r="A62" s="46"/>
      <c r="B62" s="69"/>
      <c r="C62" s="46"/>
      <c r="D62" s="46"/>
      <c r="E62" s="46"/>
      <c r="F62" s="46"/>
      <c r="G62" s="46"/>
      <c r="H62" s="46"/>
      <c r="I62" s="46"/>
      <c r="J62" s="46"/>
      <c r="K62" s="46"/>
      <c r="L62" s="46"/>
      <c r="M62" s="46"/>
      <c r="N62" s="46"/>
      <c r="O62" s="46"/>
      <c r="P62" s="46"/>
      <c r="Q62" s="46"/>
      <c r="R62" s="46"/>
      <c r="S62" s="46"/>
      <c r="T62" s="46"/>
      <c r="U62" s="46"/>
    </row>
  </sheetData>
  <sheetProtection algorithmName="SHA-512" hashValue="Cno7klN1ixr4E+9/K7oRkGwCxD2IFrgK7nBVz2Khq+TqV4Cf/pOBtmrH+wZPtBfvcTWH98vqRjWDtb1BVgDx7g==" saltValue="re1qDYmxD7UlFRCZqd6x9Q=="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8"/>
  <sheetViews>
    <sheetView showGridLines="0" zoomScaleNormal="100" zoomScaleSheetLayoutView="100" workbookViewId="0"/>
  </sheetViews>
  <sheetFormatPr defaultColWidth="0" defaultRowHeight="13.5" customHeight="1" zeroHeight="1"/>
  <cols>
    <col min="1" max="1" width="6.625" style="91" customWidth="1"/>
    <col min="2" max="3" width="12.625" style="91" customWidth="1"/>
    <col min="4" max="4" width="11.625" style="91" customWidth="1"/>
    <col min="5" max="8" width="10.375" style="91" customWidth="1"/>
    <col min="9" max="13" width="16.375" style="91" customWidth="1"/>
    <col min="14" max="19" width="12.625" style="91" customWidth="1"/>
    <col min="20" max="16384" width="0" style="91"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2" t="s">
        <v>496</v>
      </c>
    </row>
    <row r="40" spans="2:13" ht="27.75" customHeight="1" thickBot="1">
      <c r="B40" s="93" t="s">
        <v>497</v>
      </c>
      <c r="C40" s="94"/>
      <c r="D40" s="94"/>
      <c r="E40" s="95"/>
      <c r="F40" s="95"/>
      <c r="G40" s="95"/>
      <c r="H40" s="96" t="s">
        <v>474</v>
      </c>
      <c r="I40" s="97" t="s">
        <v>475</v>
      </c>
      <c r="J40" s="98" t="s">
        <v>476</v>
      </c>
      <c r="K40" s="98" t="s">
        <v>477</v>
      </c>
      <c r="L40" s="98" t="s">
        <v>478</v>
      </c>
      <c r="M40" s="99" t="s">
        <v>479</v>
      </c>
    </row>
    <row r="41" spans="2:13" ht="27.75" customHeight="1">
      <c r="B41" s="1180" t="s">
        <v>523</v>
      </c>
      <c r="C41" s="1181"/>
      <c r="D41" s="100"/>
      <c r="E41" s="1186" t="s">
        <v>524</v>
      </c>
      <c r="F41" s="1186"/>
      <c r="G41" s="1186"/>
      <c r="H41" s="1187"/>
      <c r="I41" s="101">
        <v>9872</v>
      </c>
      <c r="J41" s="102">
        <v>9438</v>
      </c>
      <c r="K41" s="102">
        <v>9213</v>
      </c>
      <c r="L41" s="102">
        <v>8908</v>
      </c>
      <c r="M41" s="103">
        <v>8438</v>
      </c>
    </row>
    <row r="42" spans="2:13" ht="27.75" customHeight="1">
      <c r="B42" s="1182"/>
      <c r="C42" s="1183"/>
      <c r="D42" s="104"/>
      <c r="E42" s="1188" t="s">
        <v>525</v>
      </c>
      <c r="F42" s="1188"/>
      <c r="G42" s="1188"/>
      <c r="H42" s="1189"/>
      <c r="I42" s="105">
        <v>1</v>
      </c>
      <c r="J42" s="106">
        <v>1</v>
      </c>
      <c r="K42" s="106">
        <v>1</v>
      </c>
      <c r="L42" s="106">
        <v>1</v>
      </c>
      <c r="M42" s="107">
        <v>1</v>
      </c>
    </row>
    <row r="43" spans="2:13" ht="27.75" customHeight="1">
      <c r="B43" s="1182"/>
      <c r="C43" s="1183"/>
      <c r="D43" s="104"/>
      <c r="E43" s="1188" t="s">
        <v>526</v>
      </c>
      <c r="F43" s="1188"/>
      <c r="G43" s="1188"/>
      <c r="H43" s="1189"/>
      <c r="I43" s="105">
        <v>855</v>
      </c>
      <c r="J43" s="106">
        <v>968</v>
      </c>
      <c r="K43" s="106">
        <v>931</v>
      </c>
      <c r="L43" s="106">
        <v>983</v>
      </c>
      <c r="M43" s="107">
        <v>489</v>
      </c>
    </row>
    <row r="44" spans="2:13" ht="27.75" customHeight="1">
      <c r="B44" s="1182"/>
      <c r="C44" s="1183"/>
      <c r="D44" s="104"/>
      <c r="E44" s="1188" t="s">
        <v>527</v>
      </c>
      <c r="F44" s="1188"/>
      <c r="G44" s="1188"/>
      <c r="H44" s="1189"/>
      <c r="I44" s="105" t="s">
        <v>343</v>
      </c>
      <c r="J44" s="106" t="s">
        <v>343</v>
      </c>
      <c r="K44" s="106" t="s">
        <v>343</v>
      </c>
      <c r="L44" s="106" t="s">
        <v>343</v>
      </c>
      <c r="M44" s="107" t="s">
        <v>343</v>
      </c>
    </row>
    <row r="45" spans="2:13" ht="27.75" customHeight="1">
      <c r="B45" s="1182"/>
      <c r="C45" s="1183"/>
      <c r="D45" s="104"/>
      <c r="E45" s="1188" t="s">
        <v>528</v>
      </c>
      <c r="F45" s="1188"/>
      <c r="G45" s="1188"/>
      <c r="H45" s="1189"/>
      <c r="I45" s="105">
        <v>1207</v>
      </c>
      <c r="J45" s="106">
        <v>950</v>
      </c>
      <c r="K45" s="106">
        <v>962</v>
      </c>
      <c r="L45" s="106">
        <v>817</v>
      </c>
      <c r="M45" s="107">
        <v>721</v>
      </c>
    </row>
    <row r="46" spans="2:13" ht="27.75" customHeight="1">
      <c r="B46" s="1182"/>
      <c r="C46" s="1183"/>
      <c r="D46" s="108"/>
      <c r="E46" s="1188" t="s">
        <v>529</v>
      </c>
      <c r="F46" s="1188"/>
      <c r="G46" s="1188"/>
      <c r="H46" s="1189"/>
      <c r="I46" s="105">
        <v>157</v>
      </c>
      <c r="J46" s="106">
        <v>161</v>
      </c>
      <c r="K46" s="106">
        <v>156</v>
      </c>
      <c r="L46" s="106">
        <v>164</v>
      </c>
      <c r="M46" s="107">
        <v>181</v>
      </c>
    </row>
    <row r="47" spans="2:13" ht="27.75" customHeight="1">
      <c r="B47" s="1182"/>
      <c r="C47" s="1183"/>
      <c r="D47" s="109"/>
      <c r="E47" s="1190" t="s">
        <v>530</v>
      </c>
      <c r="F47" s="1191"/>
      <c r="G47" s="1191"/>
      <c r="H47" s="1192"/>
      <c r="I47" s="105" t="s">
        <v>343</v>
      </c>
      <c r="J47" s="106" t="s">
        <v>343</v>
      </c>
      <c r="K47" s="106" t="s">
        <v>343</v>
      </c>
      <c r="L47" s="106" t="s">
        <v>343</v>
      </c>
      <c r="M47" s="107" t="s">
        <v>343</v>
      </c>
    </row>
    <row r="48" spans="2:13" ht="27.75" customHeight="1">
      <c r="B48" s="1182"/>
      <c r="C48" s="1183"/>
      <c r="D48" s="104"/>
      <c r="E48" s="1188" t="s">
        <v>531</v>
      </c>
      <c r="F48" s="1188"/>
      <c r="G48" s="1188"/>
      <c r="H48" s="1189"/>
      <c r="I48" s="105" t="s">
        <v>343</v>
      </c>
      <c r="J48" s="106" t="s">
        <v>343</v>
      </c>
      <c r="K48" s="106" t="s">
        <v>343</v>
      </c>
      <c r="L48" s="106" t="s">
        <v>343</v>
      </c>
      <c r="M48" s="107" t="s">
        <v>343</v>
      </c>
    </row>
    <row r="49" spans="2:13" ht="27.75" customHeight="1">
      <c r="B49" s="1184"/>
      <c r="C49" s="1185"/>
      <c r="D49" s="104"/>
      <c r="E49" s="1188" t="s">
        <v>532</v>
      </c>
      <c r="F49" s="1188"/>
      <c r="G49" s="1188"/>
      <c r="H49" s="1189"/>
      <c r="I49" s="105" t="s">
        <v>343</v>
      </c>
      <c r="J49" s="106" t="s">
        <v>343</v>
      </c>
      <c r="K49" s="106" t="s">
        <v>343</v>
      </c>
      <c r="L49" s="106" t="s">
        <v>343</v>
      </c>
      <c r="M49" s="107" t="s">
        <v>343</v>
      </c>
    </row>
    <row r="50" spans="2:13" ht="27.75" customHeight="1">
      <c r="B50" s="1193" t="s">
        <v>533</v>
      </c>
      <c r="C50" s="1194"/>
      <c r="D50" s="110"/>
      <c r="E50" s="1188" t="s">
        <v>534</v>
      </c>
      <c r="F50" s="1188"/>
      <c r="G50" s="1188"/>
      <c r="H50" s="1189"/>
      <c r="I50" s="105">
        <v>2020</v>
      </c>
      <c r="J50" s="106">
        <v>2041</v>
      </c>
      <c r="K50" s="106">
        <v>2212</v>
      </c>
      <c r="L50" s="106">
        <v>2238</v>
      </c>
      <c r="M50" s="107">
        <v>2469</v>
      </c>
    </row>
    <row r="51" spans="2:13" ht="27.75" customHeight="1">
      <c r="B51" s="1182"/>
      <c r="C51" s="1183"/>
      <c r="D51" s="104"/>
      <c r="E51" s="1188" t="s">
        <v>535</v>
      </c>
      <c r="F51" s="1188"/>
      <c r="G51" s="1188"/>
      <c r="H51" s="1189"/>
      <c r="I51" s="105">
        <v>487</v>
      </c>
      <c r="J51" s="106">
        <v>439</v>
      </c>
      <c r="K51" s="106">
        <v>390</v>
      </c>
      <c r="L51" s="106">
        <v>341</v>
      </c>
      <c r="M51" s="107">
        <v>294</v>
      </c>
    </row>
    <row r="52" spans="2:13" ht="27.75" customHeight="1">
      <c r="B52" s="1184"/>
      <c r="C52" s="1185"/>
      <c r="D52" s="104"/>
      <c r="E52" s="1188" t="s">
        <v>536</v>
      </c>
      <c r="F52" s="1188"/>
      <c r="G52" s="1188"/>
      <c r="H52" s="1189"/>
      <c r="I52" s="105">
        <v>8103</v>
      </c>
      <c r="J52" s="106">
        <v>8045</v>
      </c>
      <c r="K52" s="106">
        <v>7923</v>
      </c>
      <c r="L52" s="106">
        <v>7740</v>
      </c>
      <c r="M52" s="107">
        <v>7397</v>
      </c>
    </row>
    <row r="53" spans="2:13" ht="27.75" customHeight="1" thickBot="1">
      <c r="B53" s="1195" t="s">
        <v>508</v>
      </c>
      <c r="C53" s="1196"/>
      <c r="D53" s="111"/>
      <c r="E53" s="1197" t="s">
        <v>537</v>
      </c>
      <c r="F53" s="1197"/>
      <c r="G53" s="1197"/>
      <c r="H53" s="1198"/>
      <c r="I53" s="112">
        <v>1482</v>
      </c>
      <c r="J53" s="113">
        <v>993</v>
      </c>
      <c r="K53" s="113">
        <v>738</v>
      </c>
      <c r="L53" s="113">
        <v>554</v>
      </c>
      <c r="M53" s="114">
        <v>-330</v>
      </c>
    </row>
    <row r="54" spans="2:13" ht="27.75" customHeight="1">
      <c r="B54" s="115" t="s">
        <v>538</v>
      </c>
      <c r="C54" s="116"/>
      <c r="D54" s="116"/>
      <c r="E54" s="117"/>
      <c r="F54" s="117"/>
      <c r="G54" s="117"/>
      <c r="H54" s="117"/>
      <c r="I54" s="118"/>
      <c r="J54" s="118"/>
      <c r="K54" s="118"/>
      <c r="L54" s="118"/>
      <c r="M54" s="118"/>
    </row>
    <row r="55" spans="2:13" ht="12.75" customHeight="1"/>
    <row r="56" spans="2:13" ht="12.75" hidden="1" customHeight="1"/>
    <row r="57" spans="2:13" ht="12.75" hidden="1" customHeight="1"/>
    <row r="58" spans="2:13" ht="12.75" hidden="1" customHeight="1"/>
  </sheetData>
  <sheetProtection algorithmName="SHA-512" hashValue="KJGpo+aeAjcQo0FbjKaePx4XUjqgFHK+AZunCJHMIk9A1A4xtIMMxuWFzeEKcrskM2PxfLnC3uko6Q9+pQgKXw==" saltValue="7EZ89+WUO6Y8oq9mcyKzU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19" t="s">
        <v>539</v>
      </c>
    </row>
    <row r="54" spans="2:8" ht="29.25" customHeight="1" thickBot="1">
      <c r="B54" s="120" t="s">
        <v>7</v>
      </c>
      <c r="C54" s="121"/>
      <c r="D54" s="121"/>
      <c r="E54" s="122" t="s">
        <v>474</v>
      </c>
      <c r="F54" s="123" t="s">
        <v>477</v>
      </c>
      <c r="G54" s="123" t="s">
        <v>478</v>
      </c>
      <c r="H54" s="124" t="s">
        <v>479</v>
      </c>
    </row>
    <row r="55" spans="2:8" ht="52.5" customHeight="1">
      <c r="B55" s="125"/>
      <c r="C55" s="1207" t="s">
        <v>99</v>
      </c>
      <c r="D55" s="1207"/>
      <c r="E55" s="1208"/>
      <c r="F55" s="126">
        <v>1497</v>
      </c>
      <c r="G55" s="126">
        <v>1500</v>
      </c>
      <c r="H55" s="127">
        <v>1500</v>
      </c>
    </row>
    <row r="56" spans="2:8" ht="52.5" customHeight="1">
      <c r="B56" s="128"/>
      <c r="C56" s="1209" t="s">
        <v>540</v>
      </c>
      <c r="D56" s="1209"/>
      <c r="E56" s="1210"/>
      <c r="F56" s="129">
        <v>169</v>
      </c>
      <c r="G56" s="129">
        <v>169</v>
      </c>
      <c r="H56" s="130">
        <v>169</v>
      </c>
    </row>
    <row r="57" spans="2:8" ht="53.25" customHeight="1">
      <c r="B57" s="128"/>
      <c r="C57" s="1211" t="s">
        <v>104</v>
      </c>
      <c r="D57" s="1211"/>
      <c r="E57" s="1212"/>
      <c r="F57" s="131">
        <v>391</v>
      </c>
      <c r="G57" s="131">
        <v>369</v>
      </c>
      <c r="H57" s="132">
        <v>553</v>
      </c>
    </row>
    <row r="58" spans="2:8" ht="45.75" customHeight="1">
      <c r="B58" s="133"/>
      <c r="C58" s="1199" t="s">
        <v>541</v>
      </c>
      <c r="D58" s="1200"/>
      <c r="E58" s="1201"/>
      <c r="F58" s="134">
        <v>264</v>
      </c>
      <c r="G58" s="134">
        <v>291</v>
      </c>
      <c r="H58" s="135">
        <v>442</v>
      </c>
    </row>
    <row r="59" spans="2:8" ht="45.75" customHeight="1">
      <c r="B59" s="133"/>
      <c r="C59" s="1199" t="s">
        <v>542</v>
      </c>
      <c r="D59" s="1200"/>
      <c r="E59" s="1201"/>
      <c r="F59" s="134">
        <v>104</v>
      </c>
      <c r="G59" s="134">
        <v>55</v>
      </c>
      <c r="H59" s="135">
        <v>84</v>
      </c>
    </row>
    <row r="60" spans="2:8" ht="45.75" customHeight="1">
      <c r="B60" s="133"/>
      <c r="C60" s="1199" t="s">
        <v>543</v>
      </c>
      <c r="D60" s="1200"/>
      <c r="E60" s="1201"/>
      <c r="F60" s="134">
        <v>10</v>
      </c>
      <c r="G60" s="134">
        <v>10</v>
      </c>
      <c r="H60" s="135">
        <v>10</v>
      </c>
    </row>
    <row r="61" spans="2:8" ht="45.75" customHeight="1">
      <c r="B61" s="133"/>
      <c r="C61" s="1199" t="s">
        <v>544</v>
      </c>
      <c r="D61" s="1200"/>
      <c r="E61" s="1201"/>
      <c r="F61" s="134">
        <v>5</v>
      </c>
      <c r="G61" s="134">
        <v>4</v>
      </c>
      <c r="H61" s="135">
        <v>8</v>
      </c>
    </row>
    <row r="62" spans="2:8" ht="45.75" customHeight="1" thickBot="1">
      <c r="B62" s="136"/>
      <c r="C62" s="1202" t="s">
        <v>545</v>
      </c>
      <c r="D62" s="1203"/>
      <c r="E62" s="1204"/>
      <c r="F62" s="137">
        <v>4</v>
      </c>
      <c r="G62" s="137">
        <v>4</v>
      </c>
      <c r="H62" s="138">
        <v>4</v>
      </c>
    </row>
    <row r="63" spans="2:8" ht="52.5" customHeight="1" thickBot="1">
      <c r="B63" s="139"/>
      <c r="C63" s="1205" t="s">
        <v>546</v>
      </c>
      <c r="D63" s="1205"/>
      <c r="E63" s="1206"/>
      <c r="F63" s="140">
        <v>2057</v>
      </c>
      <c r="G63" s="140">
        <v>2038</v>
      </c>
      <c r="H63" s="141">
        <v>2222</v>
      </c>
    </row>
    <row r="64" spans="2:8" ht="15" customHeight="1"/>
  </sheetData>
  <sheetProtection algorithmName="SHA-512" hashValue="vYVHwzWsWCU0Ip+zdYFSvxowhK2b1cjUbeOvCn+C7Cfxk4BbOiDzc0R+ngabMPOlFMEo8HATSaXYeg9lT9YM5Q==" saltValue="tQh5IXXt7Mw3OLVMoCB1R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view="pageBreakPreview" zoomScaleNormal="100" zoomScaleSheetLayoutView="100" workbookViewId="0"/>
  </sheetViews>
  <sheetFormatPr defaultColWidth="0" defaultRowHeight="13.5" customHeight="1" zeroHeight="1"/>
  <cols>
    <col min="1" max="1" width="6.375" style="248" customWidth="1"/>
    <col min="2" max="107" width="2.5" style="248" customWidth="1"/>
    <col min="108" max="108" width="6.125" style="254" customWidth="1"/>
    <col min="109" max="109" width="5.875" style="252" customWidth="1"/>
    <col min="110" max="110" width="19.125" style="248" hidden="1"/>
    <col min="111" max="115" width="12.625" style="248" hidden="1"/>
    <col min="116" max="349" width="8.625" style="248" hidden="1"/>
    <col min="350" max="355" width="14.875" style="248" hidden="1"/>
    <col min="356" max="357" width="15.875" style="248" hidden="1"/>
    <col min="358" max="363" width="16.125" style="248" hidden="1"/>
    <col min="364" max="364" width="6.125" style="248" hidden="1"/>
    <col min="365" max="365" width="3" style="248" hidden="1"/>
    <col min="366" max="605" width="8.625" style="248" hidden="1"/>
    <col min="606" max="611" width="14.875" style="248" hidden="1"/>
    <col min="612" max="613" width="15.875" style="248" hidden="1"/>
    <col min="614" max="619" width="16.125" style="248" hidden="1"/>
    <col min="620" max="620" width="6.125" style="248" hidden="1"/>
    <col min="621" max="621" width="3" style="248" hidden="1"/>
    <col min="622" max="861" width="8.625" style="248" hidden="1"/>
    <col min="862" max="867" width="14.875" style="248" hidden="1"/>
    <col min="868" max="869" width="15.875" style="248" hidden="1"/>
    <col min="870" max="875" width="16.125" style="248" hidden="1"/>
    <col min="876" max="876" width="6.125" style="248" hidden="1"/>
    <col min="877" max="877" width="3" style="248" hidden="1"/>
    <col min="878" max="1117" width="8.625" style="248" hidden="1"/>
    <col min="1118" max="1123" width="14.875" style="248" hidden="1"/>
    <col min="1124" max="1125" width="15.875" style="248" hidden="1"/>
    <col min="1126" max="1131" width="16.125" style="248" hidden="1"/>
    <col min="1132" max="1132" width="6.125" style="248" hidden="1"/>
    <col min="1133" max="1133" width="3" style="248" hidden="1"/>
    <col min="1134" max="1373" width="8.625" style="248" hidden="1"/>
    <col min="1374" max="1379" width="14.875" style="248" hidden="1"/>
    <col min="1380" max="1381" width="15.875" style="248" hidden="1"/>
    <col min="1382" max="1387" width="16.125" style="248" hidden="1"/>
    <col min="1388" max="1388" width="6.125" style="248" hidden="1"/>
    <col min="1389" max="1389" width="3" style="248" hidden="1"/>
    <col min="1390" max="1629" width="8.625" style="248" hidden="1"/>
    <col min="1630" max="1635" width="14.875" style="248" hidden="1"/>
    <col min="1636" max="1637" width="15.875" style="248" hidden="1"/>
    <col min="1638" max="1643" width="16.125" style="248" hidden="1"/>
    <col min="1644" max="1644" width="6.125" style="248" hidden="1"/>
    <col min="1645" max="1645" width="3" style="248" hidden="1"/>
    <col min="1646" max="1885" width="8.625" style="248" hidden="1"/>
    <col min="1886" max="1891" width="14.875" style="248" hidden="1"/>
    <col min="1892" max="1893" width="15.875" style="248" hidden="1"/>
    <col min="1894" max="1899" width="16.125" style="248" hidden="1"/>
    <col min="1900" max="1900" width="6.125" style="248" hidden="1"/>
    <col min="1901" max="1901" width="3" style="248" hidden="1"/>
    <col min="1902" max="2141" width="8.625" style="248" hidden="1"/>
    <col min="2142" max="2147" width="14.875" style="248" hidden="1"/>
    <col min="2148" max="2149" width="15.875" style="248" hidden="1"/>
    <col min="2150" max="2155" width="16.125" style="248" hidden="1"/>
    <col min="2156" max="2156" width="6.125" style="248" hidden="1"/>
    <col min="2157" max="2157" width="3" style="248" hidden="1"/>
    <col min="2158" max="2397" width="8.625" style="248" hidden="1"/>
    <col min="2398" max="2403" width="14.875" style="248" hidden="1"/>
    <col min="2404" max="2405" width="15.875" style="248" hidden="1"/>
    <col min="2406" max="2411" width="16.125" style="248" hidden="1"/>
    <col min="2412" max="2412" width="6.125" style="248" hidden="1"/>
    <col min="2413" max="2413" width="3" style="248" hidden="1"/>
    <col min="2414" max="2653" width="8.625" style="248" hidden="1"/>
    <col min="2654" max="2659" width="14.875" style="248" hidden="1"/>
    <col min="2660" max="2661" width="15.875" style="248" hidden="1"/>
    <col min="2662" max="2667" width="16.125" style="248" hidden="1"/>
    <col min="2668" max="2668" width="6.125" style="248" hidden="1"/>
    <col min="2669" max="2669" width="3" style="248" hidden="1"/>
    <col min="2670" max="2909" width="8.625" style="248" hidden="1"/>
    <col min="2910" max="2915" width="14.875" style="248" hidden="1"/>
    <col min="2916" max="2917" width="15.875" style="248" hidden="1"/>
    <col min="2918" max="2923" width="16.125" style="248" hidden="1"/>
    <col min="2924" max="2924" width="6.125" style="248" hidden="1"/>
    <col min="2925" max="2925" width="3" style="248" hidden="1"/>
    <col min="2926" max="3165" width="8.625" style="248" hidden="1"/>
    <col min="3166" max="3171" width="14.875" style="248" hidden="1"/>
    <col min="3172" max="3173" width="15.875" style="248" hidden="1"/>
    <col min="3174" max="3179" width="16.125" style="248" hidden="1"/>
    <col min="3180" max="3180" width="6.125" style="248" hidden="1"/>
    <col min="3181" max="3181" width="3" style="248" hidden="1"/>
    <col min="3182" max="3421" width="8.625" style="248" hidden="1"/>
    <col min="3422" max="3427" width="14.875" style="248" hidden="1"/>
    <col min="3428" max="3429" width="15.875" style="248" hidden="1"/>
    <col min="3430" max="3435" width="16.125" style="248" hidden="1"/>
    <col min="3436" max="3436" width="6.125" style="248" hidden="1"/>
    <col min="3437" max="3437" width="3" style="248" hidden="1"/>
    <col min="3438" max="3677" width="8.625" style="248" hidden="1"/>
    <col min="3678" max="3683" width="14.875" style="248" hidden="1"/>
    <col min="3684" max="3685" width="15.875" style="248" hidden="1"/>
    <col min="3686" max="3691" width="16.125" style="248" hidden="1"/>
    <col min="3692" max="3692" width="6.125" style="248" hidden="1"/>
    <col min="3693" max="3693" width="3" style="248" hidden="1"/>
    <col min="3694" max="3933" width="8.625" style="248" hidden="1"/>
    <col min="3934" max="3939" width="14.875" style="248" hidden="1"/>
    <col min="3940" max="3941" width="15.875" style="248" hidden="1"/>
    <col min="3942" max="3947" width="16.125" style="248" hidden="1"/>
    <col min="3948" max="3948" width="6.125" style="248" hidden="1"/>
    <col min="3949" max="3949" width="3" style="248" hidden="1"/>
    <col min="3950" max="4189" width="8.625" style="248" hidden="1"/>
    <col min="4190" max="4195" width="14.875" style="248" hidden="1"/>
    <col min="4196" max="4197" width="15.875" style="248" hidden="1"/>
    <col min="4198" max="4203" width="16.125" style="248" hidden="1"/>
    <col min="4204" max="4204" width="6.125" style="248" hidden="1"/>
    <col min="4205" max="4205" width="3" style="248" hidden="1"/>
    <col min="4206" max="4445" width="8.625" style="248" hidden="1"/>
    <col min="4446" max="4451" width="14.875" style="248" hidden="1"/>
    <col min="4452" max="4453" width="15.875" style="248" hidden="1"/>
    <col min="4454" max="4459" width="16.125" style="248" hidden="1"/>
    <col min="4460" max="4460" width="6.125" style="248" hidden="1"/>
    <col min="4461" max="4461" width="3" style="248" hidden="1"/>
    <col min="4462" max="4701" width="8.625" style="248" hidden="1"/>
    <col min="4702" max="4707" width="14.875" style="248" hidden="1"/>
    <col min="4708" max="4709" width="15.875" style="248" hidden="1"/>
    <col min="4710" max="4715" width="16.125" style="248" hidden="1"/>
    <col min="4716" max="4716" width="6.125" style="248" hidden="1"/>
    <col min="4717" max="4717" width="3" style="248" hidden="1"/>
    <col min="4718" max="4957" width="8.625" style="248" hidden="1"/>
    <col min="4958" max="4963" width="14.875" style="248" hidden="1"/>
    <col min="4964" max="4965" width="15.875" style="248" hidden="1"/>
    <col min="4966" max="4971" width="16.125" style="248" hidden="1"/>
    <col min="4972" max="4972" width="6.125" style="248" hidden="1"/>
    <col min="4973" max="4973" width="3" style="248" hidden="1"/>
    <col min="4974" max="5213" width="8.625" style="248" hidden="1"/>
    <col min="5214" max="5219" width="14.875" style="248" hidden="1"/>
    <col min="5220" max="5221" width="15.875" style="248" hidden="1"/>
    <col min="5222" max="5227" width="16.125" style="248" hidden="1"/>
    <col min="5228" max="5228" width="6.125" style="248" hidden="1"/>
    <col min="5229" max="5229" width="3" style="248" hidden="1"/>
    <col min="5230" max="5469" width="8.625" style="248" hidden="1"/>
    <col min="5470" max="5475" width="14.875" style="248" hidden="1"/>
    <col min="5476" max="5477" width="15.875" style="248" hidden="1"/>
    <col min="5478" max="5483" width="16.125" style="248" hidden="1"/>
    <col min="5484" max="5484" width="6.125" style="248" hidden="1"/>
    <col min="5485" max="5485" width="3" style="248" hidden="1"/>
    <col min="5486" max="5725" width="8.625" style="248" hidden="1"/>
    <col min="5726" max="5731" width="14.875" style="248" hidden="1"/>
    <col min="5732" max="5733" width="15.875" style="248" hidden="1"/>
    <col min="5734" max="5739" width="16.125" style="248" hidden="1"/>
    <col min="5740" max="5740" width="6.125" style="248" hidden="1"/>
    <col min="5741" max="5741" width="3" style="248" hidden="1"/>
    <col min="5742" max="5981" width="8.625" style="248" hidden="1"/>
    <col min="5982" max="5987" width="14.875" style="248" hidden="1"/>
    <col min="5988" max="5989" width="15.875" style="248" hidden="1"/>
    <col min="5990" max="5995" width="16.125" style="248" hidden="1"/>
    <col min="5996" max="5996" width="6.125" style="248" hidden="1"/>
    <col min="5997" max="5997" width="3" style="248" hidden="1"/>
    <col min="5998" max="6237" width="8.625" style="248" hidden="1"/>
    <col min="6238" max="6243" width="14.875" style="248" hidden="1"/>
    <col min="6244" max="6245" width="15.875" style="248" hidden="1"/>
    <col min="6246" max="6251" width="16.125" style="248" hidden="1"/>
    <col min="6252" max="6252" width="6.125" style="248" hidden="1"/>
    <col min="6253" max="6253" width="3" style="248" hidden="1"/>
    <col min="6254" max="6493" width="8.625" style="248" hidden="1"/>
    <col min="6494" max="6499" width="14.875" style="248" hidden="1"/>
    <col min="6500" max="6501" width="15.875" style="248" hidden="1"/>
    <col min="6502" max="6507" width="16.125" style="248" hidden="1"/>
    <col min="6508" max="6508" width="6.125" style="248" hidden="1"/>
    <col min="6509" max="6509" width="3" style="248" hidden="1"/>
    <col min="6510" max="6749" width="8.625" style="248" hidden="1"/>
    <col min="6750" max="6755" width="14.875" style="248" hidden="1"/>
    <col min="6756" max="6757" width="15.875" style="248" hidden="1"/>
    <col min="6758" max="6763" width="16.125" style="248" hidden="1"/>
    <col min="6764" max="6764" width="6.125" style="248" hidden="1"/>
    <col min="6765" max="6765" width="3" style="248" hidden="1"/>
    <col min="6766" max="7005" width="8.625" style="248" hidden="1"/>
    <col min="7006" max="7011" width="14.875" style="248" hidden="1"/>
    <col min="7012" max="7013" width="15.875" style="248" hidden="1"/>
    <col min="7014" max="7019" width="16.125" style="248" hidden="1"/>
    <col min="7020" max="7020" width="6.125" style="248" hidden="1"/>
    <col min="7021" max="7021" width="3" style="248" hidden="1"/>
    <col min="7022" max="7261" width="8.625" style="248" hidden="1"/>
    <col min="7262" max="7267" width="14.875" style="248" hidden="1"/>
    <col min="7268" max="7269" width="15.875" style="248" hidden="1"/>
    <col min="7270" max="7275" width="16.125" style="248" hidden="1"/>
    <col min="7276" max="7276" width="6.125" style="248" hidden="1"/>
    <col min="7277" max="7277" width="3" style="248" hidden="1"/>
    <col min="7278" max="7517" width="8.625" style="248" hidden="1"/>
    <col min="7518" max="7523" width="14.875" style="248" hidden="1"/>
    <col min="7524" max="7525" width="15.875" style="248" hidden="1"/>
    <col min="7526" max="7531" width="16.125" style="248" hidden="1"/>
    <col min="7532" max="7532" width="6.125" style="248" hidden="1"/>
    <col min="7533" max="7533" width="3" style="248" hidden="1"/>
    <col min="7534" max="7773" width="8.625" style="248" hidden="1"/>
    <col min="7774" max="7779" width="14.875" style="248" hidden="1"/>
    <col min="7780" max="7781" width="15.875" style="248" hidden="1"/>
    <col min="7782" max="7787" width="16.125" style="248" hidden="1"/>
    <col min="7788" max="7788" width="6.125" style="248" hidden="1"/>
    <col min="7789" max="7789" width="3" style="248" hidden="1"/>
    <col min="7790" max="8029" width="8.625" style="248" hidden="1"/>
    <col min="8030" max="8035" width="14.875" style="248" hidden="1"/>
    <col min="8036" max="8037" width="15.875" style="248" hidden="1"/>
    <col min="8038" max="8043" width="16.125" style="248" hidden="1"/>
    <col min="8044" max="8044" width="6.125" style="248" hidden="1"/>
    <col min="8045" max="8045" width="3" style="248" hidden="1"/>
    <col min="8046" max="8285" width="8.625" style="248" hidden="1"/>
    <col min="8286" max="8291" width="14.875" style="248" hidden="1"/>
    <col min="8292" max="8293" width="15.875" style="248" hidden="1"/>
    <col min="8294" max="8299" width="16.125" style="248" hidden="1"/>
    <col min="8300" max="8300" width="6.125" style="248" hidden="1"/>
    <col min="8301" max="8301" width="3" style="248" hidden="1"/>
    <col min="8302" max="8541" width="8.625" style="248" hidden="1"/>
    <col min="8542" max="8547" width="14.875" style="248" hidden="1"/>
    <col min="8548" max="8549" width="15.875" style="248" hidden="1"/>
    <col min="8550" max="8555" width="16.125" style="248" hidden="1"/>
    <col min="8556" max="8556" width="6.125" style="248" hidden="1"/>
    <col min="8557" max="8557" width="3" style="248" hidden="1"/>
    <col min="8558" max="8797" width="8.625" style="248" hidden="1"/>
    <col min="8798" max="8803" width="14.875" style="248" hidden="1"/>
    <col min="8804" max="8805" width="15.875" style="248" hidden="1"/>
    <col min="8806" max="8811" width="16.125" style="248" hidden="1"/>
    <col min="8812" max="8812" width="6.125" style="248" hidden="1"/>
    <col min="8813" max="8813" width="3" style="248" hidden="1"/>
    <col min="8814" max="9053" width="8.625" style="248" hidden="1"/>
    <col min="9054" max="9059" width="14.875" style="248" hidden="1"/>
    <col min="9060" max="9061" width="15.875" style="248" hidden="1"/>
    <col min="9062" max="9067" width="16.125" style="248" hidden="1"/>
    <col min="9068" max="9068" width="6.125" style="248" hidden="1"/>
    <col min="9069" max="9069" width="3" style="248" hidden="1"/>
    <col min="9070" max="9309" width="8.625" style="248" hidden="1"/>
    <col min="9310" max="9315" width="14.875" style="248" hidden="1"/>
    <col min="9316" max="9317" width="15.875" style="248" hidden="1"/>
    <col min="9318" max="9323" width="16.125" style="248" hidden="1"/>
    <col min="9324" max="9324" width="6.125" style="248" hidden="1"/>
    <col min="9325" max="9325" width="3" style="248" hidden="1"/>
    <col min="9326" max="9565" width="8.625" style="248" hidden="1"/>
    <col min="9566" max="9571" width="14.875" style="248" hidden="1"/>
    <col min="9572" max="9573" width="15.875" style="248" hidden="1"/>
    <col min="9574" max="9579" width="16.125" style="248" hidden="1"/>
    <col min="9580" max="9580" width="6.125" style="248" hidden="1"/>
    <col min="9581" max="9581" width="3" style="248" hidden="1"/>
    <col min="9582" max="9821" width="8.625" style="248" hidden="1"/>
    <col min="9822" max="9827" width="14.875" style="248" hidden="1"/>
    <col min="9828" max="9829" width="15.875" style="248" hidden="1"/>
    <col min="9830" max="9835" width="16.125" style="248" hidden="1"/>
    <col min="9836" max="9836" width="6.125" style="248" hidden="1"/>
    <col min="9837" max="9837" width="3" style="248" hidden="1"/>
    <col min="9838" max="10077" width="8.625" style="248" hidden="1"/>
    <col min="10078" max="10083" width="14.875" style="248" hidden="1"/>
    <col min="10084" max="10085" width="15.875" style="248" hidden="1"/>
    <col min="10086" max="10091" width="16.125" style="248" hidden="1"/>
    <col min="10092" max="10092" width="6.125" style="248" hidden="1"/>
    <col min="10093" max="10093" width="3" style="248" hidden="1"/>
    <col min="10094" max="10333" width="8.625" style="248" hidden="1"/>
    <col min="10334" max="10339" width="14.875" style="248" hidden="1"/>
    <col min="10340" max="10341" width="15.875" style="248" hidden="1"/>
    <col min="10342" max="10347" width="16.125" style="248" hidden="1"/>
    <col min="10348" max="10348" width="6.125" style="248" hidden="1"/>
    <col min="10349" max="10349" width="3" style="248" hidden="1"/>
    <col min="10350" max="10589" width="8.625" style="248" hidden="1"/>
    <col min="10590" max="10595" width="14.875" style="248" hidden="1"/>
    <col min="10596" max="10597" width="15.875" style="248" hidden="1"/>
    <col min="10598" max="10603" width="16.125" style="248" hidden="1"/>
    <col min="10604" max="10604" width="6.125" style="248" hidden="1"/>
    <col min="10605" max="10605" width="3" style="248" hidden="1"/>
    <col min="10606" max="10845" width="8.625" style="248" hidden="1"/>
    <col min="10846" max="10851" width="14.875" style="248" hidden="1"/>
    <col min="10852" max="10853" width="15.875" style="248" hidden="1"/>
    <col min="10854" max="10859" width="16.125" style="248" hidden="1"/>
    <col min="10860" max="10860" width="6.125" style="248" hidden="1"/>
    <col min="10861" max="10861" width="3" style="248" hidden="1"/>
    <col min="10862" max="11101" width="8.625" style="248" hidden="1"/>
    <col min="11102" max="11107" width="14.875" style="248" hidden="1"/>
    <col min="11108" max="11109" width="15.875" style="248" hidden="1"/>
    <col min="11110" max="11115" width="16.125" style="248" hidden="1"/>
    <col min="11116" max="11116" width="6.125" style="248" hidden="1"/>
    <col min="11117" max="11117" width="3" style="248" hidden="1"/>
    <col min="11118" max="11357" width="8.625" style="248" hidden="1"/>
    <col min="11358" max="11363" width="14.875" style="248" hidden="1"/>
    <col min="11364" max="11365" width="15.875" style="248" hidden="1"/>
    <col min="11366" max="11371" width="16.125" style="248" hidden="1"/>
    <col min="11372" max="11372" width="6.125" style="248" hidden="1"/>
    <col min="11373" max="11373" width="3" style="248" hidden="1"/>
    <col min="11374" max="11613" width="8.625" style="248" hidden="1"/>
    <col min="11614" max="11619" width="14.875" style="248" hidden="1"/>
    <col min="11620" max="11621" width="15.875" style="248" hidden="1"/>
    <col min="11622" max="11627" width="16.125" style="248" hidden="1"/>
    <col min="11628" max="11628" width="6.125" style="248" hidden="1"/>
    <col min="11629" max="11629" width="3" style="248" hidden="1"/>
    <col min="11630" max="11869" width="8.625" style="248" hidden="1"/>
    <col min="11870" max="11875" width="14.875" style="248" hidden="1"/>
    <col min="11876" max="11877" width="15.875" style="248" hidden="1"/>
    <col min="11878" max="11883" width="16.125" style="248" hidden="1"/>
    <col min="11884" max="11884" width="6.125" style="248" hidden="1"/>
    <col min="11885" max="11885" width="3" style="248" hidden="1"/>
    <col min="11886" max="12125" width="8.625" style="248" hidden="1"/>
    <col min="12126" max="12131" width="14.875" style="248" hidden="1"/>
    <col min="12132" max="12133" width="15.875" style="248" hidden="1"/>
    <col min="12134" max="12139" width="16.125" style="248" hidden="1"/>
    <col min="12140" max="12140" width="6.125" style="248" hidden="1"/>
    <col min="12141" max="12141" width="3" style="248" hidden="1"/>
    <col min="12142" max="12381" width="8.625" style="248" hidden="1"/>
    <col min="12382" max="12387" width="14.875" style="248" hidden="1"/>
    <col min="12388" max="12389" width="15.875" style="248" hidden="1"/>
    <col min="12390" max="12395" width="16.125" style="248" hidden="1"/>
    <col min="12396" max="12396" width="6.125" style="248" hidden="1"/>
    <col min="12397" max="12397" width="3" style="248" hidden="1"/>
    <col min="12398" max="12637" width="8.625" style="248" hidden="1"/>
    <col min="12638" max="12643" width="14.875" style="248" hidden="1"/>
    <col min="12644" max="12645" width="15.875" style="248" hidden="1"/>
    <col min="12646" max="12651" width="16.125" style="248" hidden="1"/>
    <col min="12652" max="12652" width="6.125" style="248" hidden="1"/>
    <col min="12653" max="12653" width="3" style="248" hidden="1"/>
    <col min="12654" max="12893" width="8.625" style="248" hidden="1"/>
    <col min="12894" max="12899" width="14.875" style="248" hidden="1"/>
    <col min="12900" max="12901" width="15.875" style="248" hidden="1"/>
    <col min="12902" max="12907" width="16.125" style="248" hidden="1"/>
    <col min="12908" max="12908" width="6.125" style="248" hidden="1"/>
    <col min="12909" max="12909" width="3" style="248" hidden="1"/>
    <col min="12910" max="13149" width="8.625" style="248" hidden="1"/>
    <col min="13150" max="13155" width="14.875" style="248" hidden="1"/>
    <col min="13156" max="13157" width="15.875" style="248" hidden="1"/>
    <col min="13158" max="13163" width="16.125" style="248" hidden="1"/>
    <col min="13164" max="13164" width="6.125" style="248" hidden="1"/>
    <col min="13165" max="13165" width="3" style="248" hidden="1"/>
    <col min="13166" max="13405" width="8.625" style="248" hidden="1"/>
    <col min="13406" max="13411" width="14.875" style="248" hidden="1"/>
    <col min="13412" max="13413" width="15.875" style="248" hidden="1"/>
    <col min="13414" max="13419" width="16.125" style="248" hidden="1"/>
    <col min="13420" max="13420" width="6.125" style="248" hidden="1"/>
    <col min="13421" max="13421" width="3" style="248" hidden="1"/>
    <col min="13422" max="13661" width="8.625" style="248" hidden="1"/>
    <col min="13662" max="13667" width="14.875" style="248" hidden="1"/>
    <col min="13668" max="13669" width="15.875" style="248" hidden="1"/>
    <col min="13670" max="13675" width="16.125" style="248" hidden="1"/>
    <col min="13676" max="13676" width="6.125" style="248" hidden="1"/>
    <col min="13677" max="13677" width="3" style="248" hidden="1"/>
    <col min="13678" max="13917" width="8.625" style="248" hidden="1"/>
    <col min="13918" max="13923" width="14.875" style="248" hidden="1"/>
    <col min="13924" max="13925" width="15.875" style="248" hidden="1"/>
    <col min="13926" max="13931" width="16.125" style="248" hidden="1"/>
    <col min="13932" max="13932" width="6.125" style="248" hidden="1"/>
    <col min="13933" max="13933" width="3" style="248" hidden="1"/>
    <col min="13934" max="14173" width="8.625" style="248" hidden="1"/>
    <col min="14174" max="14179" width="14.875" style="248" hidden="1"/>
    <col min="14180" max="14181" width="15.875" style="248" hidden="1"/>
    <col min="14182" max="14187" width="16.125" style="248" hidden="1"/>
    <col min="14188" max="14188" width="6.125" style="248" hidden="1"/>
    <col min="14189" max="14189" width="3" style="248" hidden="1"/>
    <col min="14190" max="14429" width="8.625" style="248" hidden="1"/>
    <col min="14430" max="14435" width="14.875" style="248" hidden="1"/>
    <col min="14436" max="14437" width="15.875" style="248" hidden="1"/>
    <col min="14438" max="14443" width="16.125" style="248" hidden="1"/>
    <col min="14444" max="14444" width="6.125" style="248" hidden="1"/>
    <col min="14445" max="14445" width="3" style="248" hidden="1"/>
    <col min="14446" max="14685" width="8.625" style="248" hidden="1"/>
    <col min="14686" max="14691" width="14.875" style="248" hidden="1"/>
    <col min="14692" max="14693" width="15.875" style="248" hidden="1"/>
    <col min="14694" max="14699" width="16.125" style="248" hidden="1"/>
    <col min="14700" max="14700" width="6.125" style="248" hidden="1"/>
    <col min="14701" max="14701" width="3" style="248" hidden="1"/>
    <col min="14702" max="14941" width="8.625" style="248" hidden="1"/>
    <col min="14942" max="14947" width="14.875" style="248" hidden="1"/>
    <col min="14948" max="14949" width="15.875" style="248" hidden="1"/>
    <col min="14950" max="14955" width="16.125" style="248" hidden="1"/>
    <col min="14956" max="14956" width="6.125" style="248" hidden="1"/>
    <col min="14957" max="14957" width="3" style="248" hidden="1"/>
    <col min="14958" max="15197" width="8.625" style="248" hidden="1"/>
    <col min="15198" max="15203" width="14.875" style="248" hidden="1"/>
    <col min="15204" max="15205" width="15.875" style="248" hidden="1"/>
    <col min="15206" max="15211" width="16.125" style="248" hidden="1"/>
    <col min="15212" max="15212" width="6.125" style="248" hidden="1"/>
    <col min="15213" max="15213" width="3" style="248" hidden="1"/>
    <col min="15214" max="15453" width="8.625" style="248" hidden="1"/>
    <col min="15454" max="15459" width="14.875" style="248" hidden="1"/>
    <col min="15460" max="15461" width="15.875" style="248" hidden="1"/>
    <col min="15462" max="15467" width="16.125" style="248" hidden="1"/>
    <col min="15468" max="15468" width="6.125" style="248" hidden="1"/>
    <col min="15469" max="15469" width="3" style="248" hidden="1"/>
    <col min="15470" max="15709" width="8.625" style="248" hidden="1"/>
    <col min="15710" max="15715" width="14.875" style="248" hidden="1"/>
    <col min="15716" max="15717" width="15.875" style="248" hidden="1"/>
    <col min="15718" max="15723" width="16.125" style="248" hidden="1"/>
    <col min="15724" max="15724" width="6.125" style="248" hidden="1"/>
    <col min="15725" max="15725" width="3" style="248" hidden="1"/>
    <col min="15726" max="15965" width="8.625" style="248" hidden="1"/>
    <col min="15966" max="15971" width="14.875" style="248" hidden="1"/>
    <col min="15972" max="15973" width="15.875" style="248" hidden="1"/>
    <col min="15974" max="15979" width="16.125" style="248" hidden="1"/>
    <col min="15980" max="15980" width="6.125" style="248" hidden="1"/>
    <col min="15981" max="15981" width="3" style="248" hidden="1"/>
    <col min="15982" max="16221" width="8.625" style="248" hidden="1"/>
    <col min="16222" max="16227" width="14.875" style="248" hidden="1"/>
    <col min="16228" max="16229" width="15.875" style="248" hidden="1"/>
    <col min="16230" max="16235" width="16.125" style="248" hidden="1"/>
    <col min="16236" max="16236" width="6.125" style="248" hidden="1"/>
    <col min="16237" max="16237" width="3" style="248" hidden="1"/>
    <col min="16238" max="16384" width="8.625" style="248" hidden="1"/>
  </cols>
  <sheetData>
    <row r="1" spans="1:143" ht="42.75" customHeight="1">
      <c r="A1" s="350"/>
      <c r="B1" s="351"/>
      <c r="DD1" s="248"/>
      <c r="DE1" s="248"/>
    </row>
    <row r="2" spans="1:143" ht="25.5" customHeight="1">
      <c r="A2" s="352"/>
      <c r="C2" s="352"/>
      <c r="O2" s="352"/>
      <c r="P2" s="352"/>
      <c r="Q2" s="352"/>
      <c r="R2" s="352"/>
      <c r="S2" s="352"/>
      <c r="T2" s="352"/>
      <c r="U2" s="352"/>
      <c r="V2" s="352"/>
      <c r="W2" s="352"/>
      <c r="X2" s="352"/>
      <c r="Y2" s="352"/>
      <c r="Z2" s="352"/>
      <c r="AA2" s="352"/>
      <c r="AB2" s="352"/>
      <c r="AC2" s="352"/>
      <c r="AD2" s="352"/>
      <c r="AE2" s="352"/>
      <c r="AF2" s="352"/>
      <c r="AG2" s="352"/>
      <c r="AH2" s="352"/>
      <c r="AI2" s="352"/>
      <c r="AU2" s="352"/>
      <c r="BG2" s="352"/>
      <c r="BS2" s="352"/>
      <c r="CE2" s="352"/>
      <c r="CQ2" s="352"/>
      <c r="DD2" s="248"/>
      <c r="DE2" s="248"/>
    </row>
    <row r="3" spans="1:143" ht="25.5" customHeight="1">
      <c r="A3" s="352"/>
      <c r="C3" s="352"/>
      <c r="O3" s="352"/>
      <c r="P3" s="352"/>
      <c r="Q3" s="352"/>
      <c r="R3" s="352"/>
      <c r="S3" s="352"/>
      <c r="T3" s="352"/>
      <c r="U3" s="352"/>
      <c r="V3" s="352"/>
      <c r="W3" s="352"/>
      <c r="X3" s="352"/>
      <c r="Y3" s="352"/>
      <c r="Z3" s="352"/>
      <c r="AA3" s="352"/>
      <c r="AB3" s="352"/>
      <c r="AC3" s="352"/>
      <c r="AD3" s="352"/>
      <c r="AE3" s="352"/>
      <c r="AF3" s="352"/>
      <c r="AG3" s="352"/>
      <c r="AH3" s="352"/>
      <c r="AI3" s="352"/>
      <c r="AU3" s="352"/>
      <c r="BG3" s="352"/>
      <c r="BS3" s="352"/>
      <c r="CE3" s="352"/>
      <c r="CQ3" s="352"/>
      <c r="DD3" s="248"/>
      <c r="DE3" s="248"/>
    </row>
    <row r="4" spans="1:143" s="246" customFormat="1">
      <c r="A4" s="352"/>
      <c r="B4" s="352"/>
      <c r="C4" s="352"/>
      <c r="D4" s="352"/>
      <c r="E4" s="352"/>
      <c r="F4" s="352"/>
      <c r="G4" s="352"/>
      <c r="H4" s="352"/>
      <c r="I4" s="352"/>
      <c r="J4" s="352"/>
      <c r="K4" s="352"/>
      <c r="L4" s="352"/>
      <c r="M4" s="352"/>
      <c r="N4" s="352"/>
      <c r="O4" s="352"/>
      <c r="P4" s="352"/>
      <c r="Q4" s="352"/>
      <c r="R4" s="352"/>
      <c r="S4" s="352"/>
      <c r="T4" s="352"/>
      <c r="U4" s="352"/>
      <c r="V4" s="352"/>
      <c r="W4" s="352"/>
      <c r="X4" s="352"/>
      <c r="Y4" s="352"/>
      <c r="Z4" s="352"/>
      <c r="AA4" s="352"/>
      <c r="AB4" s="352"/>
      <c r="AC4" s="352"/>
      <c r="AD4" s="352"/>
      <c r="AE4" s="352"/>
      <c r="AF4" s="352"/>
      <c r="AG4" s="352"/>
      <c r="AH4" s="352"/>
      <c r="AI4" s="352"/>
      <c r="AJ4" s="352"/>
      <c r="AK4" s="352"/>
      <c r="AL4" s="352"/>
      <c r="AM4" s="352"/>
      <c r="AN4" s="352"/>
      <c r="AO4" s="352"/>
      <c r="AP4" s="352"/>
      <c r="AQ4" s="352"/>
      <c r="AR4" s="352"/>
      <c r="AS4" s="352"/>
      <c r="AT4" s="352"/>
      <c r="AU4" s="352"/>
      <c r="AV4" s="352"/>
      <c r="AW4" s="352"/>
      <c r="AX4" s="352"/>
      <c r="AY4" s="352"/>
      <c r="AZ4" s="352"/>
      <c r="BA4" s="352"/>
      <c r="BB4" s="352"/>
      <c r="BC4" s="352"/>
      <c r="BD4" s="352"/>
      <c r="BE4" s="352"/>
      <c r="BF4" s="352"/>
      <c r="BG4" s="352"/>
      <c r="BH4" s="352"/>
      <c r="BI4" s="352"/>
      <c r="BJ4" s="352"/>
      <c r="BK4" s="352"/>
      <c r="BL4" s="352"/>
      <c r="BM4" s="352"/>
      <c r="BN4" s="352"/>
      <c r="BO4" s="352"/>
      <c r="BP4" s="352"/>
      <c r="BQ4" s="352"/>
      <c r="BR4" s="352"/>
      <c r="BS4" s="352"/>
      <c r="BT4" s="352"/>
      <c r="BU4" s="352"/>
      <c r="BV4" s="352"/>
      <c r="BW4" s="352"/>
      <c r="BX4" s="352"/>
      <c r="BY4" s="352"/>
      <c r="BZ4" s="352"/>
      <c r="CA4" s="352"/>
      <c r="CB4" s="352"/>
      <c r="CC4" s="352"/>
      <c r="CD4" s="352"/>
      <c r="CE4" s="352"/>
      <c r="CF4" s="352"/>
      <c r="CG4" s="352"/>
      <c r="CH4" s="352"/>
      <c r="CI4" s="352"/>
      <c r="CJ4" s="352"/>
      <c r="CK4" s="352"/>
      <c r="CL4" s="352"/>
      <c r="CM4" s="352"/>
      <c r="CN4" s="352"/>
      <c r="CO4" s="352"/>
      <c r="CP4" s="352"/>
      <c r="CQ4" s="352"/>
      <c r="CR4" s="352"/>
      <c r="CS4" s="352"/>
      <c r="CT4" s="352"/>
      <c r="CU4" s="352"/>
      <c r="CV4" s="352"/>
      <c r="CW4" s="352"/>
      <c r="CX4" s="352"/>
      <c r="CY4" s="352"/>
      <c r="CZ4" s="352"/>
      <c r="DA4" s="352"/>
      <c r="DB4" s="352"/>
      <c r="DC4" s="352"/>
      <c r="DD4" s="352"/>
      <c r="DE4" s="352"/>
      <c r="DF4" s="247"/>
      <c r="DG4" s="247"/>
      <c r="DH4" s="247"/>
      <c r="DI4" s="247"/>
      <c r="DJ4" s="247"/>
      <c r="DK4" s="247"/>
      <c r="DL4" s="247"/>
      <c r="DM4" s="247"/>
      <c r="DN4" s="247"/>
      <c r="DO4" s="247"/>
      <c r="DP4" s="247"/>
      <c r="DQ4" s="247"/>
      <c r="DR4" s="247"/>
      <c r="DS4" s="247"/>
      <c r="DT4" s="247"/>
      <c r="DU4" s="247"/>
      <c r="DV4" s="247"/>
      <c r="DW4" s="247"/>
    </row>
    <row r="5" spans="1:143" s="246" customFormat="1">
      <c r="A5" s="352"/>
      <c r="B5" s="352"/>
      <c r="C5" s="352"/>
      <c r="D5" s="352"/>
      <c r="E5" s="352"/>
      <c r="F5" s="352"/>
      <c r="G5" s="352"/>
      <c r="H5" s="352"/>
      <c r="I5" s="352"/>
      <c r="J5" s="352"/>
      <c r="K5" s="352"/>
      <c r="L5" s="352"/>
      <c r="M5" s="352"/>
      <c r="N5" s="352"/>
      <c r="O5" s="352"/>
      <c r="P5" s="352"/>
      <c r="Q5" s="352"/>
      <c r="R5" s="352"/>
      <c r="S5" s="352"/>
      <c r="T5" s="352"/>
      <c r="U5" s="352"/>
      <c r="V5" s="352"/>
      <c r="W5" s="352"/>
      <c r="X5" s="352"/>
      <c r="Y5" s="352"/>
      <c r="Z5" s="352"/>
      <c r="AA5" s="352"/>
      <c r="AB5" s="352"/>
      <c r="AC5" s="352"/>
      <c r="AD5" s="352"/>
      <c r="AE5" s="352"/>
      <c r="AF5" s="352"/>
      <c r="AG5" s="352"/>
      <c r="AH5" s="352"/>
      <c r="AI5" s="352"/>
      <c r="AJ5" s="352"/>
      <c r="AK5" s="352"/>
      <c r="AL5" s="352"/>
      <c r="AM5" s="352"/>
      <c r="AN5" s="352"/>
      <c r="AO5" s="352"/>
      <c r="AP5" s="352"/>
      <c r="AQ5" s="352"/>
      <c r="AR5" s="352"/>
      <c r="AS5" s="352"/>
      <c r="AT5" s="352"/>
      <c r="AU5" s="352"/>
      <c r="AV5" s="352"/>
      <c r="AW5" s="352"/>
      <c r="AX5" s="352"/>
      <c r="AY5" s="352"/>
      <c r="AZ5" s="352"/>
      <c r="BA5" s="352"/>
      <c r="BB5" s="352"/>
      <c r="BC5" s="352"/>
      <c r="BD5" s="352"/>
      <c r="BE5" s="352"/>
      <c r="BF5" s="352"/>
      <c r="BG5" s="352"/>
      <c r="BH5" s="352"/>
      <c r="BI5" s="352"/>
      <c r="BJ5" s="352"/>
      <c r="BK5" s="352"/>
      <c r="BL5" s="352"/>
      <c r="BM5" s="352"/>
      <c r="BN5" s="352"/>
      <c r="BO5" s="352"/>
      <c r="BP5" s="352"/>
      <c r="BQ5" s="352"/>
      <c r="BR5" s="352"/>
      <c r="BS5" s="352"/>
      <c r="BT5" s="352"/>
      <c r="BU5" s="352"/>
      <c r="BV5" s="352"/>
      <c r="BW5" s="352"/>
      <c r="BX5" s="352"/>
      <c r="BY5" s="352"/>
      <c r="BZ5" s="352"/>
      <c r="CA5" s="352"/>
      <c r="CB5" s="352"/>
      <c r="CC5" s="352"/>
      <c r="CD5" s="352"/>
      <c r="CE5" s="352"/>
      <c r="CF5" s="352"/>
      <c r="CG5" s="352"/>
      <c r="CH5" s="352"/>
      <c r="CI5" s="352"/>
      <c r="CJ5" s="352"/>
      <c r="CK5" s="352"/>
      <c r="CL5" s="352"/>
      <c r="CM5" s="352"/>
      <c r="CN5" s="352"/>
      <c r="CO5" s="352"/>
      <c r="CP5" s="352"/>
      <c r="CQ5" s="352"/>
      <c r="CR5" s="352"/>
      <c r="CS5" s="352"/>
      <c r="CT5" s="352"/>
      <c r="CU5" s="352"/>
      <c r="CV5" s="352"/>
      <c r="CW5" s="352"/>
      <c r="CX5" s="352"/>
      <c r="CY5" s="352"/>
      <c r="CZ5" s="352"/>
      <c r="DA5" s="352"/>
      <c r="DB5" s="352"/>
      <c r="DC5" s="352"/>
      <c r="DD5" s="352"/>
      <c r="DE5" s="352"/>
      <c r="DF5" s="247"/>
      <c r="DG5" s="247"/>
      <c r="DH5" s="247"/>
      <c r="DI5" s="247"/>
      <c r="DJ5" s="247"/>
      <c r="DK5" s="247"/>
      <c r="DL5" s="247"/>
      <c r="DM5" s="247"/>
      <c r="DN5" s="247"/>
      <c r="DO5" s="247"/>
      <c r="DP5" s="247"/>
      <c r="DQ5" s="247"/>
      <c r="DR5" s="247"/>
      <c r="DS5" s="247"/>
      <c r="DT5" s="247"/>
      <c r="DU5" s="247"/>
      <c r="DV5" s="247"/>
      <c r="DW5" s="247"/>
    </row>
    <row r="6" spans="1:143" s="246" customFormat="1">
      <c r="A6" s="352"/>
      <c r="B6" s="352"/>
      <c r="C6" s="352"/>
      <c r="D6" s="352"/>
      <c r="E6" s="352"/>
      <c r="F6" s="352"/>
      <c r="G6" s="352"/>
      <c r="H6" s="352"/>
      <c r="I6" s="352"/>
      <c r="J6" s="352"/>
      <c r="K6" s="352"/>
      <c r="L6" s="352"/>
      <c r="M6" s="352"/>
      <c r="N6" s="352"/>
      <c r="O6" s="352"/>
      <c r="P6" s="352"/>
      <c r="Q6" s="352"/>
      <c r="R6" s="352"/>
      <c r="S6" s="352"/>
      <c r="T6" s="352"/>
      <c r="U6" s="352"/>
      <c r="V6" s="352"/>
      <c r="W6" s="352"/>
      <c r="X6" s="352"/>
      <c r="Y6" s="352"/>
      <c r="Z6" s="352"/>
      <c r="AA6" s="352"/>
      <c r="AB6" s="352"/>
      <c r="AC6" s="352"/>
      <c r="AD6" s="352"/>
      <c r="AE6" s="352"/>
      <c r="AF6" s="352"/>
      <c r="AG6" s="352"/>
      <c r="AH6" s="352"/>
      <c r="AI6" s="352"/>
      <c r="AJ6" s="352"/>
      <c r="AK6" s="352"/>
      <c r="AL6" s="352"/>
      <c r="AM6" s="352"/>
      <c r="AN6" s="352"/>
      <c r="AO6" s="352"/>
      <c r="AP6" s="352"/>
      <c r="AQ6" s="352"/>
      <c r="AR6" s="352"/>
      <c r="AS6" s="352"/>
      <c r="AT6" s="352"/>
      <c r="AU6" s="352"/>
      <c r="AV6" s="352"/>
      <c r="AW6" s="352"/>
      <c r="AX6" s="352"/>
      <c r="AY6" s="352"/>
      <c r="AZ6" s="352"/>
      <c r="BA6" s="352"/>
      <c r="BB6" s="352"/>
      <c r="BC6" s="352"/>
      <c r="BD6" s="352"/>
      <c r="BE6" s="352"/>
      <c r="BF6" s="352"/>
      <c r="BG6" s="352"/>
      <c r="BH6" s="352"/>
      <c r="BI6" s="352"/>
      <c r="BJ6" s="352"/>
      <c r="BK6" s="352"/>
      <c r="BL6" s="352"/>
      <c r="BM6" s="352"/>
      <c r="BN6" s="352"/>
      <c r="BO6" s="352"/>
      <c r="BP6" s="352"/>
      <c r="BQ6" s="352"/>
      <c r="BR6" s="352"/>
      <c r="BS6" s="352"/>
      <c r="BT6" s="352"/>
      <c r="BU6" s="352"/>
      <c r="BV6" s="352"/>
      <c r="BW6" s="352"/>
      <c r="BX6" s="352"/>
      <c r="BY6" s="352"/>
      <c r="BZ6" s="352"/>
      <c r="CA6" s="352"/>
      <c r="CB6" s="352"/>
      <c r="CC6" s="352"/>
      <c r="CD6" s="352"/>
      <c r="CE6" s="352"/>
      <c r="CF6" s="352"/>
      <c r="CG6" s="352"/>
      <c r="CH6" s="352"/>
      <c r="CI6" s="352"/>
      <c r="CJ6" s="352"/>
      <c r="CK6" s="352"/>
      <c r="CL6" s="352"/>
      <c r="CM6" s="352"/>
      <c r="CN6" s="352"/>
      <c r="CO6" s="352"/>
      <c r="CP6" s="352"/>
      <c r="CQ6" s="352"/>
      <c r="CR6" s="352"/>
      <c r="CS6" s="352"/>
      <c r="CT6" s="352"/>
      <c r="CU6" s="352"/>
      <c r="CV6" s="352"/>
      <c r="CW6" s="352"/>
      <c r="CX6" s="352"/>
      <c r="CY6" s="352"/>
      <c r="CZ6" s="352"/>
      <c r="DA6" s="352"/>
      <c r="DB6" s="352"/>
      <c r="DC6" s="352"/>
      <c r="DD6" s="352"/>
      <c r="DE6" s="352"/>
      <c r="DF6" s="247"/>
      <c r="DG6" s="247"/>
      <c r="DH6" s="247"/>
      <c r="DI6" s="247"/>
      <c r="DJ6" s="247"/>
      <c r="DK6" s="247"/>
      <c r="DL6" s="247"/>
      <c r="DM6" s="247"/>
      <c r="DN6" s="247"/>
      <c r="DO6" s="247"/>
      <c r="DP6" s="247"/>
      <c r="DQ6" s="247"/>
      <c r="DR6" s="247"/>
      <c r="DS6" s="247"/>
      <c r="DT6" s="247"/>
      <c r="DU6" s="247"/>
      <c r="DV6" s="247"/>
      <c r="DW6" s="247"/>
    </row>
    <row r="7" spans="1:143" s="246" customFormat="1">
      <c r="A7" s="352"/>
      <c r="B7" s="352"/>
      <c r="C7" s="352"/>
      <c r="D7" s="352"/>
      <c r="E7" s="352"/>
      <c r="F7" s="352"/>
      <c r="G7" s="352"/>
      <c r="H7" s="352"/>
      <c r="I7" s="352"/>
      <c r="J7" s="352"/>
      <c r="K7" s="352"/>
      <c r="L7" s="352"/>
      <c r="M7" s="352"/>
      <c r="N7" s="352"/>
      <c r="O7" s="352"/>
      <c r="P7" s="352"/>
      <c r="Q7" s="352"/>
      <c r="R7" s="352"/>
      <c r="S7" s="352"/>
      <c r="T7" s="352"/>
      <c r="U7" s="352"/>
      <c r="V7" s="352"/>
      <c r="W7" s="352"/>
      <c r="X7" s="352"/>
      <c r="Y7" s="352"/>
      <c r="Z7" s="352"/>
      <c r="AA7" s="352"/>
      <c r="AB7" s="352"/>
      <c r="AC7" s="352"/>
      <c r="AD7" s="352"/>
      <c r="AE7" s="352"/>
      <c r="AF7" s="352"/>
      <c r="AG7" s="352"/>
      <c r="AH7" s="352"/>
      <c r="AI7" s="352"/>
      <c r="AJ7" s="352"/>
      <c r="AK7" s="352"/>
      <c r="AL7" s="352"/>
      <c r="AM7" s="352"/>
      <c r="AN7" s="352"/>
      <c r="AO7" s="352"/>
      <c r="AP7" s="352"/>
      <c r="AQ7" s="352"/>
      <c r="AR7" s="352"/>
      <c r="AS7" s="352"/>
      <c r="AT7" s="352"/>
      <c r="AU7" s="352"/>
      <c r="AV7" s="352"/>
      <c r="AW7" s="352"/>
      <c r="AX7" s="352"/>
      <c r="AY7" s="352"/>
      <c r="AZ7" s="352"/>
      <c r="BA7" s="352"/>
      <c r="BB7" s="352"/>
      <c r="BC7" s="352"/>
      <c r="BD7" s="352"/>
      <c r="BE7" s="352"/>
      <c r="BF7" s="352"/>
      <c r="BG7" s="352"/>
      <c r="BH7" s="352"/>
      <c r="BI7" s="352"/>
      <c r="BJ7" s="352"/>
      <c r="BK7" s="352"/>
      <c r="BL7" s="352"/>
      <c r="BM7" s="352"/>
      <c r="BN7" s="352"/>
      <c r="BO7" s="352"/>
      <c r="BP7" s="352"/>
      <c r="BQ7" s="352"/>
      <c r="BR7" s="352"/>
      <c r="BS7" s="352"/>
      <c r="BT7" s="352"/>
      <c r="BU7" s="352"/>
      <c r="BV7" s="352"/>
      <c r="BW7" s="352"/>
      <c r="BX7" s="352"/>
      <c r="BY7" s="352"/>
      <c r="BZ7" s="352"/>
      <c r="CA7" s="352"/>
      <c r="CB7" s="352"/>
      <c r="CC7" s="352"/>
      <c r="CD7" s="352"/>
      <c r="CE7" s="352"/>
      <c r="CF7" s="352"/>
      <c r="CG7" s="352"/>
      <c r="CH7" s="352"/>
      <c r="CI7" s="352"/>
      <c r="CJ7" s="352"/>
      <c r="CK7" s="352"/>
      <c r="CL7" s="352"/>
      <c r="CM7" s="352"/>
      <c r="CN7" s="352"/>
      <c r="CO7" s="352"/>
      <c r="CP7" s="352"/>
      <c r="CQ7" s="352"/>
      <c r="CR7" s="352"/>
      <c r="CS7" s="352"/>
      <c r="CT7" s="352"/>
      <c r="CU7" s="352"/>
      <c r="CV7" s="352"/>
      <c r="CW7" s="352"/>
      <c r="CX7" s="352"/>
      <c r="CY7" s="352"/>
      <c r="CZ7" s="352"/>
      <c r="DA7" s="352"/>
      <c r="DB7" s="352"/>
      <c r="DC7" s="352"/>
      <c r="DD7" s="352"/>
      <c r="DE7" s="352"/>
      <c r="DF7" s="247"/>
      <c r="DG7" s="247"/>
      <c r="DH7" s="247"/>
      <c r="DI7" s="247"/>
      <c r="DJ7" s="247"/>
      <c r="DK7" s="247"/>
      <c r="DL7" s="247"/>
      <c r="DM7" s="247"/>
      <c r="DN7" s="247"/>
      <c r="DO7" s="247"/>
      <c r="DP7" s="247"/>
      <c r="DQ7" s="247"/>
      <c r="DR7" s="247"/>
      <c r="DS7" s="247"/>
      <c r="DT7" s="247"/>
      <c r="DU7" s="247"/>
      <c r="DV7" s="247"/>
      <c r="DW7" s="247"/>
    </row>
    <row r="8" spans="1:143" s="246" customFormat="1">
      <c r="A8" s="352"/>
      <c r="B8" s="352"/>
      <c r="C8" s="352"/>
      <c r="D8" s="352"/>
      <c r="E8" s="352"/>
      <c r="F8" s="352"/>
      <c r="G8" s="352"/>
      <c r="H8" s="352"/>
      <c r="I8" s="352"/>
      <c r="J8" s="352"/>
      <c r="K8" s="352"/>
      <c r="L8" s="352"/>
      <c r="M8" s="352"/>
      <c r="N8" s="352"/>
      <c r="O8" s="352"/>
      <c r="P8" s="352"/>
      <c r="Q8" s="352"/>
      <c r="R8" s="352"/>
      <c r="S8" s="352"/>
      <c r="T8" s="352"/>
      <c r="U8" s="352"/>
      <c r="V8" s="352"/>
      <c r="W8" s="352"/>
      <c r="X8" s="352"/>
      <c r="Y8" s="352"/>
      <c r="Z8" s="352"/>
      <c r="AA8" s="352"/>
      <c r="AB8" s="352"/>
      <c r="AC8" s="352"/>
      <c r="AD8" s="352"/>
      <c r="AE8" s="352"/>
      <c r="AF8" s="352"/>
      <c r="AG8" s="352"/>
      <c r="AH8" s="352"/>
      <c r="AI8" s="352"/>
      <c r="AJ8" s="352"/>
      <c r="AK8" s="352"/>
      <c r="AL8" s="352"/>
      <c r="AM8" s="352"/>
      <c r="AN8" s="352"/>
      <c r="AO8" s="352"/>
      <c r="AP8" s="352"/>
      <c r="AQ8" s="352"/>
      <c r="AR8" s="352"/>
      <c r="AS8" s="352"/>
      <c r="AT8" s="352"/>
      <c r="AU8" s="352"/>
      <c r="AV8" s="352"/>
      <c r="AW8" s="352"/>
      <c r="AX8" s="352"/>
      <c r="AY8" s="352"/>
      <c r="AZ8" s="352"/>
      <c r="BA8" s="352"/>
      <c r="BB8" s="352"/>
      <c r="BC8" s="352"/>
      <c r="BD8" s="352"/>
      <c r="BE8" s="352"/>
      <c r="BF8" s="352"/>
      <c r="BG8" s="352"/>
      <c r="BH8" s="352"/>
      <c r="BI8" s="352"/>
      <c r="BJ8" s="352"/>
      <c r="BK8" s="352"/>
      <c r="BL8" s="352"/>
      <c r="BM8" s="352"/>
      <c r="BN8" s="352"/>
      <c r="BO8" s="352"/>
      <c r="BP8" s="352"/>
      <c r="BQ8" s="352"/>
      <c r="BR8" s="352"/>
      <c r="BS8" s="352"/>
      <c r="BT8" s="352"/>
      <c r="BU8" s="352"/>
      <c r="BV8" s="352"/>
      <c r="BW8" s="352"/>
      <c r="BX8" s="352"/>
      <c r="BY8" s="352"/>
      <c r="BZ8" s="352"/>
      <c r="CA8" s="352"/>
      <c r="CB8" s="352"/>
      <c r="CC8" s="352"/>
      <c r="CD8" s="352"/>
      <c r="CE8" s="352"/>
      <c r="CF8" s="352"/>
      <c r="CG8" s="352"/>
      <c r="CH8" s="352"/>
      <c r="CI8" s="352"/>
      <c r="CJ8" s="352"/>
      <c r="CK8" s="352"/>
      <c r="CL8" s="352"/>
      <c r="CM8" s="352"/>
      <c r="CN8" s="352"/>
      <c r="CO8" s="352"/>
      <c r="CP8" s="352"/>
      <c r="CQ8" s="352"/>
      <c r="CR8" s="352"/>
      <c r="CS8" s="352"/>
      <c r="CT8" s="352"/>
      <c r="CU8" s="352"/>
      <c r="CV8" s="352"/>
      <c r="CW8" s="352"/>
      <c r="CX8" s="352"/>
      <c r="CY8" s="352"/>
      <c r="CZ8" s="352"/>
      <c r="DA8" s="352"/>
      <c r="DB8" s="352"/>
      <c r="DC8" s="352"/>
      <c r="DD8" s="352"/>
      <c r="DE8" s="352"/>
      <c r="DF8" s="247"/>
      <c r="DG8" s="247"/>
      <c r="DH8" s="247"/>
      <c r="DI8" s="247"/>
      <c r="DJ8" s="247"/>
      <c r="DK8" s="247"/>
      <c r="DL8" s="247"/>
      <c r="DM8" s="247"/>
      <c r="DN8" s="247"/>
      <c r="DO8" s="247"/>
      <c r="DP8" s="247"/>
      <c r="DQ8" s="247"/>
      <c r="DR8" s="247"/>
      <c r="DS8" s="247"/>
      <c r="DT8" s="247"/>
      <c r="DU8" s="247"/>
      <c r="DV8" s="247"/>
      <c r="DW8" s="247"/>
    </row>
    <row r="9" spans="1:143" s="246" customFormat="1">
      <c r="A9" s="352"/>
      <c r="B9" s="352"/>
      <c r="C9" s="352"/>
      <c r="D9" s="352"/>
      <c r="E9" s="352"/>
      <c r="F9" s="352"/>
      <c r="G9" s="352"/>
      <c r="H9" s="352"/>
      <c r="I9" s="352"/>
      <c r="J9" s="352"/>
      <c r="K9" s="352"/>
      <c r="L9" s="352"/>
      <c r="M9" s="352"/>
      <c r="N9" s="352"/>
      <c r="O9" s="352"/>
      <c r="P9" s="352"/>
      <c r="Q9" s="352"/>
      <c r="R9" s="352"/>
      <c r="S9" s="352"/>
      <c r="T9" s="352"/>
      <c r="U9" s="352"/>
      <c r="V9" s="352"/>
      <c r="W9" s="352"/>
      <c r="X9" s="352"/>
      <c r="Y9" s="352"/>
      <c r="Z9" s="352"/>
      <c r="AA9" s="352"/>
      <c r="AB9" s="352"/>
      <c r="AC9" s="352"/>
      <c r="AD9" s="352"/>
      <c r="AE9" s="352"/>
      <c r="AF9" s="352"/>
      <c r="AG9" s="352"/>
      <c r="AH9" s="352"/>
      <c r="AI9" s="352"/>
      <c r="AJ9" s="352"/>
      <c r="AK9" s="352"/>
      <c r="AL9" s="352"/>
      <c r="AM9" s="352"/>
      <c r="AN9" s="352"/>
      <c r="AO9" s="352"/>
      <c r="AP9" s="352"/>
      <c r="AQ9" s="352"/>
      <c r="AR9" s="352"/>
      <c r="AS9" s="352"/>
      <c r="AT9" s="352"/>
      <c r="AU9" s="352"/>
      <c r="AV9" s="352"/>
      <c r="AW9" s="352"/>
      <c r="AX9" s="352"/>
      <c r="AY9" s="352"/>
      <c r="AZ9" s="352"/>
      <c r="BA9" s="352"/>
      <c r="BB9" s="352"/>
      <c r="BC9" s="352"/>
      <c r="BD9" s="352"/>
      <c r="BE9" s="352"/>
      <c r="BF9" s="352"/>
      <c r="BG9" s="352"/>
      <c r="BH9" s="352"/>
      <c r="BI9" s="352"/>
      <c r="BJ9" s="352"/>
      <c r="BK9" s="352"/>
      <c r="BL9" s="352"/>
      <c r="BM9" s="352"/>
      <c r="BN9" s="352"/>
      <c r="BO9" s="352"/>
      <c r="BP9" s="352"/>
      <c r="BQ9" s="352"/>
      <c r="BR9" s="352"/>
      <c r="BS9" s="352"/>
      <c r="BT9" s="352"/>
      <c r="BU9" s="352"/>
      <c r="BV9" s="352"/>
      <c r="BW9" s="352"/>
      <c r="BX9" s="352"/>
      <c r="BY9" s="352"/>
      <c r="BZ9" s="352"/>
      <c r="CA9" s="352"/>
      <c r="CB9" s="352"/>
      <c r="CC9" s="352"/>
      <c r="CD9" s="352"/>
      <c r="CE9" s="352"/>
      <c r="CF9" s="352"/>
      <c r="CG9" s="352"/>
      <c r="CH9" s="352"/>
      <c r="CI9" s="352"/>
      <c r="CJ9" s="352"/>
      <c r="CK9" s="352"/>
      <c r="CL9" s="352"/>
      <c r="CM9" s="352"/>
      <c r="CN9" s="352"/>
      <c r="CO9" s="352"/>
      <c r="CP9" s="352"/>
      <c r="CQ9" s="352"/>
      <c r="CR9" s="352"/>
      <c r="CS9" s="352"/>
      <c r="CT9" s="352"/>
      <c r="CU9" s="352"/>
      <c r="CV9" s="352"/>
      <c r="CW9" s="352"/>
      <c r="CX9" s="352"/>
      <c r="CY9" s="352"/>
      <c r="CZ9" s="352"/>
      <c r="DA9" s="352"/>
      <c r="DB9" s="352"/>
      <c r="DC9" s="352"/>
      <c r="DD9" s="352"/>
      <c r="DE9" s="352"/>
      <c r="DF9" s="247"/>
      <c r="DG9" s="247"/>
      <c r="DH9" s="247"/>
      <c r="DI9" s="247"/>
      <c r="DJ9" s="247"/>
      <c r="DK9" s="247"/>
      <c r="DL9" s="247"/>
      <c r="DM9" s="247"/>
      <c r="DN9" s="247"/>
      <c r="DO9" s="247"/>
      <c r="DP9" s="247"/>
      <c r="DQ9" s="247"/>
      <c r="DR9" s="247"/>
      <c r="DS9" s="247"/>
      <c r="DT9" s="247"/>
      <c r="DU9" s="247"/>
      <c r="DV9" s="247"/>
      <c r="DW9" s="247"/>
    </row>
    <row r="10" spans="1:143" s="246" customFormat="1">
      <c r="A10" s="352"/>
      <c r="B10" s="352"/>
      <c r="C10" s="352"/>
      <c r="D10" s="352"/>
      <c r="E10" s="352"/>
      <c r="F10" s="352"/>
      <c r="G10" s="352"/>
      <c r="H10" s="352"/>
      <c r="I10" s="352"/>
      <c r="J10" s="352"/>
      <c r="K10" s="352"/>
      <c r="L10" s="352"/>
      <c r="M10" s="352"/>
      <c r="N10" s="352"/>
      <c r="O10" s="352"/>
      <c r="P10" s="352"/>
      <c r="Q10" s="352"/>
      <c r="R10" s="352"/>
      <c r="S10" s="352"/>
      <c r="T10" s="352"/>
      <c r="U10" s="352"/>
      <c r="V10" s="352"/>
      <c r="W10" s="352"/>
      <c r="X10" s="352"/>
      <c r="Y10" s="352"/>
      <c r="Z10" s="352"/>
      <c r="AA10" s="352"/>
      <c r="AB10" s="352"/>
      <c r="AC10" s="352"/>
      <c r="AD10" s="352"/>
      <c r="AE10" s="352"/>
      <c r="AF10" s="352"/>
      <c r="AG10" s="352"/>
      <c r="AH10" s="352"/>
      <c r="AI10" s="352"/>
      <c r="AJ10" s="352"/>
      <c r="AK10" s="352"/>
      <c r="AL10" s="352"/>
      <c r="AM10" s="352"/>
      <c r="AN10" s="352"/>
      <c r="AO10" s="352"/>
      <c r="AP10" s="352"/>
      <c r="AQ10" s="352"/>
      <c r="AR10" s="352"/>
      <c r="AS10" s="352"/>
      <c r="AT10" s="352"/>
      <c r="AU10" s="352"/>
      <c r="AV10" s="352"/>
      <c r="AW10" s="352"/>
      <c r="AX10" s="352"/>
      <c r="AY10" s="352"/>
      <c r="AZ10" s="352"/>
      <c r="BA10" s="352"/>
      <c r="BB10" s="352"/>
      <c r="BC10" s="352"/>
      <c r="BD10" s="352"/>
      <c r="BE10" s="352"/>
      <c r="BF10" s="352"/>
      <c r="BG10" s="352"/>
      <c r="BH10" s="352"/>
      <c r="BI10" s="352"/>
      <c r="BJ10" s="352"/>
      <c r="BK10" s="352"/>
      <c r="BL10" s="352"/>
      <c r="BM10" s="352"/>
      <c r="BN10" s="352"/>
      <c r="BO10" s="352"/>
      <c r="BP10" s="352"/>
      <c r="BQ10" s="352"/>
      <c r="BR10" s="352"/>
      <c r="BS10" s="352"/>
      <c r="BT10" s="352"/>
      <c r="BU10" s="352"/>
      <c r="BV10" s="352"/>
      <c r="BW10" s="352"/>
      <c r="BX10" s="352"/>
      <c r="BY10" s="352"/>
      <c r="BZ10" s="352"/>
      <c r="CA10" s="352"/>
      <c r="CB10" s="352"/>
      <c r="CC10" s="352"/>
      <c r="CD10" s="352"/>
      <c r="CE10" s="352"/>
      <c r="CF10" s="352"/>
      <c r="CG10" s="352"/>
      <c r="CH10" s="352"/>
      <c r="CI10" s="352"/>
      <c r="CJ10" s="352"/>
      <c r="CK10" s="352"/>
      <c r="CL10" s="352"/>
      <c r="CM10" s="352"/>
      <c r="CN10" s="352"/>
      <c r="CO10" s="352"/>
      <c r="CP10" s="352"/>
      <c r="CQ10" s="352"/>
      <c r="CR10" s="352"/>
      <c r="CS10" s="352"/>
      <c r="CT10" s="352"/>
      <c r="CU10" s="352"/>
      <c r="CV10" s="352"/>
      <c r="CW10" s="352"/>
      <c r="CX10" s="352"/>
      <c r="CY10" s="352"/>
      <c r="CZ10" s="352"/>
      <c r="DA10" s="352"/>
      <c r="DB10" s="352"/>
      <c r="DC10" s="352"/>
      <c r="DD10" s="352"/>
      <c r="DE10" s="352"/>
      <c r="DF10" s="247"/>
      <c r="DG10" s="247"/>
      <c r="DH10" s="247"/>
      <c r="DI10" s="247"/>
      <c r="DJ10" s="247"/>
      <c r="DK10" s="247"/>
      <c r="DL10" s="247"/>
      <c r="DM10" s="247"/>
      <c r="DN10" s="247"/>
      <c r="DO10" s="247"/>
      <c r="DP10" s="247"/>
      <c r="DQ10" s="247"/>
      <c r="DR10" s="247"/>
      <c r="DS10" s="247"/>
      <c r="DT10" s="247"/>
      <c r="DU10" s="247"/>
      <c r="DV10" s="247"/>
      <c r="DW10" s="247"/>
      <c r="EM10" s="246" t="s">
        <v>572</v>
      </c>
    </row>
    <row r="11" spans="1:143" s="246" customFormat="1">
      <c r="A11" s="352"/>
      <c r="B11" s="352"/>
      <c r="C11" s="352"/>
      <c r="D11" s="352"/>
      <c r="E11" s="352"/>
      <c r="F11" s="352"/>
      <c r="G11" s="352"/>
      <c r="H11" s="352"/>
      <c r="I11" s="352"/>
      <c r="J11" s="352"/>
      <c r="K11" s="352"/>
      <c r="L11" s="352"/>
      <c r="M11" s="352"/>
      <c r="N11" s="352"/>
      <c r="O11" s="352"/>
      <c r="P11" s="352"/>
      <c r="Q11" s="352"/>
      <c r="R11" s="352"/>
      <c r="S11" s="352"/>
      <c r="T11" s="352"/>
      <c r="U11" s="352"/>
      <c r="V11" s="352"/>
      <c r="W11" s="352"/>
      <c r="X11" s="352"/>
      <c r="Y11" s="352"/>
      <c r="Z11" s="352"/>
      <c r="AA11" s="352"/>
      <c r="AB11" s="352"/>
      <c r="AC11" s="352"/>
      <c r="AD11" s="352"/>
      <c r="AE11" s="352"/>
      <c r="AF11" s="352"/>
      <c r="AG11" s="352"/>
      <c r="AH11" s="352"/>
      <c r="AI11" s="352"/>
      <c r="AJ11" s="352"/>
      <c r="AK11" s="352"/>
      <c r="AL11" s="352"/>
      <c r="AM11" s="352"/>
      <c r="AN11" s="352"/>
      <c r="AO11" s="352"/>
      <c r="AP11" s="352"/>
      <c r="AQ11" s="352"/>
      <c r="AR11" s="352"/>
      <c r="AS11" s="352"/>
      <c r="AT11" s="352"/>
      <c r="AU11" s="352"/>
      <c r="AV11" s="352"/>
      <c r="AW11" s="352"/>
      <c r="AX11" s="352"/>
      <c r="AY11" s="352"/>
      <c r="AZ11" s="352"/>
      <c r="BA11" s="352"/>
      <c r="BB11" s="352"/>
      <c r="BC11" s="352"/>
      <c r="BD11" s="352"/>
      <c r="BE11" s="352"/>
      <c r="BF11" s="352"/>
      <c r="BG11" s="352"/>
      <c r="BH11" s="352"/>
      <c r="BI11" s="352"/>
      <c r="BJ11" s="352"/>
      <c r="BK11" s="352"/>
      <c r="BL11" s="352"/>
      <c r="BM11" s="352"/>
      <c r="BN11" s="352"/>
      <c r="BO11" s="352"/>
      <c r="BP11" s="352"/>
      <c r="BQ11" s="352"/>
      <c r="BR11" s="352"/>
      <c r="BS11" s="352"/>
      <c r="BT11" s="352"/>
      <c r="BU11" s="352"/>
      <c r="BV11" s="352"/>
      <c r="BW11" s="352"/>
      <c r="BX11" s="352"/>
      <c r="BY11" s="352"/>
      <c r="BZ11" s="352"/>
      <c r="CA11" s="352"/>
      <c r="CB11" s="352"/>
      <c r="CC11" s="352"/>
      <c r="CD11" s="352"/>
      <c r="CE11" s="352"/>
      <c r="CF11" s="352"/>
      <c r="CG11" s="352"/>
      <c r="CH11" s="352"/>
      <c r="CI11" s="352"/>
      <c r="CJ11" s="352"/>
      <c r="CK11" s="352"/>
      <c r="CL11" s="352"/>
      <c r="CM11" s="352"/>
      <c r="CN11" s="352"/>
      <c r="CO11" s="352"/>
      <c r="CP11" s="352"/>
      <c r="CQ11" s="352"/>
      <c r="CR11" s="352"/>
      <c r="CS11" s="352"/>
      <c r="CT11" s="352"/>
      <c r="CU11" s="352"/>
      <c r="CV11" s="352"/>
      <c r="CW11" s="352"/>
      <c r="CX11" s="352"/>
      <c r="CY11" s="352"/>
      <c r="CZ11" s="352"/>
      <c r="DA11" s="352"/>
      <c r="DB11" s="352"/>
      <c r="DC11" s="352"/>
      <c r="DD11" s="352"/>
      <c r="DE11" s="352"/>
      <c r="DF11" s="247"/>
      <c r="DG11" s="247"/>
      <c r="DH11" s="247"/>
      <c r="DI11" s="247"/>
      <c r="DJ11" s="247"/>
      <c r="DK11" s="247"/>
      <c r="DL11" s="247"/>
      <c r="DM11" s="247"/>
      <c r="DN11" s="247"/>
      <c r="DO11" s="247"/>
      <c r="DP11" s="247"/>
      <c r="DQ11" s="247"/>
      <c r="DR11" s="247"/>
      <c r="DS11" s="247"/>
      <c r="DT11" s="247"/>
      <c r="DU11" s="247"/>
      <c r="DV11" s="247"/>
      <c r="DW11" s="247"/>
    </row>
    <row r="12" spans="1:143" s="246" customFormat="1">
      <c r="A12" s="352"/>
      <c r="B12" s="352"/>
      <c r="C12" s="352"/>
      <c r="D12" s="352"/>
      <c r="E12" s="352"/>
      <c r="F12" s="352"/>
      <c r="G12" s="352"/>
      <c r="H12" s="352"/>
      <c r="I12" s="352"/>
      <c r="J12" s="352"/>
      <c r="K12" s="352"/>
      <c r="L12" s="352"/>
      <c r="M12" s="352"/>
      <c r="N12" s="352"/>
      <c r="O12" s="352"/>
      <c r="P12" s="352"/>
      <c r="Q12" s="352"/>
      <c r="R12" s="352"/>
      <c r="S12" s="352"/>
      <c r="T12" s="352"/>
      <c r="U12" s="352"/>
      <c r="V12" s="352"/>
      <c r="W12" s="352"/>
      <c r="X12" s="352"/>
      <c r="Y12" s="352"/>
      <c r="Z12" s="352"/>
      <c r="AA12" s="352"/>
      <c r="AB12" s="352"/>
      <c r="AC12" s="352"/>
      <c r="AD12" s="352"/>
      <c r="AE12" s="352"/>
      <c r="AF12" s="352"/>
      <c r="AG12" s="352"/>
      <c r="AH12" s="352"/>
      <c r="AI12" s="352"/>
      <c r="AJ12" s="352"/>
      <c r="AK12" s="352"/>
      <c r="AL12" s="352"/>
      <c r="AM12" s="352"/>
      <c r="AN12" s="352"/>
      <c r="AO12" s="352"/>
      <c r="AP12" s="352"/>
      <c r="AQ12" s="352"/>
      <c r="AR12" s="352"/>
      <c r="AS12" s="352"/>
      <c r="AT12" s="352"/>
      <c r="AU12" s="352"/>
      <c r="AV12" s="352"/>
      <c r="AW12" s="352"/>
      <c r="AX12" s="352"/>
      <c r="AY12" s="352"/>
      <c r="AZ12" s="352"/>
      <c r="BA12" s="352"/>
      <c r="BB12" s="352"/>
      <c r="BC12" s="352"/>
      <c r="BD12" s="352"/>
      <c r="BE12" s="352"/>
      <c r="BF12" s="352"/>
      <c r="BG12" s="352"/>
      <c r="BH12" s="352"/>
      <c r="BI12" s="352"/>
      <c r="BJ12" s="352"/>
      <c r="BK12" s="352"/>
      <c r="BL12" s="352"/>
      <c r="BM12" s="352"/>
      <c r="BN12" s="352"/>
      <c r="BO12" s="352"/>
      <c r="BP12" s="352"/>
      <c r="BQ12" s="352"/>
      <c r="BR12" s="352"/>
      <c r="BS12" s="352"/>
      <c r="BT12" s="352"/>
      <c r="BU12" s="352"/>
      <c r="BV12" s="352"/>
      <c r="BW12" s="352"/>
      <c r="BX12" s="352"/>
      <c r="BY12" s="352"/>
      <c r="BZ12" s="352"/>
      <c r="CA12" s="352"/>
      <c r="CB12" s="352"/>
      <c r="CC12" s="352"/>
      <c r="CD12" s="352"/>
      <c r="CE12" s="352"/>
      <c r="CF12" s="352"/>
      <c r="CG12" s="352"/>
      <c r="CH12" s="352"/>
      <c r="CI12" s="352"/>
      <c r="CJ12" s="352"/>
      <c r="CK12" s="352"/>
      <c r="CL12" s="352"/>
      <c r="CM12" s="352"/>
      <c r="CN12" s="352"/>
      <c r="CO12" s="352"/>
      <c r="CP12" s="352"/>
      <c r="CQ12" s="352"/>
      <c r="CR12" s="352"/>
      <c r="CS12" s="352"/>
      <c r="CT12" s="352"/>
      <c r="CU12" s="352"/>
      <c r="CV12" s="352"/>
      <c r="CW12" s="352"/>
      <c r="CX12" s="352"/>
      <c r="CY12" s="352"/>
      <c r="CZ12" s="352"/>
      <c r="DA12" s="352"/>
      <c r="DB12" s="352"/>
      <c r="DC12" s="352"/>
      <c r="DD12" s="352"/>
      <c r="DE12" s="352"/>
      <c r="DF12" s="247"/>
      <c r="DG12" s="247"/>
      <c r="DH12" s="247"/>
      <c r="DI12" s="247"/>
      <c r="DJ12" s="247"/>
      <c r="DK12" s="247"/>
      <c r="DL12" s="247"/>
      <c r="DM12" s="247"/>
      <c r="DN12" s="247"/>
      <c r="DO12" s="247"/>
      <c r="DP12" s="247"/>
      <c r="DQ12" s="247"/>
      <c r="DR12" s="247"/>
      <c r="DS12" s="247"/>
      <c r="DT12" s="247"/>
      <c r="DU12" s="247"/>
      <c r="DV12" s="247"/>
      <c r="DW12" s="247"/>
      <c r="EM12" s="246" t="s">
        <v>572</v>
      </c>
    </row>
    <row r="13" spans="1:143" s="246" customFormat="1">
      <c r="A13" s="352"/>
      <c r="B13" s="352"/>
      <c r="C13" s="352"/>
      <c r="D13" s="352"/>
      <c r="E13" s="352"/>
      <c r="F13" s="352"/>
      <c r="G13" s="352"/>
      <c r="H13" s="352"/>
      <c r="I13" s="352"/>
      <c r="J13" s="352"/>
      <c r="K13" s="352"/>
      <c r="L13" s="352"/>
      <c r="M13" s="352"/>
      <c r="N13" s="352"/>
      <c r="O13" s="352"/>
      <c r="P13" s="352"/>
      <c r="Q13" s="352"/>
      <c r="R13" s="352"/>
      <c r="S13" s="352"/>
      <c r="T13" s="352"/>
      <c r="U13" s="352"/>
      <c r="V13" s="352"/>
      <c r="W13" s="352"/>
      <c r="X13" s="352"/>
      <c r="Y13" s="352"/>
      <c r="Z13" s="352"/>
      <c r="AA13" s="352"/>
      <c r="AB13" s="352"/>
      <c r="AC13" s="352"/>
      <c r="AD13" s="352"/>
      <c r="AE13" s="352"/>
      <c r="AF13" s="352"/>
      <c r="AG13" s="352"/>
      <c r="AH13" s="352"/>
      <c r="AI13" s="352"/>
      <c r="AJ13" s="352"/>
      <c r="AK13" s="352"/>
      <c r="AL13" s="352"/>
      <c r="AM13" s="352"/>
      <c r="AN13" s="352"/>
      <c r="AO13" s="352"/>
      <c r="AP13" s="352"/>
      <c r="AQ13" s="352"/>
      <c r="AR13" s="352"/>
      <c r="AS13" s="352"/>
      <c r="AT13" s="352"/>
      <c r="AU13" s="352"/>
      <c r="AV13" s="352"/>
      <c r="AW13" s="352"/>
      <c r="AX13" s="352"/>
      <c r="AY13" s="352"/>
      <c r="AZ13" s="352"/>
      <c r="BA13" s="352"/>
      <c r="BB13" s="352"/>
      <c r="BC13" s="352"/>
      <c r="BD13" s="352"/>
      <c r="BE13" s="352"/>
      <c r="BF13" s="352"/>
      <c r="BG13" s="352"/>
      <c r="BH13" s="352"/>
      <c r="BI13" s="352"/>
      <c r="BJ13" s="352"/>
      <c r="BK13" s="352"/>
      <c r="BL13" s="352"/>
      <c r="BM13" s="352"/>
      <c r="BN13" s="352"/>
      <c r="BO13" s="352"/>
      <c r="BP13" s="352"/>
      <c r="BQ13" s="352"/>
      <c r="BR13" s="352"/>
      <c r="BS13" s="352"/>
      <c r="BT13" s="352"/>
      <c r="BU13" s="352"/>
      <c r="BV13" s="352"/>
      <c r="BW13" s="352"/>
      <c r="BX13" s="352"/>
      <c r="BY13" s="352"/>
      <c r="BZ13" s="352"/>
      <c r="CA13" s="352"/>
      <c r="CB13" s="352"/>
      <c r="CC13" s="352"/>
      <c r="CD13" s="352"/>
      <c r="CE13" s="352"/>
      <c r="CF13" s="352"/>
      <c r="CG13" s="352"/>
      <c r="CH13" s="352"/>
      <c r="CI13" s="352"/>
      <c r="CJ13" s="352"/>
      <c r="CK13" s="352"/>
      <c r="CL13" s="352"/>
      <c r="CM13" s="352"/>
      <c r="CN13" s="352"/>
      <c r="CO13" s="352"/>
      <c r="CP13" s="352"/>
      <c r="CQ13" s="352"/>
      <c r="CR13" s="352"/>
      <c r="CS13" s="352"/>
      <c r="CT13" s="352"/>
      <c r="CU13" s="352"/>
      <c r="CV13" s="352"/>
      <c r="CW13" s="352"/>
      <c r="CX13" s="352"/>
      <c r="CY13" s="352"/>
      <c r="CZ13" s="352"/>
      <c r="DA13" s="352"/>
      <c r="DB13" s="352"/>
      <c r="DC13" s="352"/>
      <c r="DD13" s="352"/>
      <c r="DE13" s="352"/>
      <c r="DF13" s="247"/>
      <c r="DG13" s="247"/>
      <c r="DH13" s="247"/>
      <c r="DI13" s="247"/>
      <c r="DJ13" s="247"/>
      <c r="DK13" s="247"/>
      <c r="DL13" s="247"/>
      <c r="DM13" s="247"/>
      <c r="DN13" s="247"/>
      <c r="DO13" s="247"/>
      <c r="DP13" s="247"/>
      <c r="DQ13" s="247"/>
      <c r="DR13" s="247"/>
      <c r="DS13" s="247"/>
      <c r="DT13" s="247"/>
      <c r="DU13" s="247"/>
      <c r="DV13" s="247"/>
      <c r="DW13" s="247"/>
    </row>
    <row r="14" spans="1:143" s="246" customFormat="1">
      <c r="A14" s="352"/>
      <c r="B14" s="352"/>
      <c r="C14" s="352"/>
      <c r="D14" s="352"/>
      <c r="E14" s="352"/>
      <c r="F14" s="352"/>
      <c r="G14" s="352"/>
      <c r="H14" s="352"/>
      <c r="I14" s="352"/>
      <c r="J14" s="352"/>
      <c r="K14" s="352"/>
      <c r="L14" s="352"/>
      <c r="M14" s="352"/>
      <c r="N14" s="352"/>
      <c r="O14" s="352"/>
      <c r="P14" s="352"/>
      <c r="Q14" s="352"/>
      <c r="R14" s="352"/>
      <c r="S14" s="352"/>
      <c r="T14" s="352"/>
      <c r="U14" s="352"/>
      <c r="V14" s="352"/>
      <c r="W14" s="352"/>
      <c r="X14" s="352"/>
      <c r="Y14" s="352"/>
      <c r="Z14" s="352"/>
      <c r="AA14" s="352"/>
      <c r="AB14" s="352"/>
      <c r="AC14" s="352"/>
      <c r="AD14" s="352"/>
      <c r="AE14" s="352"/>
      <c r="AF14" s="352"/>
      <c r="AG14" s="352"/>
      <c r="AH14" s="352"/>
      <c r="AI14" s="352"/>
      <c r="AJ14" s="352"/>
      <c r="AK14" s="352"/>
      <c r="AL14" s="352"/>
      <c r="AM14" s="352"/>
      <c r="AN14" s="352"/>
      <c r="AO14" s="352"/>
      <c r="AP14" s="352"/>
      <c r="AQ14" s="352"/>
      <c r="AR14" s="352"/>
      <c r="AS14" s="352"/>
      <c r="AT14" s="352"/>
      <c r="AU14" s="352"/>
      <c r="AV14" s="352"/>
      <c r="AW14" s="352"/>
      <c r="AX14" s="352"/>
      <c r="AY14" s="352"/>
      <c r="AZ14" s="352"/>
      <c r="BA14" s="352"/>
      <c r="BB14" s="352"/>
      <c r="BC14" s="352"/>
      <c r="BD14" s="352"/>
      <c r="BE14" s="352"/>
      <c r="BF14" s="352"/>
      <c r="BG14" s="352"/>
      <c r="BH14" s="352"/>
      <c r="BI14" s="352"/>
      <c r="BJ14" s="352"/>
      <c r="BK14" s="352"/>
      <c r="BL14" s="352"/>
      <c r="BM14" s="352"/>
      <c r="BN14" s="352"/>
      <c r="BO14" s="352"/>
      <c r="BP14" s="352"/>
      <c r="BQ14" s="352"/>
      <c r="BR14" s="352"/>
      <c r="BS14" s="352"/>
      <c r="BT14" s="352"/>
      <c r="BU14" s="352"/>
      <c r="BV14" s="352"/>
      <c r="BW14" s="352"/>
      <c r="BX14" s="352"/>
      <c r="BY14" s="352"/>
      <c r="BZ14" s="352"/>
      <c r="CA14" s="352"/>
      <c r="CB14" s="352"/>
      <c r="CC14" s="352"/>
      <c r="CD14" s="352"/>
      <c r="CE14" s="352"/>
      <c r="CF14" s="352"/>
      <c r="CG14" s="352"/>
      <c r="CH14" s="352"/>
      <c r="CI14" s="352"/>
      <c r="CJ14" s="352"/>
      <c r="CK14" s="352"/>
      <c r="CL14" s="352"/>
      <c r="CM14" s="352"/>
      <c r="CN14" s="352"/>
      <c r="CO14" s="352"/>
      <c r="CP14" s="352"/>
      <c r="CQ14" s="352"/>
      <c r="CR14" s="352"/>
      <c r="CS14" s="352"/>
      <c r="CT14" s="352"/>
      <c r="CU14" s="352"/>
      <c r="CV14" s="352"/>
      <c r="CW14" s="352"/>
      <c r="CX14" s="352"/>
      <c r="CY14" s="352"/>
      <c r="CZ14" s="352"/>
      <c r="DA14" s="352"/>
      <c r="DB14" s="352"/>
      <c r="DC14" s="352"/>
      <c r="DD14" s="352"/>
      <c r="DE14" s="352"/>
      <c r="DF14" s="247"/>
      <c r="DG14" s="247"/>
      <c r="DH14" s="247"/>
      <c r="DI14" s="247"/>
      <c r="DJ14" s="247"/>
      <c r="DK14" s="247"/>
      <c r="DL14" s="247"/>
      <c r="DM14" s="247"/>
      <c r="DN14" s="247"/>
      <c r="DO14" s="247"/>
      <c r="DP14" s="247"/>
      <c r="DQ14" s="247"/>
      <c r="DR14" s="247"/>
      <c r="DS14" s="247"/>
      <c r="DT14" s="247"/>
      <c r="DU14" s="247"/>
      <c r="DV14" s="247"/>
      <c r="DW14" s="247"/>
    </row>
    <row r="15" spans="1:143" s="246" customFormat="1">
      <c r="A15" s="248"/>
      <c r="B15" s="352"/>
      <c r="C15" s="352"/>
      <c r="D15" s="352"/>
      <c r="E15" s="352"/>
      <c r="F15" s="352"/>
      <c r="G15" s="352"/>
      <c r="H15" s="352"/>
      <c r="I15" s="352"/>
      <c r="J15" s="352"/>
      <c r="K15" s="352"/>
      <c r="L15" s="352"/>
      <c r="M15" s="352"/>
      <c r="N15" s="352"/>
      <c r="O15" s="352"/>
      <c r="P15" s="352"/>
      <c r="Q15" s="352"/>
      <c r="R15" s="352"/>
      <c r="S15" s="352"/>
      <c r="T15" s="352"/>
      <c r="U15" s="352"/>
      <c r="V15" s="352"/>
      <c r="W15" s="352"/>
      <c r="X15" s="352"/>
      <c r="Y15" s="352"/>
      <c r="Z15" s="352"/>
      <c r="AA15" s="352"/>
      <c r="AB15" s="352"/>
      <c r="AC15" s="352"/>
      <c r="AD15" s="352"/>
      <c r="AE15" s="352"/>
      <c r="AF15" s="352"/>
      <c r="AG15" s="352"/>
      <c r="AH15" s="352"/>
      <c r="AI15" s="352"/>
      <c r="AJ15" s="352"/>
      <c r="AK15" s="352"/>
      <c r="AL15" s="352"/>
      <c r="AM15" s="352"/>
      <c r="AN15" s="352"/>
      <c r="AO15" s="352"/>
      <c r="AP15" s="352"/>
      <c r="AQ15" s="352"/>
      <c r="AR15" s="352"/>
      <c r="AS15" s="352"/>
      <c r="AT15" s="352"/>
      <c r="AU15" s="352"/>
      <c r="AV15" s="352"/>
      <c r="AW15" s="352"/>
      <c r="AX15" s="352"/>
      <c r="AY15" s="352"/>
      <c r="AZ15" s="352"/>
      <c r="BA15" s="352"/>
      <c r="BB15" s="352"/>
      <c r="BC15" s="352"/>
      <c r="BD15" s="352"/>
      <c r="BE15" s="352"/>
      <c r="BF15" s="352"/>
      <c r="BG15" s="352"/>
      <c r="BH15" s="352"/>
      <c r="BI15" s="352"/>
      <c r="BJ15" s="352"/>
      <c r="BK15" s="352"/>
      <c r="BL15" s="352"/>
      <c r="BM15" s="352"/>
      <c r="BN15" s="352"/>
      <c r="BO15" s="352"/>
      <c r="BP15" s="352"/>
      <c r="BQ15" s="352"/>
      <c r="BR15" s="352"/>
      <c r="BS15" s="352"/>
      <c r="BT15" s="352"/>
      <c r="BU15" s="352"/>
      <c r="BV15" s="352"/>
      <c r="BW15" s="352"/>
      <c r="BX15" s="352"/>
      <c r="BY15" s="352"/>
      <c r="BZ15" s="352"/>
      <c r="CA15" s="352"/>
      <c r="CB15" s="352"/>
      <c r="CC15" s="352"/>
      <c r="CD15" s="352"/>
      <c r="CE15" s="352"/>
      <c r="CF15" s="352"/>
      <c r="CG15" s="352"/>
      <c r="CH15" s="352"/>
      <c r="CI15" s="352"/>
      <c r="CJ15" s="352"/>
      <c r="CK15" s="352"/>
      <c r="CL15" s="352"/>
      <c r="CM15" s="352"/>
      <c r="CN15" s="352"/>
      <c r="CO15" s="352"/>
      <c r="CP15" s="352"/>
      <c r="CQ15" s="352"/>
      <c r="CR15" s="352"/>
      <c r="CS15" s="352"/>
      <c r="CT15" s="352"/>
      <c r="CU15" s="352"/>
      <c r="CV15" s="352"/>
      <c r="CW15" s="352"/>
      <c r="CX15" s="352"/>
      <c r="CY15" s="352"/>
      <c r="CZ15" s="352"/>
      <c r="DA15" s="352"/>
      <c r="DB15" s="352"/>
      <c r="DC15" s="352"/>
      <c r="DD15" s="352"/>
      <c r="DE15" s="352"/>
      <c r="DF15" s="247"/>
      <c r="DG15" s="247"/>
      <c r="DH15" s="247"/>
      <c r="DI15" s="247"/>
      <c r="DJ15" s="247"/>
      <c r="DK15" s="247"/>
      <c r="DL15" s="247"/>
      <c r="DM15" s="247"/>
      <c r="DN15" s="247"/>
      <c r="DO15" s="247"/>
      <c r="DP15" s="247"/>
      <c r="DQ15" s="247"/>
      <c r="DR15" s="247"/>
      <c r="DS15" s="247"/>
      <c r="DT15" s="247"/>
      <c r="DU15" s="247"/>
      <c r="DV15" s="247"/>
      <c r="DW15" s="247"/>
    </row>
    <row r="16" spans="1:143" s="246" customFormat="1">
      <c r="A16" s="248"/>
      <c r="B16" s="352"/>
      <c r="C16" s="352"/>
      <c r="D16" s="352"/>
      <c r="E16" s="352"/>
      <c r="F16" s="352"/>
      <c r="G16" s="352"/>
      <c r="H16" s="352"/>
      <c r="I16" s="352"/>
      <c r="J16" s="352"/>
      <c r="K16" s="352"/>
      <c r="L16" s="352"/>
      <c r="M16" s="352"/>
      <c r="N16" s="352"/>
      <c r="O16" s="352"/>
      <c r="P16" s="352"/>
      <c r="Q16" s="352"/>
      <c r="R16" s="352"/>
      <c r="S16" s="352"/>
      <c r="T16" s="352"/>
      <c r="U16" s="352"/>
      <c r="V16" s="352"/>
      <c r="W16" s="352"/>
      <c r="X16" s="352"/>
      <c r="Y16" s="352"/>
      <c r="Z16" s="352"/>
      <c r="AA16" s="352"/>
      <c r="AB16" s="352"/>
      <c r="AC16" s="352"/>
      <c r="AD16" s="352"/>
      <c r="AE16" s="352"/>
      <c r="AF16" s="352"/>
      <c r="AG16" s="352"/>
      <c r="AH16" s="352"/>
      <c r="AI16" s="352"/>
      <c r="AJ16" s="352"/>
      <c r="AK16" s="352"/>
      <c r="AL16" s="352"/>
      <c r="AM16" s="352"/>
      <c r="AN16" s="352"/>
      <c r="AO16" s="352"/>
      <c r="AP16" s="352"/>
      <c r="AQ16" s="352"/>
      <c r="AR16" s="352"/>
      <c r="AS16" s="352"/>
      <c r="AT16" s="352"/>
      <c r="AU16" s="352"/>
      <c r="AV16" s="352"/>
      <c r="AW16" s="352"/>
      <c r="AX16" s="352"/>
      <c r="AY16" s="352"/>
      <c r="AZ16" s="352"/>
      <c r="BA16" s="352"/>
      <c r="BB16" s="352"/>
      <c r="BC16" s="352"/>
      <c r="BD16" s="352"/>
      <c r="BE16" s="352"/>
      <c r="BF16" s="352"/>
      <c r="BG16" s="352"/>
      <c r="BH16" s="352"/>
      <c r="BI16" s="352"/>
      <c r="BJ16" s="352"/>
      <c r="BK16" s="352"/>
      <c r="BL16" s="352"/>
      <c r="BM16" s="352"/>
      <c r="BN16" s="352"/>
      <c r="BO16" s="352"/>
      <c r="BP16" s="352"/>
      <c r="BQ16" s="352"/>
      <c r="BR16" s="352"/>
      <c r="BS16" s="352"/>
      <c r="BT16" s="352"/>
      <c r="BU16" s="352"/>
      <c r="BV16" s="352"/>
      <c r="BW16" s="352"/>
      <c r="BX16" s="352"/>
      <c r="BY16" s="352"/>
      <c r="BZ16" s="352"/>
      <c r="CA16" s="352"/>
      <c r="CB16" s="352"/>
      <c r="CC16" s="352"/>
      <c r="CD16" s="352"/>
      <c r="CE16" s="352"/>
      <c r="CF16" s="352"/>
      <c r="CG16" s="352"/>
      <c r="CH16" s="352"/>
      <c r="CI16" s="352"/>
      <c r="CJ16" s="352"/>
      <c r="CK16" s="352"/>
      <c r="CL16" s="352"/>
      <c r="CM16" s="352"/>
      <c r="CN16" s="352"/>
      <c r="CO16" s="352"/>
      <c r="CP16" s="352"/>
      <c r="CQ16" s="352"/>
      <c r="CR16" s="352"/>
      <c r="CS16" s="352"/>
      <c r="CT16" s="352"/>
      <c r="CU16" s="352"/>
      <c r="CV16" s="352"/>
      <c r="CW16" s="352"/>
      <c r="CX16" s="352"/>
      <c r="CY16" s="352"/>
      <c r="CZ16" s="352"/>
      <c r="DA16" s="352"/>
      <c r="DB16" s="352"/>
      <c r="DC16" s="352"/>
      <c r="DD16" s="352"/>
      <c r="DE16" s="352"/>
      <c r="DF16" s="247"/>
      <c r="DG16" s="247"/>
      <c r="DH16" s="247"/>
      <c r="DI16" s="247"/>
      <c r="DJ16" s="247"/>
      <c r="DK16" s="247"/>
      <c r="DL16" s="247"/>
      <c r="DM16" s="247"/>
      <c r="DN16" s="247"/>
      <c r="DO16" s="247"/>
      <c r="DP16" s="247"/>
      <c r="DQ16" s="247"/>
      <c r="DR16" s="247"/>
      <c r="DS16" s="247"/>
      <c r="DT16" s="247"/>
      <c r="DU16" s="247"/>
      <c r="DV16" s="247"/>
      <c r="DW16" s="247"/>
    </row>
    <row r="17" spans="1:351" s="246" customFormat="1">
      <c r="A17" s="248"/>
      <c r="B17" s="352"/>
      <c r="C17" s="352"/>
      <c r="D17" s="352"/>
      <c r="E17" s="352"/>
      <c r="F17" s="352"/>
      <c r="G17" s="352"/>
      <c r="H17" s="352"/>
      <c r="I17" s="352"/>
      <c r="J17" s="352"/>
      <c r="K17" s="352"/>
      <c r="L17" s="352"/>
      <c r="M17" s="352"/>
      <c r="N17" s="352"/>
      <c r="O17" s="352"/>
      <c r="P17" s="352"/>
      <c r="Q17" s="352"/>
      <c r="R17" s="352"/>
      <c r="S17" s="352"/>
      <c r="T17" s="352"/>
      <c r="U17" s="352"/>
      <c r="V17" s="352"/>
      <c r="W17" s="352"/>
      <c r="X17" s="352"/>
      <c r="Y17" s="352"/>
      <c r="Z17" s="352"/>
      <c r="AA17" s="352"/>
      <c r="AB17" s="352"/>
      <c r="AC17" s="352"/>
      <c r="AD17" s="352"/>
      <c r="AE17" s="352"/>
      <c r="AF17" s="352"/>
      <c r="AG17" s="352"/>
      <c r="AH17" s="352"/>
      <c r="AI17" s="352"/>
      <c r="AJ17" s="352"/>
      <c r="AK17" s="352"/>
      <c r="AL17" s="352"/>
      <c r="AM17" s="352"/>
      <c r="AN17" s="352"/>
      <c r="AO17" s="352"/>
      <c r="AP17" s="352"/>
      <c r="AQ17" s="352"/>
      <c r="AR17" s="352"/>
      <c r="AS17" s="352"/>
      <c r="AT17" s="352"/>
      <c r="AU17" s="352"/>
      <c r="AV17" s="352"/>
      <c r="AW17" s="352"/>
      <c r="AX17" s="352"/>
      <c r="AY17" s="352"/>
      <c r="AZ17" s="352"/>
      <c r="BA17" s="352"/>
      <c r="BB17" s="352"/>
      <c r="BC17" s="352"/>
      <c r="BD17" s="352"/>
      <c r="BE17" s="352"/>
      <c r="BF17" s="352"/>
      <c r="BG17" s="352"/>
      <c r="BH17" s="352"/>
      <c r="BI17" s="352"/>
      <c r="BJ17" s="352"/>
      <c r="BK17" s="352"/>
      <c r="BL17" s="352"/>
      <c r="BM17" s="352"/>
      <c r="BN17" s="352"/>
      <c r="BO17" s="352"/>
      <c r="BP17" s="352"/>
      <c r="BQ17" s="352"/>
      <c r="BR17" s="352"/>
      <c r="BS17" s="352"/>
      <c r="BT17" s="352"/>
      <c r="BU17" s="352"/>
      <c r="BV17" s="352"/>
      <c r="BW17" s="352"/>
      <c r="BX17" s="352"/>
      <c r="BY17" s="352"/>
      <c r="BZ17" s="352"/>
      <c r="CA17" s="352"/>
      <c r="CB17" s="352"/>
      <c r="CC17" s="352"/>
      <c r="CD17" s="352"/>
      <c r="CE17" s="352"/>
      <c r="CF17" s="352"/>
      <c r="CG17" s="352"/>
      <c r="CH17" s="352"/>
      <c r="CI17" s="352"/>
      <c r="CJ17" s="352"/>
      <c r="CK17" s="352"/>
      <c r="CL17" s="352"/>
      <c r="CM17" s="352"/>
      <c r="CN17" s="352"/>
      <c r="CO17" s="352"/>
      <c r="CP17" s="352"/>
      <c r="CQ17" s="352"/>
      <c r="CR17" s="352"/>
      <c r="CS17" s="352"/>
      <c r="CT17" s="352"/>
      <c r="CU17" s="352"/>
      <c r="CV17" s="352"/>
      <c r="CW17" s="352"/>
      <c r="CX17" s="352"/>
      <c r="CY17" s="352"/>
      <c r="CZ17" s="352"/>
      <c r="DA17" s="352"/>
      <c r="DB17" s="352"/>
      <c r="DC17" s="352"/>
      <c r="DD17" s="352"/>
      <c r="DE17" s="352"/>
      <c r="DF17" s="247"/>
      <c r="DG17" s="247"/>
      <c r="DH17" s="247"/>
      <c r="DI17" s="247"/>
      <c r="DJ17" s="247"/>
      <c r="DK17" s="247"/>
      <c r="DL17" s="247"/>
      <c r="DM17" s="247"/>
      <c r="DN17" s="247"/>
      <c r="DO17" s="247"/>
      <c r="DP17" s="247"/>
      <c r="DQ17" s="247"/>
      <c r="DR17" s="247"/>
      <c r="DS17" s="247"/>
      <c r="DT17" s="247"/>
      <c r="DU17" s="247"/>
      <c r="DV17" s="247"/>
      <c r="DW17" s="247"/>
    </row>
    <row r="18" spans="1:351" s="246" customFormat="1">
      <c r="A18" s="248"/>
      <c r="B18" s="352"/>
      <c r="C18" s="352"/>
      <c r="D18" s="352"/>
      <c r="E18" s="352"/>
      <c r="F18" s="352"/>
      <c r="G18" s="352"/>
      <c r="H18" s="352"/>
      <c r="I18" s="352"/>
      <c r="J18" s="352"/>
      <c r="K18" s="352"/>
      <c r="L18" s="352"/>
      <c r="M18" s="352"/>
      <c r="N18" s="352"/>
      <c r="O18" s="352"/>
      <c r="P18" s="352"/>
      <c r="Q18" s="352"/>
      <c r="R18" s="352"/>
      <c r="S18" s="352"/>
      <c r="T18" s="352"/>
      <c r="U18" s="352"/>
      <c r="V18" s="352"/>
      <c r="W18" s="352"/>
      <c r="X18" s="352"/>
      <c r="Y18" s="352"/>
      <c r="Z18" s="352"/>
      <c r="AA18" s="352"/>
      <c r="AB18" s="352"/>
      <c r="AC18" s="352"/>
      <c r="AD18" s="352"/>
      <c r="AE18" s="352"/>
      <c r="AF18" s="352"/>
      <c r="AG18" s="352"/>
      <c r="AH18" s="352"/>
      <c r="AI18" s="352"/>
      <c r="AJ18" s="352"/>
      <c r="AK18" s="352"/>
      <c r="AL18" s="352"/>
      <c r="AM18" s="352"/>
      <c r="AN18" s="352"/>
      <c r="AO18" s="352"/>
      <c r="AP18" s="352"/>
      <c r="AQ18" s="352"/>
      <c r="AR18" s="352"/>
      <c r="AS18" s="352"/>
      <c r="AT18" s="352"/>
      <c r="AU18" s="352"/>
      <c r="AV18" s="352"/>
      <c r="AW18" s="352"/>
      <c r="AX18" s="352"/>
      <c r="AY18" s="352"/>
      <c r="AZ18" s="352"/>
      <c r="BA18" s="352"/>
      <c r="BB18" s="352"/>
      <c r="BC18" s="352"/>
      <c r="BD18" s="352"/>
      <c r="BE18" s="352"/>
      <c r="BF18" s="352"/>
      <c r="BG18" s="352"/>
      <c r="BH18" s="352"/>
      <c r="BI18" s="352"/>
      <c r="BJ18" s="352"/>
      <c r="BK18" s="352"/>
      <c r="BL18" s="352"/>
      <c r="BM18" s="352"/>
      <c r="BN18" s="352"/>
      <c r="BO18" s="352"/>
      <c r="BP18" s="352"/>
      <c r="BQ18" s="352"/>
      <c r="BR18" s="352"/>
      <c r="BS18" s="352"/>
      <c r="BT18" s="352"/>
      <c r="BU18" s="352"/>
      <c r="BV18" s="352"/>
      <c r="BW18" s="352"/>
      <c r="BX18" s="352"/>
      <c r="BY18" s="352"/>
      <c r="BZ18" s="352"/>
      <c r="CA18" s="352"/>
      <c r="CB18" s="352"/>
      <c r="CC18" s="352"/>
      <c r="CD18" s="352"/>
      <c r="CE18" s="352"/>
      <c r="CF18" s="352"/>
      <c r="CG18" s="352"/>
      <c r="CH18" s="352"/>
      <c r="CI18" s="352"/>
      <c r="CJ18" s="352"/>
      <c r="CK18" s="352"/>
      <c r="CL18" s="352"/>
      <c r="CM18" s="352"/>
      <c r="CN18" s="352"/>
      <c r="CO18" s="352"/>
      <c r="CP18" s="352"/>
      <c r="CQ18" s="352"/>
      <c r="CR18" s="352"/>
      <c r="CS18" s="352"/>
      <c r="CT18" s="352"/>
      <c r="CU18" s="352"/>
      <c r="CV18" s="352"/>
      <c r="CW18" s="352"/>
      <c r="CX18" s="352"/>
      <c r="CY18" s="352"/>
      <c r="CZ18" s="352"/>
      <c r="DA18" s="352"/>
      <c r="DB18" s="352"/>
      <c r="DC18" s="352"/>
      <c r="DD18" s="352"/>
      <c r="DE18" s="352"/>
      <c r="DF18" s="247"/>
      <c r="DG18" s="247"/>
      <c r="DH18" s="247"/>
      <c r="DI18" s="247"/>
      <c r="DJ18" s="247"/>
      <c r="DK18" s="247"/>
      <c r="DL18" s="247"/>
      <c r="DM18" s="247"/>
      <c r="DN18" s="247"/>
      <c r="DO18" s="247"/>
      <c r="DP18" s="247"/>
      <c r="DQ18" s="247"/>
      <c r="DR18" s="247"/>
      <c r="DS18" s="247"/>
      <c r="DT18" s="247"/>
      <c r="DU18" s="247"/>
      <c r="DV18" s="247"/>
      <c r="DW18" s="247"/>
    </row>
    <row r="19" spans="1:351">
      <c r="DD19" s="248"/>
      <c r="DE19" s="248"/>
    </row>
    <row r="20" spans="1:351">
      <c r="DD20" s="248"/>
      <c r="DE20" s="248"/>
    </row>
    <row r="21" spans="1:351" ht="17.25">
      <c r="B21" s="353"/>
      <c r="C21" s="250"/>
      <c r="D21" s="250"/>
      <c r="E21" s="250"/>
      <c r="F21" s="250"/>
      <c r="G21" s="250"/>
      <c r="H21" s="250"/>
      <c r="I21" s="250"/>
      <c r="J21" s="250"/>
      <c r="K21" s="250"/>
      <c r="L21" s="250"/>
      <c r="M21" s="250"/>
      <c r="N21" s="354"/>
      <c r="O21" s="250"/>
      <c r="P21" s="250"/>
      <c r="Q21" s="250"/>
      <c r="R21" s="250"/>
      <c r="S21" s="250"/>
      <c r="T21" s="250"/>
      <c r="U21" s="250"/>
      <c r="V21" s="250"/>
      <c r="W21" s="250"/>
      <c r="X21" s="250"/>
      <c r="Y21" s="250"/>
      <c r="Z21" s="250"/>
      <c r="AA21" s="250"/>
      <c r="AB21" s="250"/>
      <c r="AC21" s="250"/>
      <c r="AD21" s="250"/>
      <c r="AE21" s="250"/>
      <c r="AF21" s="250"/>
      <c r="AG21" s="250"/>
      <c r="AH21" s="250"/>
      <c r="AI21" s="250"/>
      <c r="AJ21" s="250"/>
      <c r="AK21" s="250"/>
      <c r="AL21" s="250"/>
      <c r="AM21" s="250"/>
      <c r="AN21" s="250"/>
      <c r="AO21" s="250"/>
      <c r="AP21" s="250"/>
      <c r="AQ21" s="250"/>
      <c r="AR21" s="250"/>
      <c r="AS21" s="250"/>
      <c r="AT21" s="354"/>
      <c r="AU21" s="250"/>
      <c r="AV21" s="250"/>
      <c r="AW21" s="250"/>
      <c r="AX21" s="250"/>
      <c r="AY21" s="250"/>
      <c r="AZ21" s="250"/>
      <c r="BA21" s="250"/>
      <c r="BB21" s="250"/>
      <c r="BC21" s="250"/>
      <c r="BD21" s="250"/>
      <c r="BE21" s="250"/>
      <c r="BF21" s="354"/>
      <c r="BG21" s="250"/>
      <c r="BH21" s="250"/>
      <c r="BI21" s="250"/>
      <c r="BJ21" s="250"/>
      <c r="BK21" s="250"/>
      <c r="BL21" s="250"/>
      <c r="BM21" s="250"/>
      <c r="BN21" s="250"/>
      <c r="BO21" s="250"/>
      <c r="BP21" s="250"/>
      <c r="BQ21" s="250"/>
      <c r="BR21" s="354"/>
      <c r="BS21" s="250"/>
      <c r="BT21" s="250"/>
      <c r="BU21" s="250"/>
      <c r="BV21" s="250"/>
      <c r="BW21" s="250"/>
      <c r="BX21" s="250"/>
      <c r="BY21" s="250"/>
      <c r="BZ21" s="250"/>
      <c r="CA21" s="250"/>
      <c r="CB21" s="250"/>
      <c r="CC21" s="250"/>
      <c r="CD21" s="354"/>
      <c r="CE21" s="250"/>
      <c r="CF21" s="250"/>
      <c r="CG21" s="250"/>
      <c r="CH21" s="250"/>
      <c r="CI21" s="250"/>
      <c r="CJ21" s="250"/>
      <c r="CK21" s="250"/>
      <c r="CL21" s="250"/>
      <c r="CM21" s="250"/>
      <c r="CN21" s="250"/>
      <c r="CO21" s="250"/>
      <c r="CP21" s="354"/>
      <c r="CQ21" s="250"/>
      <c r="CR21" s="250"/>
      <c r="CS21" s="250"/>
      <c r="CT21" s="250"/>
      <c r="CU21" s="250"/>
      <c r="CV21" s="250"/>
      <c r="CW21" s="250"/>
      <c r="CX21" s="250"/>
      <c r="CY21" s="250"/>
      <c r="CZ21" s="250"/>
      <c r="DA21" s="250"/>
      <c r="DB21" s="354"/>
      <c r="DC21" s="250"/>
      <c r="DD21" s="251"/>
      <c r="DE21" s="248"/>
      <c r="MM21" s="355"/>
    </row>
    <row r="22" spans="1:351" ht="17.25">
      <c r="B22" s="252"/>
      <c r="MM22" s="355"/>
    </row>
    <row r="23" spans="1:351">
      <c r="B23" s="252"/>
    </row>
    <row r="24" spans="1:351">
      <c r="B24" s="252"/>
    </row>
    <row r="25" spans="1:351">
      <c r="B25" s="252"/>
    </row>
    <row r="26" spans="1:351">
      <c r="B26" s="252"/>
    </row>
    <row r="27" spans="1:351">
      <c r="B27" s="252"/>
    </row>
    <row r="28" spans="1:351">
      <c r="B28" s="252"/>
    </row>
    <row r="29" spans="1:351">
      <c r="B29" s="252"/>
    </row>
    <row r="30" spans="1:351">
      <c r="B30" s="252"/>
    </row>
    <row r="31" spans="1:351">
      <c r="B31" s="252"/>
    </row>
    <row r="32" spans="1:351">
      <c r="B32" s="252"/>
    </row>
    <row r="33" spans="2:109">
      <c r="B33" s="252"/>
    </row>
    <row r="34" spans="2:109">
      <c r="B34" s="252"/>
    </row>
    <row r="35" spans="2:109">
      <c r="B35" s="252"/>
    </row>
    <row r="36" spans="2:109">
      <c r="B36" s="252"/>
    </row>
    <row r="37" spans="2:109">
      <c r="B37" s="252"/>
    </row>
    <row r="38" spans="2:109">
      <c r="B38" s="252"/>
    </row>
    <row r="39" spans="2:109">
      <c r="B39" s="333"/>
      <c r="C39" s="304"/>
      <c r="D39" s="304"/>
      <c r="E39" s="304"/>
      <c r="F39" s="304"/>
      <c r="G39" s="304"/>
      <c r="H39" s="304"/>
      <c r="I39" s="304"/>
      <c r="J39" s="304"/>
      <c r="K39" s="304"/>
      <c r="L39" s="304"/>
      <c r="M39" s="304"/>
      <c r="N39" s="304"/>
      <c r="O39" s="304"/>
      <c r="P39" s="304"/>
      <c r="Q39" s="304"/>
      <c r="R39" s="304"/>
      <c r="S39" s="304"/>
      <c r="T39" s="304"/>
      <c r="U39" s="304"/>
      <c r="V39" s="304"/>
      <c r="W39" s="304"/>
      <c r="X39" s="304"/>
      <c r="Y39" s="304"/>
      <c r="Z39" s="304"/>
      <c r="AA39" s="304"/>
      <c r="AB39" s="304"/>
      <c r="AC39" s="304"/>
      <c r="AD39" s="304"/>
      <c r="AE39" s="304"/>
      <c r="AF39" s="304"/>
      <c r="AG39" s="304"/>
      <c r="AH39" s="304"/>
      <c r="AI39" s="304"/>
      <c r="AJ39" s="304"/>
      <c r="AK39" s="304"/>
      <c r="AL39" s="304"/>
      <c r="AM39" s="304"/>
      <c r="AN39" s="304"/>
      <c r="AO39" s="304"/>
      <c r="AP39" s="304"/>
      <c r="AQ39" s="304"/>
      <c r="AR39" s="304"/>
      <c r="AS39" s="304"/>
      <c r="AT39" s="304"/>
      <c r="AU39" s="304"/>
      <c r="AV39" s="304"/>
      <c r="AW39" s="304"/>
      <c r="AX39" s="304"/>
      <c r="AY39" s="304"/>
      <c r="AZ39" s="304"/>
      <c r="BA39" s="304"/>
      <c r="BB39" s="304"/>
      <c r="BC39" s="304"/>
      <c r="BD39" s="304"/>
      <c r="BE39" s="304"/>
      <c r="BF39" s="304"/>
      <c r="BG39" s="304"/>
      <c r="BH39" s="304"/>
      <c r="BI39" s="304"/>
      <c r="BJ39" s="304"/>
      <c r="BK39" s="304"/>
      <c r="BL39" s="304"/>
      <c r="BM39" s="304"/>
      <c r="BN39" s="304"/>
      <c r="BO39" s="304"/>
      <c r="BP39" s="304"/>
      <c r="BQ39" s="304"/>
      <c r="BR39" s="304"/>
      <c r="BS39" s="304"/>
      <c r="BT39" s="304"/>
      <c r="BU39" s="304"/>
      <c r="BV39" s="304"/>
      <c r="BW39" s="304"/>
      <c r="BX39" s="304"/>
      <c r="BY39" s="304"/>
      <c r="BZ39" s="304"/>
      <c r="CA39" s="304"/>
      <c r="CB39" s="304"/>
      <c r="CC39" s="304"/>
      <c r="CD39" s="304"/>
      <c r="CE39" s="304"/>
      <c r="CF39" s="304"/>
      <c r="CG39" s="304"/>
      <c r="CH39" s="304"/>
      <c r="CI39" s="304"/>
      <c r="CJ39" s="304"/>
      <c r="CK39" s="304"/>
      <c r="CL39" s="304"/>
      <c r="CM39" s="304"/>
      <c r="CN39" s="304"/>
      <c r="CO39" s="304"/>
      <c r="CP39" s="304"/>
      <c r="CQ39" s="304"/>
      <c r="CR39" s="304"/>
      <c r="CS39" s="304"/>
      <c r="CT39" s="304"/>
      <c r="CU39" s="304"/>
      <c r="CV39" s="304"/>
      <c r="CW39" s="304"/>
      <c r="CX39" s="304"/>
      <c r="CY39" s="304"/>
      <c r="CZ39" s="304"/>
      <c r="DA39" s="304"/>
      <c r="DB39" s="304"/>
      <c r="DC39" s="304"/>
      <c r="DD39" s="334"/>
    </row>
    <row r="40" spans="2:109">
      <c r="B40" s="356"/>
      <c r="DD40" s="356"/>
      <c r="DE40" s="248"/>
    </row>
    <row r="41" spans="2:109" ht="17.25">
      <c r="B41" s="249" t="s">
        <v>573</v>
      </c>
      <c r="C41" s="250"/>
      <c r="D41" s="250"/>
      <c r="E41" s="250"/>
      <c r="F41" s="250"/>
      <c r="G41" s="250"/>
      <c r="H41" s="250"/>
      <c r="I41" s="250"/>
      <c r="J41" s="250"/>
      <c r="K41" s="250"/>
      <c r="L41" s="250"/>
      <c r="M41" s="250"/>
      <c r="N41" s="250"/>
      <c r="O41" s="250"/>
      <c r="P41" s="250"/>
      <c r="Q41" s="250"/>
      <c r="R41" s="250"/>
      <c r="S41" s="250"/>
      <c r="T41" s="250"/>
      <c r="U41" s="250"/>
      <c r="V41" s="250"/>
      <c r="W41" s="250"/>
      <c r="X41" s="250"/>
      <c r="Y41" s="250"/>
      <c r="Z41" s="250"/>
      <c r="AA41" s="250"/>
      <c r="AB41" s="250"/>
      <c r="AC41" s="250"/>
      <c r="AD41" s="250"/>
      <c r="AE41" s="250"/>
      <c r="AF41" s="250"/>
      <c r="AG41" s="250"/>
      <c r="AH41" s="250"/>
      <c r="AI41" s="250"/>
      <c r="AJ41" s="250"/>
      <c r="AK41" s="250"/>
      <c r="AL41" s="250"/>
      <c r="AM41" s="250"/>
      <c r="AN41" s="250"/>
      <c r="AO41" s="250"/>
      <c r="AP41" s="250"/>
      <c r="AQ41" s="250"/>
      <c r="AR41" s="250"/>
      <c r="AS41" s="250"/>
      <c r="AT41" s="250"/>
      <c r="AU41" s="250"/>
      <c r="AV41" s="250"/>
      <c r="AW41" s="250"/>
      <c r="AX41" s="250"/>
      <c r="AY41" s="250"/>
      <c r="AZ41" s="250"/>
      <c r="BA41" s="250"/>
      <c r="BB41" s="250"/>
      <c r="BC41" s="250"/>
      <c r="BD41" s="250"/>
      <c r="BE41" s="250"/>
      <c r="BF41" s="250"/>
      <c r="BG41" s="250"/>
      <c r="BH41" s="250"/>
      <c r="BI41" s="250"/>
      <c r="BJ41" s="250"/>
      <c r="BK41" s="250"/>
      <c r="BL41" s="250"/>
      <c r="BM41" s="250"/>
      <c r="BN41" s="250"/>
      <c r="BO41" s="250"/>
      <c r="BP41" s="250"/>
      <c r="BQ41" s="250"/>
      <c r="BR41" s="250"/>
      <c r="BS41" s="250"/>
      <c r="BT41" s="250"/>
      <c r="BU41" s="250"/>
      <c r="BV41" s="250"/>
      <c r="BW41" s="250"/>
      <c r="BX41" s="250"/>
      <c r="BY41" s="250"/>
      <c r="BZ41" s="250"/>
      <c r="CA41" s="250"/>
      <c r="CB41" s="250"/>
      <c r="CC41" s="250"/>
      <c r="CD41" s="250"/>
      <c r="CE41" s="250"/>
      <c r="CF41" s="250"/>
      <c r="CG41" s="250"/>
      <c r="CH41" s="250"/>
      <c r="CI41" s="250"/>
      <c r="CJ41" s="250"/>
      <c r="CK41" s="250"/>
      <c r="CL41" s="250"/>
      <c r="CM41" s="250"/>
      <c r="CN41" s="250"/>
      <c r="CO41" s="250"/>
      <c r="CP41" s="250"/>
      <c r="CQ41" s="250"/>
      <c r="CR41" s="250"/>
      <c r="CS41" s="250"/>
      <c r="CT41" s="250"/>
      <c r="CU41" s="250"/>
      <c r="CV41" s="250"/>
      <c r="CW41" s="250"/>
      <c r="CX41" s="250"/>
      <c r="CY41" s="250"/>
      <c r="CZ41" s="250"/>
      <c r="DA41" s="250"/>
      <c r="DB41" s="250"/>
      <c r="DC41" s="250"/>
      <c r="DD41" s="251"/>
    </row>
    <row r="42" spans="2:109">
      <c r="B42" s="252"/>
      <c r="G42" s="357"/>
      <c r="I42" s="358"/>
      <c r="J42" s="358"/>
      <c r="K42" s="358"/>
      <c r="AM42" s="357"/>
      <c r="AN42" s="357" t="s">
        <v>574</v>
      </c>
      <c r="AP42" s="358"/>
      <c r="AQ42" s="358"/>
      <c r="AR42" s="358"/>
      <c r="AY42" s="357"/>
      <c r="BA42" s="358"/>
      <c r="BB42" s="358"/>
      <c r="BC42" s="358"/>
      <c r="BK42" s="357"/>
      <c r="BM42" s="358"/>
      <c r="BN42" s="358"/>
      <c r="BO42" s="358"/>
      <c r="BW42" s="357"/>
      <c r="BY42" s="358"/>
      <c r="BZ42" s="358"/>
      <c r="CA42" s="358"/>
      <c r="CI42" s="357"/>
      <c r="CK42" s="358"/>
      <c r="CL42" s="358"/>
      <c r="CM42" s="358"/>
      <c r="CU42" s="357"/>
      <c r="CW42" s="358"/>
      <c r="CX42" s="358"/>
      <c r="CY42" s="358"/>
    </row>
    <row r="43" spans="2:109" ht="13.5" customHeight="1">
      <c r="B43" s="252"/>
      <c r="AN43" s="1214" t="s">
        <v>584</v>
      </c>
      <c r="AO43" s="1215"/>
      <c r="AP43" s="1215"/>
      <c r="AQ43" s="1215"/>
      <c r="AR43" s="1215"/>
      <c r="AS43" s="1215"/>
      <c r="AT43" s="1215"/>
      <c r="AU43" s="1215"/>
      <c r="AV43" s="1215"/>
      <c r="AW43" s="1215"/>
      <c r="AX43" s="1215"/>
      <c r="AY43" s="1215"/>
      <c r="AZ43" s="1215"/>
      <c r="BA43" s="1215"/>
      <c r="BB43" s="1215"/>
      <c r="BC43" s="1215"/>
      <c r="BD43" s="1215"/>
      <c r="BE43" s="1215"/>
      <c r="BF43" s="1215"/>
      <c r="BG43" s="1215"/>
      <c r="BH43" s="1215"/>
      <c r="BI43" s="1215"/>
      <c r="BJ43" s="1215"/>
      <c r="BK43" s="1215"/>
      <c r="BL43" s="1215"/>
      <c r="BM43" s="1215"/>
      <c r="BN43" s="1215"/>
      <c r="BO43" s="1215"/>
      <c r="BP43" s="1215"/>
      <c r="BQ43" s="1215"/>
      <c r="BR43" s="1215"/>
      <c r="BS43" s="1215"/>
      <c r="BT43" s="1215"/>
      <c r="BU43" s="1215"/>
      <c r="BV43" s="1215"/>
      <c r="BW43" s="1215"/>
      <c r="BX43" s="1215"/>
      <c r="BY43" s="1215"/>
      <c r="BZ43" s="1215"/>
      <c r="CA43" s="1215"/>
      <c r="CB43" s="1215"/>
      <c r="CC43" s="1215"/>
      <c r="CD43" s="1215"/>
      <c r="CE43" s="1215"/>
      <c r="CF43" s="1215"/>
      <c r="CG43" s="1215"/>
      <c r="CH43" s="1215"/>
      <c r="CI43" s="1215"/>
      <c r="CJ43" s="1215"/>
      <c r="CK43" s="1215"/>
      <c r="CL43" s="1215"/>
      <c r="CM43" s="1215"/>
      <c r="CN43" s="1215"/>
      <c r="CO43" s="1215"/>
      <c r="CP43" s="1215"/>
      <c r="CQ43" s="1215"/>
      <c r="CR43" s="1215"/>
      <c r="CS43" s="1215"/>
      <c r="CT43" s="1215"/>
      <c r="CU43" s="1215"/>
      <c r="CV43" s="1215"/>
      <c r="CW43" s="1215"/>
      <c r="CX43" s="1215"/>
      <c r="CY43" s="1215"/>
      <c r="CZ43" s="1215"/>
      <c r="DA43" s="1215"/>
      <c r="DB43" s="1215"/>
      <c r="DC43" s="1216"/>
    </row>
    <row r="44" spans="2:109">
      <c r="B44" s="252"/>
      <c r="AN44" s="1217"/>
      <c r="AO44" s="1218"/>
      <c r="AP44" s="1218"/>
      <c r="AQ44" s="1218"/>
      <c r="AR44" s="1218"/>
      <c r="AS44" s="1218"/>
      <c r="AT44" s="1218"/>
      <c r="AU44" s="1218"/>
      <c r="AV44" s="1218"/>
      <c r="AW44" s="1218"/>
      <c r="AX44" s="1218"/>
      <c r="AY44" s="1218"/>
      <c r="AZ44" s="1218"/>
      <c r="BA44" s="1218"/>
      <c r="BB44" s="1218"/>
      <c r="BC44" s="1218"/>
      <c r="BD44" s="1218"/>
      <c r="BE44" s="1218"/>
      <c r="BF44" s="1218"/>
      <c r="BG44" s="1218"/>
      <c r="BH44" s="1218"/>
      <c r="BI44" s="1218"/>
      <c r="BJ44" s="1218"/>
      <c r="BK44" s="1218"/>
      <c r="BL44" s="1218"/>
      <c r="BM44" s="1218"/>
      <c r="BN44" s="1218"/>
      <c r="BO44" s="1218"/>
      <c r="BP44" s="1218"/>
      <c r="BQ44" s="1218"/>
      <c r="BR44" s="1218"/>
      <c r="BS44" s="1218"/>
      <c r="BT44" s="1218"/>
      <c r="BU44" s="1218"/>
      <c r="BV44" s="1218"/>
      <c r="BW44" s="1218"/>
      <c r="BX44" s="1218"/>
      <c r="BY44" s="1218"/>
      <c r="BZ44" s="1218"/>
      <c r="CA44" s="1218"/>
      <c r="CB44" s="1218"/>
      <c r="CC44" s="1218"/>
      <c r="CD44" s="1218"/>
      <c r="CE44" s="1218"/>
      <c r="CF44" s="1218"/>
      <c r="CG44" s="1218"/>
      <c r="CH44" s="1218"/>
      <c r="CI44" s="1218"/>
      <c r="CJ44" s="1218"/>
      <c r="CK44" s="1218"/>
      <c r="CL44" s="1218"/>
      <c r="CM44" s="1218"/>
      <c r="CN44" s="1218"/>
      <c r="CO44" s="1218"/>
      <c r="CP44" s="1218"/>
      <c r="CQ44" s="1218"/>
      <c r="CR44" s="1218"/>
      <c r="CS44" s="1218"/>
      <c r="CT44" s="1218"/>
      <c r="CU44" s="1218"/>
      <c r="CV44" s="1218"/>
      <c r="CW44" s="1218"/>
      <c r="CX44" s="1218"/>
      <c r="CY44" s="1218"/>
      <c r="CZ44" s="1218"/>
      <c r="DA44" s="1218"/>
      <c r="DB44" s="1218"/>
      <c r="DC44" s="1219"/>
    </row>
    <row r="45" spans="2:109">
      <c r="B45" s="252"/>
      <c r="AN45" s="1217"/>
      <c r="AO45" s="1218"/>
      <c r="AP45" s="1218"/>
      <c r="AQ45" s="1218"/>
      <c r="AR45" s="1218"/>
      <c r="AS45" s="1218"/>
      <c r="AT45" s="1218"/>
      <c r="AU45" s="1218"/>
      <c r="AV45" s="1218"/>
      <c r="AW45" s="1218"/>
      <c r="AX45" s="1218"/>
      <c r="AY45" s="1218"/>
      <c r="AZ45" s="1218"/>
      <c r="BA45" s="1218"/>
      <c r="BB45" s="1218"/>
      <c r="BC45" s="1218"/>
      <c r="BD45" s="1218"/>
      <c r="BE45" s="1218"/>
      <c r="BF45" s="1218"/>
      <c r="BG45" s="1218"/>
      <c r="BH45" s="1218"/>
      <c r="BI45" s="1218"/>
      <c r="BJ45" s="1218"/>
      <c r="BK45" s="1218"/>
      <c r="BL45" s="1218"/>
      <c r="BM45" s="1218"/>
      <c r="BN45" s="1218"/>
      <c r="BO45" s="1218"/>
      <c r="BP45" s="1218"/>
      <c r="BQ45" s="1218"/>
      <c r="BR45" s="1218"/>
      <c r="BS45" s="1218"/>
      <c r="BT45" s="1218"/>
      <c r="BU45" s="1218"/>
      <c r="BV45" s="1218"/>
      <c r="BW45" s="1218"/>
      <c r="BX45" s="1218"/>
      <c r="BY45" s="1218"/>
      <c r="BZ45" s="1218"/>
      <c r="CA45" s="1218"/>
      <c r="CB45" s="1218"/>
      <c r="CC45" s="1218"/>
      <c r="CD45" s="1218"/>
      <c r="CE45" s="1218"/>
      <c r="CF45" s="1218"/>
      <c r="CG45" s="1218"/>
      <c r="CH45" s="1218"/>
      <c r="CI45" s="1218"/>
      <c r="CJ45" s="1218"/>
      <c r="CK45" s="1218"/>
      <c r="CL45" s="1218"/>
      <c r="CM45" s="1218"/>
      <c r="CN45" s="1218"/>
      <c r="CO45" s="1218"/>
      <c r="CP45" s="1218"/>
      <c r="CQ45" s="1218"/>
      <c r="CR45" s="1218"/>
      <c r="CS45" s="1218"/>
      <c r="CT45" s="1218"/>
      <c r="CU45" s="1218"/>
      <c r="CV45" s="1218"/>
      <c r="CW45" s="1218"/>
      <c r="CX45" s="1218"/>
      <c r="CY45" s="1218"/>
      <c r="CZ45" s="1218"/>
      <c r="DA45" s="1218"/>
      <c r="DB45" s="1218"/>
      <c r="DC45" s="1219"/>
    </row>
    <row r="46" spans="2:109">
      <c r="B46" s="252"/>
      <c r="AN46" s="1217"/>
      <c r="AO46" s="1218"/>
      <c r="AP46" s="1218"/>
      <c r="AQ46" s="1218"/>
      <c r="AR46" s="1218"/>
      <c r="AS46" s="1218"/>
      <c r="AT46" s="1218"/>
      <c r="AU46" s="1218"/>
      <c r="AV46" s="1218"/>
      <c r="AW46" s="1218"/>
      <c r="AX46" s="1218"/>
      <c r="AY46" s="1218"/>
      <c r="AZ46" s="1218"/>
      <c r="BA46" s="1218"/>
      <c r="BB46" s="1218"/>
      <c r="BC46" s="1218"/>
      <c r="BD46" s="1218"/>
      <c r="BE46" s="1218"/>
      <c r="BF46" s="1218"/>
      <c r="BG46" s="1218"/>
      <c r="BH46" s="1218"/>
      <c r="BI46" s="1218"/>
      <c r="BJ46" s="1218"/>
      <c r="BK46" s="1218"/>
      <c r="BL46" s="1218"/>
      <c r="BM46" s="1218"/>
      <c r="BN46" s="1218"/>
      <c r="BO46" s="1218"/>
      <c r="BP46" s="1218"/>
      <c r="BQ46" s="1218"/>
      <c r="BR46" s="1218"/>
      <c r="BS46" s="1218"/>
      <c r="BT46" s="1218"/>
      <c r="BU46" s="1218"/>
      <c r="BV46" s="1218"/>
      <c r="BW46" s="1218"/>
      <c r="BX46" s="1218"/>
      <c r="BY46" s="1218"/>
      <c r="BZ46" s="1218"/>
      <c r="CA46" s="1218"/>
      <c r="CB46" s="1218"/>
      <c r="CC46" s="1218"/>
      <c r="CD46" s="1218"/>
      <c r="CE46" s="1218"/>
      <c r="CF46" s="1218"/>
      <c r="CG46" s="1218"/>
      <c r="CH46" s="1218"/>
      <c r="CI46" s="1218"/>
      <c r="CJ46" s="1218"/>
      <c r="CK46" s="1218"/>
      <c r="CL46" s="1218"/>
      <c r="CM46" s="1218"/>
      <c r="CN46" s="1218"/>
      <c r="CO46" s="1218"/>
      <c r="CP46" s="1218"/>
      <c r="CQ46" s="1218"/>
      <c r="CR46" s="1218"/>
      <c r="CS46" s="1218"/>
      <c r="CT46" s="1218"/>
      <c r="CU46" s="1218"/>
      <c r="CV46" s="1218"/>
      <c r="CW46" s="1218"/>
      <c r="CX46" s="1218"/>
      <c r="CY46" s="1218"/>
      <c r="CZ46" s="1218"/>
      <c r="DA46" s="1218"/>
      <c r="DB46" s="1218"/>
      <c r="DC46" s="1219"/>
    </row>
    <row r="47" spans="2:109">
      <c r="B47" s="252"/>
      <c r="AN47" s="1220"/>
      <c r="AO47" s="1221"/>
      <c r="AP47" s="1221"/>
      <c r="AQ47" s="1221"/>
      <c r="AR47" s="1221"/>
      <c r="AS47" s="1221"/>
      <c r="AT47" s="1221"/>
      <c r="AU47" s="1221"/>
      <c r="AV47" s="1221"/>
      <c r="AW47" s="1221"/>
      <c r="AX47" s="1221"/>
      <c r="AY47" s="1221"/>
      <c r="AZ47" s="1221"/>
      <c r="BA47" s="1221"/>
      <c r="BB47" s="1221"/>
      <c r="BC47" s="1221"/>
      <c r="BD47" s="1221"/>
      <c r="BE47" s="1221"/>
      <c r="BF47" s="1221"/>
      <c r="BG47" s="1221"/>
      <c r="BH47" s="1221"/>
      <c r="BI47" s="1221"/>
      <c r="BJ47" s="1221"/>
      <c r="BK47" s="1221"/>
      <c r="BL47" s="1221"/>
      <c r="BM47" s="1221"/>
      <c r="BN47" s="1221"/>
      <c r="BO47" s="1221"/>
      <c r="BP47" s="1221"/>
      <c r="BQ47" s="1221"/>
      <c r="BR47" s="1221"/>
      <c r="BS47" s="1221"/>
      <c r="BT47" s="1221"/>
      <c r="BU47" s="1221"/>
      <c r="BV47" s="1221"/>
      <c r="BW47" s="1221"/>
      <c r="BX47" s="1221"/>
      <c r="BY47" s="1221"/>
      <c r="BZ47" s="1221"/>
      <c r="CA47" s="1221"/>
      <c r="CB47" s="1221"/>
      <c r="CC47" s="1221"/>
      <c r="CD47" s="1221"/>
      <c r="CE47" s="1221"/>
      <c r="CF47" s="1221"/>
      <c r="CG47" s="1221"/>
      <c r="CH47" s="1221"/>
      <c r="CI47" s="1221"/>
      <c r="CJ47" s="1221"/>
      <c r="CK47" s="1221"/>
      <c r="CL47" s="1221"/>
      <c r="CM47" s="1221"/>
      <c r="CN47" s="1221"/>
      <c r="CO47" s="1221"/>
      <c r="CP47" s="1221"/>
      <c r="CQ47" s="1221"/>
      <c r="CR47" s="1221"/>
      <c r="CS47" s="1221"/>
      <c r="CT47" s="1221"/>
      <c r="CU47" s="1221"/>
      <c r="CV47" s="1221"/>
      <c r="CW47" s="1221"/>
      <c r="CX47" s="1221"/>
      <c r="CY47" s="1221"/>
      <c r="CZ47" s="1221"/>
      <c r="DA47" s="1221"/>
      <c r="DB47" s="1221"/>
      <c r="DC47" s="1222"/>
    </row>
    <row r="48" spans="2:109">
      <c r="B48" s="252"/>
      <c r="H48" s="359"/>
      <c r="I48" s="359"/>
      <c r="J48" s="359"/>
      <c r="AN48" s="359"/>
      <c r="AO48" s="359"/>
      <c r="AP48" s="359"/>
      <c r="AZ48" s="359"/>
      <c r="BA48" s="359"/>
      <c r="BB48" s="359"/>
      <c r="BL48" s="359"/>
      <c r="BM48" s="359"/>
      <c r="BN48" s="359"/>
      <c r="BX48" s="359"/>
      <c r="BY48" s="359"/>
      <c r="BZ48" s="359"/>
      <c r="CJ48" s="359"/>
      <c r="CK48" s="359"/>
      <c r="CL48" s="359"/>
      <c r="CV48" s="359"/>
      <c r="CW48" s="359"/>
      <c r="CX48" s="359"/>
    </row>
    <row r="49" spans="1:109">
      <c r="B49" s="252"/>
      <c r="AN49" s="248" t="s">
        <v>575</v>
      </c>
    </row>
    <row r="50" spans="1:109">
      <c r="B50" s="252"/>
      <c r="G50" s="1223"/>
      <c r="H50" s="1223"/>
      <c r="I50" s="1223"/>
      <c r="J50" s="1223"/>
      <c r="K50" s="360"/>
      <c r="L50" s="360"/>
      <c r="M50" s="361"/>
      <c r="N50" s="361"/>
      <c r="AN50" s="1224"/>
      <c r="AO50" s="1225"/>
      <c r="AP50" s="1225"/>
      <c r="AQ50" s="1225"/>
      <c r="AR50" s="1225"/>
      <c r="AS50" s="1225"/>
      <c r="AT50" s="1225"/>
      <c r="AU50" s="1225"/>
      <c r="AV50" s="1225"/>
      <c r="AW50" s="1225"/>
      <c r="AX50" s="1225"/>
      <c r="AY50" s="1225"/>
      <c r="AZ50" s="1225"/>
      <c r="BA50" s="1225"/>
      <c r="BB50" s="1225"/>
      <c r="BC50" s="1225"/>
      <c r="BD50" s="1225"/>
      <c r="BE50" s="1225"/>
      <c r="BF50" s="1225"/>
      <c r="BG50" s="1225"/>
      <c r="BH50" s="1225"/>
      <c r="BI50" s="1225"/>
      <c r="BJ50" s="1225"/>
      <c r="BK50" s="1225"/>
      <c r="BL50" s="1225"/>
      <c r="BM50" s="1225"/>
      <c r="BN50" s="1225"/>
      <c r="BO50" s="1226"/>
      <c r="BP50" s="1227" t="s">
        <v>475</v>
      </c>
      <c r="BQ50" s="1227"/>
      <c r="BR50" s="1227"/>
      <c r="BS50" s="1227"/>
      <c r="BT50" s="1227"/>
      <c r="BU50" s="1227"/>
      <c r="BV50" s="1227"/>
      <c r="BW50" s="1227"/>
      <c r="BX50" s="1227" t="s">
        <v>476</v>
      </c>
      <c r="BY50" s="1227"/>
      <c r="BZ50" s="1227"/>
      <c r="CA50" s="1227"/>
      <c r="CB50" s="1227"/>
      <c r="CC50" s="1227"/>
      <c r="CD50" s="1227"/>
      <c r="CE50" s="1227"/>
      <c r="CF50" s="1227" t="s">
        <v>477</v>
      </c>
      <c r="CG50" s="1227"/>
      <c r="CH50" s="1227"/>
      <c r="CI50" s="1227"/>
      <c r="CJ50" s="1227"/>
      <c r="CK50" s="1227"/>
      <c r="CL50" s="1227"/>
      <c r="CM50" s="1227"/>
      <c r="CN50" s="1227" t="s">
        <v>478</v>
      </c>
      <c r="CO50" s="1227"/>
      <c r="CP50" s="1227"/>
      <c r="CQ50" s="1227"/>
      <c r="CR50" s="1227"/>
      <c r="CS50" s="1227"/>
      <c r="CT50" s="1227"/>
      <c r="CU50" s="1227"/>
      <c r="CV50" s="1227" t="s">
        <v>479</v>
      </c>
      <c r="CW50" s="1227"/>
      <c r="CX50" s="1227"/>
      <c r="CY50" s="1227"/>
      <c r="CZ50" s="1227"/>
      <c r="DA50" s="1227"/>
      <c r="DB50" s="1227"/>
      <c r="DC50" s="1227"/>
    </row>
    <row r="51" spans="1:109" ht="13.5" customHeight="1">
      <c r="B51" s="252"/>
      <c r="G51" s="1228"/>
      <c r="H51" s="1228"/>
      <c r="I51" s="1231"/>
      <c r="J51" s="1231"/>
      <c r="K51" s="1229"/>
      <c r="L51" s="1229"/>
      <c r="M51" s="1229"/>
      <c r="N51" s="1229"/>
      <c r="AM51" s="359"/>
      <c r="AN51" s="1230" t="s">
        <v>576</v>
      </c>
      <c r="AO51" s="1230"/>
      <c r="AP51" s="1230"/>
      <c r="AQ51" s="1230"/>
      <c r="AR51" s="1230"/>
      <c r="AS51" s="1230"/>
      <c r="AT51" s="1230"/>
      <c r="AU51" s="1230"/>
      <c r="AV51" s="1230"/>
      <c r="AW51" s="1230"/>
      <c r="AX51" s="1230"/>
      <c r="AY51" s="1230"/>
      <c r="AZ51" s="1230"/>
      <c r="BA51" s="1230"/>
      <c r="BB51" s="1230" t="s">
        <v>577</v>
      </c>
      <c r="BC51" s="1230"/>
      <c r="BD51" s="1230"/>
      <c r="BE51" s="1230"/>
      <c r="BF51" s="1230"/>
      <c r="BG51" s="1230"/>
      <c r="BH51" s="1230"/>
      <c r="BI51" s="1230"/>
      <c r="BJ51" s="1230"/>
      <c r="BK51" s="1230"/>
      <c r="BL51" s="1230"/>
      <c r="BM51" s="1230"/>
      <c r="BN51" s="1230"/>
      <c r="BO51" s="1230"/>
      <c r="BP51" s="1213">
        <v>35.6</v>
      </c>
      <c r="BQ51" s="1213"/>
      <c r="BR51" s="1213"/>
      <c r="BS51" s="1213"/>
      <c r="BT51" s="1213"/>
      <c r="BU51" s="1213"/>
      <c r="BV51" s="1213"/>
      <c r="BW51" s="1213"/>
      <c r="BX51" s="1213">
        <v>24.1</v>
      </c>
      <c r="BY51" s="1213"/>
      <c r="BZ51" s="1213"/>
      <c r="CA51" s="1213"/>
      <c r="CB51" s="1213"/>
      <c r="CC51" s="1213"/>
      <c r="CD51" s="1213"/>
      <c r="CE51" s="1213"/>
      <c r="CF51" s="1213">
        <v>18.100000000000001</v>
      </c>
      <c r="CG51" s="1213"/>
      <c r="CH51" s="1213"/>
      <c r="CI51" s="1213"/>
      <c r="CJ51" s="1213"/>
      <c r="CK51" s="1213"/>
      <c r="CL51" s="1213"/>
      <c r="CM51" s="1213"/>
      <c r="CN51" s="1213">
        <v>13.4</v>
      </c>
      <c r="CO51" s="1213"/>
      <c r="CP51" s="1213"/>
      <c r="CQ51" s="1213"/>
      <c r="CR51" s="1213"/>
      <c r="CS51" s="1213"/>
      <c r="CT51" s="1213"/>
      <c r="CU51" s="1213"/>
      <c r="CV51" s="1213"/>
      <c r="CW51" s="1213"/>
      <c r="CX51" s="1213"/>
      <c r="CY51" s="1213"/>
      <c r="CZ51" s="1213"/>
      <c r="DA51" s="1213"/>
      <c r="DB51" s="1213"/>
      <c r="DC51" s="1213"/>
    </row>
    <row r="52" spans="1:109">
      <c r="B52" s="252"/>
      <c r="G52" s="1228"/>
      <c r="H52" s="1228"/>
      <c r="I52" s="1231"/>
      <c r="J52" s="1231"/>
      <c r="K52" s="1229"/>
      <c r="L52" s="1229"/>
      <c r="M52" s="1229"/>
      <c r="N52" s="1229"/>
      <c r="AM52" s="359"/>
      <c r="AN52" s="1230"/>
      <c r="AO52" s="1230"/>
      <c r="AP52" s="1230"/>
      <c r="AQ52" s="1230"/>
      <c r="AR52" s="1230"/>
      <c r="AS52" s="1230"/>
      <c r="AT52" s="1230"/>
      <c r="AU52" s="1230"/>
      <c r="AV52" s="1230"/>
      <c r="AW52" s="1230"/>
      <c r="AX52" s="1230"/>
      <c r="AY52" s="1230"/>
      <c r="AZ52" s="1230"/>
      <c r="BA52" s="1230"/>
      <c r="BB52" s="1230"/>
      <c r="BC52" s="1230"/>
      <c r="BD52" s="1230"/>
      <c r="BE52" s="1230"/>
      <c r="BF52" s="1230"/>
      <c r="BG52" s="1230"/>
      <c r="BH52" s="1230"/>
      <c r="BI52" s="1230"/>
      <c r="BJ52" s="1230"/>
      <c r="BK52" s="1230"/>
      <c r="BL52" s="1230"/>
      <c r="BM52" s="1230"/>
      <c r="BN52" s="1230"/>
      <c r="BO52" s="1230"/>
      <c r="BP52" s="1213"/>
      <c r="BQ52" s="1213"/>
      <c r="BR52" s="1213"/>
      <c r="BS52" s="1213"/>
      <c r="BT52" s="1213"/>
      <c r="BU52" s="1213"/>
      <c r="BV52" s="1213"/>
      <c r="BW52" s="1213"/>
      <c r="BX52" s="1213"/>
      <c r="BY52" s="1213"/>
      <c r="BZ52" s="1213"/>
      <c r="CA52" s="1213"/>
      <c r="CB52" s="1213"/>
      <c r="CC52" s="1213"/>
      <c r="CD52" s="1213"/>
      <c r="CE52" s="1213"/>
      <c r="CF52" s="1213"/>
      <c r="CG52" s="1213"/>
      <c r="CH52" s="1213"/>
      <c r="CI52" s="1213"/>
      <c r="CJ52" s="1213"/>
      <c r="CK52" s="1213"/>
      <c r="CL52" s="1213"/>
      <c r="CM52" s="1213"/>
      <c r="CN52" s="1213"/>
      <c r="CO52" s="1213"/>
      <c r="CP52" s="1213"/>
      <c r="CQ52" s="1213"/>
      <c r="CR52" s="1213"/>
      <c r="CS52" s="1213"/>
      <c r="CT52" s="1213"/>
      <c r="CU52" s="1213"/>
      <c r="CV52" s="1213"/>
      <c r="CW52" s="1213"/>
      <c r="CX52" s="1213"/>
      <c r="CY52" s="1213"/>
      <c r="CZ52" s="1213"/>
      <c r="DA52" s="1213"/>
      <c r="DB52" s="1213"/>
      <c r="DC52" s="1213"/>
    </row>
    <row r="53" spans="1:109">
      <c r="A53" s="358"/>
      <c r="B53" s="252"/>
      <c r="G53" s="1228"/>
      <c r="H53" s="1228"/>
      <c r="I53" s="1223"/>
      <c r="J53" s="1223"/>
      <c r="K53" s="1229"/>
      <c r="L53" s="1229"/>
      <c r="M53" s="1229"/>
      <c r="N53" s="1229"/>
      <c r="AM53" s="359"/>
      <c r="AN53" s="1230"/>
      <c r="AO53" s="1230"/>
      <c r="AP53" s="1230"/>
      <c r="AQ53" s="1230"/>
      <c r="AR53" s="1230"/>
      <c r="AS53" s="1230"/>
      <c r="AT53" s="1230"/>
      <c r="AU53" s="1230"/>
      <c r="AV53" s="1230"/>
      <c r="AW53" s="1230"/>
      <c r="AX53" s="1230"/>
      <c r="AY53" s="1230"/>
      <c r="AZ53" s="1230"/>
      <c r="BA53" s="1230"/>
      <c r="BB53" s="1230" t="s">
        <v>578</v>
      </c>
      <c r="BC53" s="1230"/>
      <c r="BD53" s="1230"/>
      <c r="BE53" s="1230"/>
      <c r="BF53" s="1230"/>
      <c r="BG53" s="1230"/>
      <c r="BH53" s="1230"/>
      <c r="BI53" s="1230"/>
      <c r="BJ53" s="1230"/>
      <c r="BK53" s="1230"/>
      <c r="BL53" s="1230"/>
      <c r="BM53" s="1230"/>
      <c r="BN53" s="1230"/>
      <c r="BO53" s="1230"/>
      <c r="BP53" s="1213">
        <v>55.8</v>
      </c>
      <c r="BQ53" s="1213"/>
      <c r="BR53" s="1213"/>
      <c r="BS53" s="1213"/>
      <c r="BT53" s="1213"/>
      <c r="BU53" s="1213"/>
      <c r="BV53" s="1213"/>
      <c r="BW53" s="1213"/>
      <c r="BX53" s="1213">
        <v>57.2</v>
      </c>
      <c r="BY53" s="1213"/>
      <c r="BZ53" s="1213"/>
      <c r="CA53" s="1213"/>
      <c r="CB53" s="1213"/>
      <c r="CC53" s="1213"/>
      <c r="CD53" s="1213"/>
      <c r="CE53" s="1213"/>
      <c r="CF53" s="1213">
        <v>58.6</v>
      </c>
      <c r="CG53" s="1213"/>
      <c r="CH53" s="1213"/>
      <c r="CI53" s="1213"/>
      <c r="CJ53" s="1213"/>
      <c r="CK53" s="1213"/>
      <c r="CL53" s="1213"/>
      <c r="CM53" s="1213"/>
      <c r="CN53" s="1213">
        <v>59.5</v>
      </c>
      <c r="CO53" s="1213"/>
      <c r="CP53" s="1213"/>
      <c r="CQ53" s="1213"/>
      <c r="CR53" s="1213"/>
      <c r="CS53" s="1213"/>
      <c r="CT53" s="1213"/>
      <c r="CU53" s="1213"/>
      <c r="CV53" s="1213">
        <v>61.1</v>
      </c>
      <c r="CW53" s="1213"/>
      <c r="CX53" s="1213"/>
      <c r="CY53" s="1213"/>
      <c r="CZ53" s="1213"/>
      <c r="DA53" s="1213"/>
      <c r="DB53" s="1213"/>
      <c r="DC53" s="1213"/>
    </row>
    <row r="54" spans="1:109">
      <c r="A54" s="358"/>
      <c r="B54" s="252"/>
      <c r="G54" s="1228"/>
      <c r="H54" s="1228"/>
      <c r="I54" s="1223"/>
      <c r="J54" s="1223"/>
      <c r="K54" s="1229"/>
      <c r="L54" s="1229"/>
      <c r="M54" s="1229"/>
      <c r="N54" s="1229"/>
      <c r="AM54" s="359"/>
      <c r="AN54" s="1230"/>
      <c r="AO54" s="1230"/>
      <c r="AP54" s="1230"/>
      <c r="AQ54" s="1230"/>
      <c r="AR54" s="1230"/>
      <c r="AS54" s="1230"/>
      <c r="AT54" s="1230"/>
      <c r="AU54" s="1230"/>
      <c r="AV54" s="1230"/>
      <c r="AW54" s="1230"/>
      <c r="AX54" s="1230"/>
      <c r="AY54" s="1230"/>
      <c r="AZ54" s="1230"/>
      <c r="BA54" s="1230"/>
      <c r="BB54" s="1230"/>
      <c r="BC54" s="1230"/>
      <c r="BD54" s="1230"/>
      <c r="BE54" s="1230"/>
      <c r="BF54" s="1230"/>
      <c r="BG54" s="1230"/>
      <c r="BH54" s="1230"/>
      <c r="BI54" s="1230"/>
      <c r="BJ54" s="1230"/>
      <c r="BK54" s="1230"/>
      <c r="BL54" s="1230"/>
      <c r="BM54" s="1230"/>
      <c r="BN54" s="1230"/>
      <c r="BO54" s="1230"/>
      <c r="BP54" s="1213"/>
      <c r="BQ54" s="1213"/>
      <c r="BR54" s="1213"/>
      <c r="BS54" s="1213"/>
      <c r="BT54" s="1213"/>
      <c r="BU54" s="1213"/>
      <c r="BV54" s="1213"/>
      <c r="BW54" s="1213"/>
      <c r="BX54" s="1213"/>
      <c r="BY54" s="1213"/>
      <c r="BZ54" s="1213"/>
      <c r="CA54" s="1213"/>
      <c r="CB54" s="1213"/>
      <c r="CC54" s="1213"/>
      <c r="CD54" s="1213"/>
      <c r="CE54" s="1213"/>
      <c r="CF54" s="1213"/>
      <c r="CG54" s="1213"/>
      <c r="CH54" s="1213"/>
      <c r="CI54" s="1213"/>
      <c r="CJ54" s="1213"/>
      <c r="CK54" s="1213"/>
      <c r="CL54" s="1213"/>
      <c r="CM54" s="1213"/>
      <c r="CN54" s="1213"/>
      <c r="CO54" s="1213"/>
      <c r="CP54" s="1213"/>
      <c r="CQ54" s="1213"/>
      <c r="CR54" s="1213"/>
      <c r="CS54" s="1213"/>
      <c r="CT54" s="1213"/>
      <c r="CU54" s="1213"/>
      <c r="CV54" s="1213"/>
      <c r="CW54" s="1213"/>
      <c r="CX54" s="1213"/>
      <c r="CY54" s="1213"/>
      <c r="CZ54" s="1213"/>
      <c r="DA54" s="1213"/>
      <c r="DB54" s="1213"/>
      <c r="DC54" s="1213"/>
    </row>
    <row r="55" spans="1:109">
      <c r="A55" s="358"/>
      <c r="B55" s="252"/>
      <c r="G55" s="1223"/>
      <c r="H55" s="1223"/>
      <c r="I55" s="1223"/>
      <c r="J55" s="1223"/>
      <c r="K55" s="1229"/>
      <c r="L55" s="1229"/>
      <c r="M55" s="1229"/>
      <c r="N55" s="1229"/>
      <c r="AN55" s="1227" t="s">
        <v>579</v>
      </c>
      <c r="AO55" s="1227"/>
      <c r="AP55" s="1227"/>
      <c r="AQ55" s="1227"/>
      <c r="AR55" s="1227"/>
      <c r="AS55" s="1227"/>
      <c r="AT55" s="1227"/>
      <c r="AU55" s="1227"/>
      <c r="AV55" s="1227"/>
      <c r="AW55" s="1227"/>
      <c r="AX55" s="1227"/>
      <c r="AY55" s="1227"/>
      <c r="AZ55" s="1227"/>
      <c r="BA55" s="1227"/>
      <c r="BB55" s="1230" t="s">
        <v>577</v>
      </c>
      <c r="BC55" s="1230"/>
      <c r="BD55" s="1230"/>
      <c r="BE55" s="1230"/>
      <c r="BF55" s="1230"/>
      <c r="BG55" s="1230"/>
      <c r="BH55" s="1230"/>
      <c r="BI55" s="1230"/>
      <c r="BJ55" s="1230"/>
      <c r="BK55" s="1230"/>
      <c r="BL55" s="1230"/>
      <c r="BM55" s="1230"/>
      <c r="BN55" s="1230"/>
      <c r="BO55" s="1230"/>
      <c r="BP55" s="1213">
        <v>25.4</v>
      </c>
      <c r="BQ55" s="1213"/>
      <c r="BR55" s="1213"/>
      <c r="BS55" s="1213"/>
      <c r="BT55" s="1213"/>
      <c r="BU55" s="1213"/>
      <c r="BV55" s="1213"/>
      <c r="BW55" s="1213"/>
      <c r="BX55" s="1213">
        <v>23.4</v>
      </c>
      <c r="BY55" s="1213"/>
      <c r="BZ55" s="1213"/>
      <c r="CA55" s="1213"/>
      <c r="CB55" s="1213"/>
      <c r="CC55" s="1213"/>
      <c r="CD55" s="1213"/>
      <c r="CE55" s="1213"/>
      <c r="CF55" s="1213">
        <v>7.7</v>
      </c>
      <c r="CG55" s="1213"/>
      <c r="CH55" s="1213"/>
      <c r="CI55" s="1213"/>
      <c r="CJ55" s="1213"/>
      <c r="CK55" s="1213"/>
      <c r="CL55" s="1213"/>
      <c r="CM55" s="1213"/>
      <c r="CN55" s="1213">
        <v>3.2</v>
      </c>
      <c r="CO55" s="1213"/>
      <c r="CP55" s="1213"/>
      <c r="CQ55" s="1213"/>
      <c r="CR55" s="1213"/>
      <c r="CS55" s="1213"/>
      <c r="CT55" s="1213"/>
      <c r="CU55" s="1213"/>
      <c r="CV55" s="1213">
        <v>3.4</v>
      </c>
      <c r="CW55" s="1213"/>
      <c r="CX55" s="1213"/>
      <c r="CY55" s="1213"/>
      <c r="CZ55" s="1213"/>
      <c r="DA55" s="1213"/>
      <c r="DB55" s="1213"/>
      <c r="DC55" s="1213"/>
    </row>
    <row r="56" spans="1:109">
      <c r="A56" s="358"/>
      <c r="B56" s="252"/>
      <c r="G56" s="1223"/>
      <c r="H56" s="1223"/>
      <c r="I56" s="1223"/>
      <c r="J56" s="1223"/>
      <c r="K56" s="1229"/>
      <c r="L56" s="1229"/>
      <c r="M56" s="1229"/>
      <c r="N56" s="1229"/>
      <c r="AN56" s="1227"/>
      <c r="AO56" s="1227"/>
      <c r="AP56" s="1227"/>
      <c r="AQ56" s="1227"/>
      <c r="AR56" s="1227"/>
      <c r="AS56" s="1227"/>
      <c r="AT56" s="1227"/>
      <c r="AU56" s="1227"/>
      <c r="AV56" s="1227"/>
      <c r="AW56" s="1227"/>
      <c r="AX56" s="1227"/>
      <c r="AY56" s="1227"/>
      <c r="AZ56" s="1227"/>
      <c r="BA56" s="1227"/>
      <c r="BB56" s="1230"/>
      <c r="BC56" s="1230"/>
      <c r="BD56" s="1230"/>
      <c r="BE56" s="1230"/>
      <c r="BF56" s="1230"/>
      <c r="BG56" s="1230"/>
      <c r="BH56" s="1230"/>
      <c r="BI56" s="1230"/>
      <c r="BJ56" s="1230"/>
      <c r="BK56" s="1230"/>
      <c r="BL56" s="1230"/>
      <c r="BM56" s="1230"/>
      <c r="BN56" s="1230"/>
      <c r="BO56" s="1230"/>
      <c r="BP56" s="1213"/>
      <c r="BQ56" s="1213"/>
      <c r="BR56" s="1213"/>
      <c r="BS56" s="1213"/>
      <c r="BT56" s="1213"/>
      <c r="BU56" s="1213"/>
      <c r="BV56" s="1213"/>
      <c r="BW56" s="1213"/>
      <c r="BX56" s="1213"/>
      <c r="BY56" s="1213"/>
      <c r="BZ56" s="1213"/>
      <c r="CA56" s="1213"/>
      <c r="CB56" s="1213"/>
      <c r="CC56" s="1213"/>
      <c r="CD56" s="1213"/>
      <c r="CE56" s="1213"/>
      <c r="CF56" s="1213"/>
      <c r="CG56" s="1213"/>
      <c r="CH56" s="1213"/>
      <c r="CI56" s="1213"/>
      <c r="CJ56" s="1213"/>
      <c r="CK56" s="1213"/>
      <c r="CL56" s="1213"/>
      <c r="CM56" s="1213"/>
      <c r="CN56" s="1213"/>
      <c r="CO56" s="1213"/>
      <c r="CP56" s="1213"/>
      <c r="CQ56" s="1213"/>
      <c r="CR56" s="1213"/>
      <c r="CS56" s="1213"/>
      <c r="CT56" s="1213"/>
      <c r="CU56" s="1213"/>
      <c r="CV56" s="1213"/>
      <c r="CW56" s="1213"/>
      <c r="CX56" s="1213"/>
      <c r="CY56" s="1213"/>
      <c r="CZ56" s="1213"/>
      <c r="DA56" s="1213"/>
      <c r="DB56" s="1213"/>
      <c r="DC56" s="1213"/>
    </row>
    <row r="57" spans="1:109" s="358" customFormat="1">
      <c r="B57" s="362"/>
      <c r="G57" s="1223"/>
      <c r="H57" s="1223"/>
      <c r="I57" s="1232"/>
      <c r="J57" s="1232"/>
      <c r="K57" s="1229"/>
      <c r="L57" s="1229"/>
      <c r="M57" s="1229"/>
      <c r="N57" s="1229"/>
      <c r="AM57" s="248"/>
      <c r="AN57" s="1227"/>
      <c r="AO57" s="1227"/>
      <c r="AP57" s="1227"/>
      <c r="AQ57" s="1227"/>
      <c r="AR57" s="1227"/>
      <c r="AS57" s="1227"/>
      <c r="AT57" s="1227"/>
      <c r="AU57" s="1227"/>
      <c r="AV57" s="1227"/>
      <c r="AW57" s="1227"/>
      <c r="AX57" s="1227"/>
      <c r="AY57" s="1227"/>
      <c r="AZ57" s="1227"/>
      <c r="BA57" s="1227"/>
      <c r="BB57" s="1230" t="s">
        <v>578</v>
      </c>
      <c r="BC57" s="1230"/>
      <c r="BD57" s="1230"/>
      <c r="BE57" s="1230"/>
      <c r="BF57" s="1230"/>
      <c r="BG57" s="1230"/>
      <c r="BH57" s="1230"/>
      <c r="BI57" s="1230"/>
      <c r="BJ57" s="1230"/>
      <c r="BK57" s="1230"/>
      <c r="BL57" s="1230"/>
      <c r="BM57" s="1230"/>
      <c r="BN57" s="1230"/>
      <c r="BO57" s="1230"/>
      <c r="BP57" s="1213">
        <v>58.8</v>
      </c>
      <c r="BQ57" s="1213"/>
      <c r="BR57" s="1213"/>
      <c r="BS57" s="1213"/>
      <c r="BT57" s="1213"/>
      <c r="BU57" s="1213"/>
      <c r="BV57" s="1213"/>
      <c r="BW57" s="1213"/>
      <c r="BX57" s="1213">
        <v>59.2</v>
      </c>
      <c r="BY57" s="1213"/>
      <c r="BZ57" s="1213"/>
      <c r="CA57" s="1213"/>
      <c r="CB57" s="1213"/>
      <c r="CC57" s="1213"/>
      <c r="CD57" s="1213"/>
      <c r="CE57" s="1213"/>
      <c r="CF57" s="1213">
        <v>63.4</v>
      </c>
      <c r="CG57" s="1213"/>
      <c r="CH57" s="1213"/>
      <c r="CI57" s="1213"/>
      <c r="CJ57" s="1213"/>
      <c r="CK57" s="1213"/>
      <c r="CL57" s="1213"/>
      <c r="CM57" s="1213"/>
      <c r="CN57" s="1213">
        <v>63.3</v>
      </c>
      <c r="CO57" s="1213"/>
      <c r="CP57" s="1213"/>
      <c r="CQ57" s="1213"/>
      <c r="CR57" s="1213"/>
      <c r="CS57" s="1213"/>
      <c r="CT57" s="1213"/>
      <c r="CU57" s="1213"/>
      <c r="CV57" s="1213">
        <v>62.8</v>
      </c>
      <c r="CW57" s="1213"/>
      <c r="CX57" s="1213"/>
      <c r="CY57" s="1213"/>
      <c r="CZ57" s="1213"/>
      <c r="DA57" s="1213"/>
      <c r="DB57" s="1213"/>
      <c r="DC57" s="1213"/>
      <c r="DD57" s="363"/>
      <c r="DE57" s="362"/>
    </row>
    <row r="58" spans="1:109" s="358" customFormat="1">
      <c r="A58" s="248"/>
      <c r="B58" s="362"/>
      <c r="G58" s="1223"/>
      <c r="H58" s="1223"/>
      <c r="I58" s="1232"/>
      <c r="J58" s="1232"/>
      <c r="K58" s="1229"/>
      <c r="L58" s="1229"/>
      <c r="M58" s="1229"/>
      <c r="N58" s="1229"/>
      <c r="AM58" s="248"/>
      <c r="AN58" s="1227"/>
      <c r="AO58" s="1227"/>
      <c r="AP58" s="1227"/>
      <c r="AQ58" s="1227"/>
      <c r="AR58" s="1227"/>
      <c r="AS58" s="1227"/>
      <c r="AT58" s="1227"/>
      <c r="AU58" s="1227"/>
      <c r="AV58" s="1227"/>
      <c r="AW58" s="1227"/>
      <c r="AX58" s="1227"/>
      <c r="AY58" s="1227"/>
      <c r="AZ58" s="1227"/>
      <c r="BA58" s="1227"/>
      <c r="BB58" s="1230"/>
      <c r="BC58" s="1230"/>
      <c r="BD58" s="1230"/>
      <c r="BE58" s="1230"/>
      <c r="BF58" s="1230"/>
      <c r="BG58" s="1230"/>
      <c r="BH58" s="1230"/>
      <c r="BI58" s="1230"/>
      <c r="BJ58" s="1230"/>
      <c r="BK58" s="1230"/>
      <c r="BL58" s="1230"/>
      <c r="BM58" s="1230"/>
      <c r="BN58" s="1230"/>
      <c r="BO58" s="1230"/>
      <c r="BP58" s="1213"/>
      <c r="BQ58" s="1213"/>
      <c r="BR58" s="1213"/>
      <c r="BS58" s="1213"/>
      <c r="BT58" s="1213"/>
      <c r="BU58" s="1213"/>
      <c r="BV58" s="1213"/>
      <c r="BW58" s="1213"/>
      <c r="BX58" s="1213"/>
      <c r="BY58" s="1213"/>
      <c r="BZ58" s="1213"/>
      <c r="CA58" s="1213"/>
      <c r="CB58" s="1213"/>
      <c r="CC58" s="1213"/>
      <c r="CD58" s="1213"/>
      <c r="CE58" s="1213"/>
      <c r="CF58" s="1213"/>
      <c r="CG58" s="1213"/>
      <c r="CH58" s="1213"/>
      <c r="CI58" s="1213"/>
      <c r="CJ58" s="1213"/>
      <c r="CK58" s="1213"/>
      <c r="CL58" s="1213"/>
      <c r="CM58" s="1213"/>
      <c r="CN58" s="1213"/>
      <c r="CO58" s="1213"/>
      <c r="CP58" s="1213"/>
      <c r="CQ58" s="1213"/>
      <c r="CR58" s="1213"/>
      <c r="CS58" s="1213"/>
      <c r="CT58" s="1213"/>
      <c r="CU58" s="1213"/>
      <c r="CV58" s="1213"/>
      <c r="CW58" s="1213"/>
      <c r="CX58" s="1213"/>
      <c r="CY58" s="1213"/>
      <c r="CZ58" s="1213"/>
      <c r="DA58" s="1213"/>
      <c r="DB58" s="1213"/>
      <c r="DC58" s="1213"/>
      <c r="DD58" s="363"/>
      <c r="DE58" s="362"/>
    </row>
    <row r="59" spans="1:109" s="358" customFormat="1">
      <c r="A59" s="248"/>
      <c r="B59" s="362"/>
      <c r="K59" s="364"/>
      <c r="L59" s="364"/>
      <c r="M59" s="364"/>
      <c r="N59" s="364"/>
      <c r="AQ59" s="364"/>
      <c r="AR59" s="364"/>
      <c r="AS59" s="364"/>
      <c r="AT59" s="364"/>
      <c r="BC59" s="364"/>
      <c r="BD59" s="364"/>
      <c r="BE59" s="364"/>
      <c r="BF59" s="364"/>
      <c r="BO59" s="364"/>
      <c r="BP59" s="364"/>
      <c r="BQ59" s="364"/>
      <c r="BR59" s="364"/>
      <c r="CA59" s="364"/>
      <c r="CB59" s="364"/>
      <c r="CC59" s="364"/>
      <c r="CD59" s="364"/>
      <c r="CM59" s="364"/>
      <c r="CN59" s="364"/>
      <c r="CO59" s="364"/>
      <c r="CP59" s="364"/>
      <c r="CY59" s="364"/>
      <c r="CZ59" s="364"/>
      <c r="DA59" s="364"/>
      <c r="DB59" s="364"/>
      <c r="DC59" s="364"/>
      <c r="DD59" s="363"/>
      <c r="DE59" s="362"/>
    </row>
    <row r="60" spans="1:109" s="358" customFormat="1">
      <c r="A60" s="248"/>
      <c r="B60" s="362"/>
      <c r="K60" s="364"/>
      <c r="L60" s="364"/>
      <c r="M60" s="364"/>
      <c r="N60" s="364"/>
      <c r="AQ60" s="364"/>
      <c r="AR60" s="364"/>
      <c r="AS60" s="364"/>
      <c r="AT60" s="364"/>
      <c r="BC60" s="364"/>
      <c r="BD60" s="364"/>
      <c r="BE60" s="364"/>
      <c r="BF60" s="364"/>
      <c r="BO60" s="364"/>
      <c r="BP60" s="364"/>
      <c r="BQ60" s="364"/>
      <c r="BR60" s="364"/>
      <c r="CA60" s="364"/>
      <c r="CB60" s="364"/>
      <c r="CC60" s="364"/>
      <c r="CD60" s="364"/>
      <c r="CM60" s="364"/>
      <c r="CN60" s="364"/>
      <c r="CO60" s="364"/>
      <c r="CP60" s="364"/>
      <c r="CY60" s="364"/>
      <c r="CZ60" s="364"/>
      <c r="DA60" s="364"/>
      <c r="DB60" s="364"/>
      <c r="DC60" s="364"/>
      <c r="DD60" s="363"/>
      <c r="DE60" s="362"/>
    </row>
    <row r="61" spans="1:109" s="358" customFormat="1">
      <c r="A61" s="248"/>
      <c r="B61" s="365"/>
      <c r="C61" s="366"/>
      <c r="D61" s="366"/>
      <c r="E61" s="366"/>
      <c r="F61" s="366"/>
      <c r="G61" s="366"/>
      <c r="H61" s="366"/>
      <c r="I61" s="366"/>
      <c r="J61" s="366"/>
      <c r="K61" s="366"/>
      <c r="L61" s="366"/>
      <c r="M61" s="367"/>
      <c r="N61" s="367"/>
      <c r="O61" s="366"/>
      <c r="P61" s="366"/>
      <c r="Q61" s="366"/>
      <c r="R61" s="366"/>
      <c r="S61" s="366"/>
      <c r="T61" s="366"/>
      <c r="U61" s="366"/>
      <c r="V61" s="366"/>
      <c r="W61" s="366"/>
      <c r="X61" s="366"/>
      <c r="Y61" s="366"/>
      <c r="Z61" s="366"/>
      <c r="AA61" s="366"/>
      <c r="AB61" s="366"/>
      <c r="AC61" s="366"/>
      <c r="AD61" s="366"/>
      <c r="AE61" s="366"/>
      <c r="AF61" s="366"/>
      <c r="AG61" s="366"/>
      <c r="AH61" s="366"/>
      <c r="AI61" s="366"/>
      <c r="AJ61" s="366"/>
      <c r="AK61" s="366"/>
      <c r="AL61" s="366"/>
      <c r="AM61" s="366"/>
      <c r="AN61" s="366"/>
      <c r="AO61" s="366"/>
      <c r="AP61" s="366"/>
      <c r="AQ61" s="366"/>
      <c r="AR61" s="366"/>
      <c r="AS61" s="367"/>
      <c r="AT61" s="367"/>
      <c r="AU61" s="366"/>
      <c r="AV61" s="366"/>
      <c r="AW61" s="366"/>
      <c r="AX61" s="366"/>
      <c r="AY61" s="366"/>
      <c r="AZ61" s="366"/>
      <c r="BA61" s="366"/>
      <c r="BB61" s="366"/>
      <c r="BC61" s="366"/>
      <c r="BD61" s="366"/>
      <c r="BE61" s="367"/>
      <c r="BF61" s="367"/>
      <c r="BG61" s="366"/>
      <c r="BH61" s="366"/>
      <c r="BI61" s="366"/>
      <c r="BJ61" s="366"/>
      <c r="BK61" s="366"/>
      <c r="BL61" s="366"/>
      <c r="BM61" s="366"/>
      <c r="BN61" s="366"/>
      <c r="BO61" s="366"/>
      <c r="BP61" s="366"/>
      <c r="BQ61" s="367"/>
      <c r="BR61" s="367"/>
      <c r="BS61" s="366"/>
      <c r="BT61" s="366"/>
      <c r="BU61" s="366"/>
      <c r="BV61" s="366"/>
      <c r="BW61" s="366"/>
      <c r="BX61" s="366"/>
      <c r="BY61" s="366"/>
      <c r="BZ61" s="366"/>
      <c r="CA61" s="366"/>
      <c r="CB61" s="366"/>
      <c r="CC61" s="367"/>
      <c r="CD61" s="367"/>
      <c r="CE61" s="366"/>
      <c r="CF61" s="366"/>
      <c r="CG61" s="366"/>
      <c r="CH61" s="366"/>
      <c r="CI61" s="366"/>
      <c r="CJ61" s="366"/>
      <c r="CK61" s="366"/>
      <c r="CL61" s="366"/>
      <c r="CM61" s="366"/>
      <c r="CN61" s="366"/>
      <c r="CO61" s="367"/>
      <c r="CP61" s="367"/>
      <c r="CQ61" s="366"/>
      <c r="CR61" s="366"/>
      <c r="CS61" s="366"/>
      <c r="CT61" s="366"/>
      <c r="CU61" s="366"/>
      <c r="CV61" s="366"/>
      <c r="CW61" s="366"/>
      <c r="CX61" s="366"/>
      <c r="CY61" s="366"/>
      <c r="CZ61" s="366"/>
      <c r="DA61" s="367"/>
      <c r="DB61" s="367"/>
      <c r="DC61" s="367"/>
      <c r="DD61" s="368"/>
      <c r="DE61" s="362"/>
    </row>
    <row r="62" spans="1:109">
      <c r="B62" s="356"/>
      <c r="C62" s="356"/>
      <c r="D62" s="356"/>
      <c r="E62" s="356"/>
      <c r="F62" s="356"/>
      <c r="G62" s="356"/>
      <c r="H62" s="356"/>
      <c r="I62" s="356"/>
      <c r="J62" s="356"/>
      <c r="K62" s="356"/>
      <c r="L62" s="356"/>
      <c r="M62" s="356"/>
      <c r="N62" s="356"/>
      <c r="O62" s="356"/>
      <c r="P62" s="356"/>
      <c r="Q62" s="356"/>
      <c r="R62" s="356"/>
      <c r="S62" s="356"/>
      <c r="T62" s="356"/>
      <c r="U62" s="356"/>
      <c r="V62" s="356"/>
      <c r="W62" s="356"/>
      <c r="X62" s="356"/>
      <c r="Y62" s="356"/>
      <c r="Z62" s="356"/>
      <c r="AA62" s="356"/>
      <c r="AB62" s="356"/>
      <c r="AC62" s="356"/>
      <c r="AD62" s="356"/>
      <c r="AE62" s="356"/>
      <c r="AF62" s="356"/>
      <c r="AG62" s="356"/>
      <c r="AH62" s="356"/>
      <c r="AI62" s="356"/>
      <c r="AJ62" s="356"/>
      <c r="AK62" s="356"/>
      <c r="AL62" s="356"/>
      <c r="AM62" s="356"/>
      <c r="AN62" s="356"/>
      <c r="AO62" s="356"/>
      <c r="AP62" s="356"/>
      <c r="AQ62" s="356"/>
      <c r="AR62" s="356"/>
      <c r="AS62" s="356"/>
      <c r="AT62" s="356"/>
      <c r="AU62" s="356"/>
      <c r="AV62" s="356"/>
      <c r="AW62" s="356"/>
      <c r="AX62" s="356"/>
      <c r="AY62" s="356"/>
      <c r="AZ62" s="356"/>
      <c r="BA62" s="356"/>
      <c r="BB62" s="356"/>
      <c r="BC62" s="356"/>
      <c r="BD62" s="356"/>
      <c r="BE62" s="356"/>
      <c r="BF62" s="356"/>
      <c r="BG62" s="356"/>
      <c r="BH62" s="356"/>
      <c r="BI62" s="356"/>
      <c r="BJ62" s="356"/>
      <c r="BK62" s="356"/>
      <c r="BL62" s="356"/>
      <c r="BM62" s="356"/>
      <c r="BN62" s="356"/>
      <c r="BO62" s="356"/>
      <c r="BP62" s="356"/>
      <c r="BQ62" s="356"/>
      <c r="BR62" s="356"/>
      <c r="BS62" s="356"/>
      <c r="BT62" s="356"/>
      <c r="BU62" s="356"/>
      <c r="BV62" s="356"/>
      <c r="BW62" s="356"/>
      <c r="BX62" s="356"/>
      <c r="BY62" s="356"/>
      <c r="BZ62" s="356"/>
      <c r="CA62" s="356"/>
      <c r="CB62" s="356"/>
      <c r="CC62" s="356"/>
      <c r="CD62" s="356"/>
      <c r="CE62" s="356"/>
      <c r="CF62" s="356"/>
      <c r="CG62" s="356"/>
      <c r="CH62" s="356"/>
      <c r="CI62" s="356"/>
      <c r="CJ62" s="356"/>
      <c r="CK62" s="356"/>
      <c r="CL62" s="356"/>
      <c r="CM62" s="356"/>
      <c r="CN62" s="356"/>
      <c r="CO62" s="356"/>
      <c r="CP62" s="356"/>
      <c r="CQ62" s="356"/>
      <c r="CR62" s="356"/>
      <c r="CS62" s="356"/>
      <c r="CT62" s="356"/>
      <c r="CU62" s="356"/>
      <c r="CV62" s="356"/>
      <c r="CW62" s="356"/>
      <c r="CX62" s="356"/>
      <c r="CY62" s="356"/>
      <c r="CZ62" s="356"/>
      <c r="DA62" s="356"/>
      <c r="DB62" s="356"/>
      <c r="DC62" s="356"/>
      <c r="DD62" s="356"/>
      <c r="DE62" s="248"/>
    </row>
    <row r="63" spans="1:109" ht="17.25">
      <c r="B63" s="305" t="s">
        <v>580</v>
      </c>
    </row>
    <row r="64" spans="1:109">
      <c r="B64" s="252"/>
      <c r="G64" s="357"/>
      <c r="I64" s="369"/>
      <c r="J64" s="369"/>
      <c r="K64" s="369"/>
      <c r="L64" s="369"/>
      <c r="M64" s="369"/>
      <c r="N64" s="370"/>
      <c r="AM64" s="357"/>
      <c r="AN64" s="357" t="s">
        <v>574</v>
      </c>
      <c r="AP64" s="358"/>
      <c r="AQ64" s="358"/>
      <c r="AR64" s="358"/>
      <c r="AY64" s="357"/>
      <c r="BA64" s="358"/>
      <c r="BB64" s="358"/>
      <c r="BC64" s="358"/>
      <c r="BK64" s="357"/>
      <c r="BM64" s="358"/>
      <c r="BN64" s="358"/>
      <c r="BO64" s="358"/>
      <c r="BW64" s="357"/>
      <c r="BY64" s="358"/>
      <c r="BZ64" s="358"/>
      <c r="CA64" s="358"/>
      <c r="CI64" s="357"/>
      <c r="CK64" s="358"/>
      <c r="CL64" s="358"/>
      <c r="CM64" s="358"/>
      <c r="CU64" s="357"/>
      <c r="CW64" s="358"/>
      <c r="CX64" s="358"/>
      <c r="CY64" s="358"/>
    </row>
    <row r="65" spans="2:107">
      <c r="B65" s="252"/>
      <c r="AN65" s="1214" t="s">
        <v>585</v>
      </c>
      <c r="AO65" s="1215"/>
      <c r="AP65" s="1215"/>
      <c r="AQ65" s="1215"/>
      <c r="AR65" s="1215"/>
      <c r="AS65" s="1215"/>
      <c r="AT65" s="1215"/>
      <c r="AU65" s="1215"/>
      <c r="AV65" s="1215"/>
      <c r="AW65" s="1215"/>
      <c r="AX65" s="1215"/>
      <c r="AY65" s="1215"/>
      <c r="AZ65" s="1215"/>
      <c r="BA65" s="1215"/>
      <c r="BB65" s="1215"/>
      <c r="BC65" s="1215"/>
      <c r="BD65" s="1215"/>
      <c r="BE65" s="1215"/>
      <c r="BF65" s="1215"/>
      <c r="BG65" s="1215"/>
      <c r="BH65" s="1215"/>
      <c r="BI65" s="1215"/>
      <c r="BJ65" s="1215"/>
      <c r="BK65" s="1215"/>
      <c r="BL65" s="1215"/>
      <c r="BM65" s="1215"/>
      <c r="BN65" s="1215"/>
      <c r="BO65" s="1215"/>
      <c r="BP65" s="1215"/>
      <c r="BQ65" s="1215"/>
      <c r="BR65" s="1215"/>
      <c r="BS65" s="1215"/>
      <c r="BT65" s="1215"/>
      <c r="BU65" s="1215"/>
      <c r="BV65" s="1215"/>
      <c r="BW65" s="1215"/>
      <c r="BX65" s="1215"/>
      <c r="BY65" s="1215"/>
      <c r="BZ65" s="1215"/>
      <c r="CA65" s="1215"/>
      <c r="CB65" s="1215"/>
      <c r="CC65" s="1215"/>
      <c r="CD65" s="1215"/>
      <c r="CE65" s="1215"/>
      <c r="CF65" s="1215"/>
      <c r="CG65" s="1215"/>
      <c r="CH65" s="1215"/>
      <c r="CI65" s="1215"/>
      <c r="CJ65" s="1215"/>
      <c r="CK65" s="1215"/>
      <c r="CL65" s="1215"/>
      <c r="CM65" s="1215"/>
      <c r="CN65" s="1215"/>
      <c r="CO65" s="1215"/>
      <c r="CP65" s="1215"/>
      <c r="CQ65" s="1215"/>
      <c r="CR65" s="1215"/>
      <c r="CS65" s="1215"/>
      <c r="CT65" s="1215"/>
      <c r="CU65" s="1215"/>
      <c r="CV65" s="1215"/>
      <c r="CW65" s="1215"/>
      <c r="CX65" s="1215"/>
      <c r="CY65" s="1215"/>
      <c r="CZ65" s="1215"/>
      <c r="DA65" s="1215"/>
      <c r="DB65" s="1215"/>
      <c r="DC65" s="1216"/>
    </row>
    <row r="66" spans="2:107">
      <c r="B66" s="252"/>
      <c r="AN66" s="1217"/>
      <c r="AO66" s="1218"/>
      <c r="AP66" s="1218"/>
      <c r="AQ66" s="1218"/>
      <c r="AR66" s="1218"/>
      <c r="AS66" s="1218"/>
      <c r="AT66" s="1218"/>
      <c r="AU66" s="1218"/>
      <c r="AV66" s="1218"/>
      <c r="AW66" s="1218"/>
      <c r="AX66" s="1218"/>
      <c r="AY66" s="1218"/>
      <c r="AZ66" s="1218"/>
      <c r="BA66" s="1218"/>
      <c r="BB66" s="1218"/>
      <c r="BC66" s="1218"/>
      <c r="BD66" s="1218"/>
      <c r="BE66" s="1218"/>
      <c r="BF66" s="1218"/>
      <c r="BG66" s="1218"/>
      <c r="BH66" s="1218"/>
      <c r="BI66" s="1218"/>
      <c r="BJ66" s="1218"/>
      <c r="BK66" s="1218"/>
      <c r="BL66" s="1218"/>
      <c r="BM66" s="1218"/>
      <c r="BN66" s="1218"/>
      <c r="BO66" s="1218"/>
      <c r="BP66" s="1218"/>
      <c r="BQ66" s="1218"/>
      <c r="BR66" s="1218"/>
      <c r="BS66" s="1218"/>
      <c r="BT66" s="1218"/>
      <c r="BU66" s="1218"/>
      <c r="BV66" s="1218"/>
      <c r="BW66" s="1218"/>
      <c r="BX66" s="1218"/>
      <c r="BY66" s="1218"/>
      <c r="BZ66" s="1218"/>
      <c r="CA66" s="1218"/>
      <c r="CB66" s="1218"/>
      <c r="CC66" s="1218"/>
      <c r="CD66" s="1218"/>
      <c r="CE66" s="1218"/>
      <c r="CF66" s="1218"/>
      <c r="CG66" s="1218"/>
      <c r="CH66" s="1218"/>
      <c r="CI66" s="1218"/>
      <c r="CJ66" s="1218"/>
      <c r="CK66" s="1218"/>
      <c r="CL66" s="1218"/>
      <c r="CM66" s="1218"/>
      <c r="CN66" s="1218"/>
      <c r="CO66" s="1218"/>
      <c r="CP66" s="1218"/>
      <c r="CQ66" s="1218"/>
      <c r="CR66" s="1218"/>
      <c r="CS66" s="1218"/>
      <c r="CT66" s="1218"/>
      <c r="CU66" s="1218"/>
      <c r="CV66" s="1218"/>
      <c r="CW66" s="1218"/>
      <c r="CX66" s="1218"/>
      <c r="CY66" s="1218"/>
      <c r="CZ66" s="1218"/>
      <c r="DA66" s="1218"/>
      <c r="DB66" s="1218"/>
      <c r="DC66" s="1219"/>
    </row>
    <row r="67" spans="2:107">
      <c r="B67" s="252"/>
      <c r="AN67" s="1217"/>
      <c r="AO67" s="1218"/>
      <c r="AP67" s="1218"/>
      <c r="AQ67" s="1218"/>
      <c r="AR67" s="1218"/>
      <c r="AS67" s="1218"/>
      <c r="AT67" s="1218"/>
      <c r="AU67" s="1218"/>
      <c r="AV67" s="1218"/>
      <c r="AW67" s="1218"/>
      <c r="AX67" s="1218"/>
      <c r="AY67" s="1218"/>
      <c r="AZ67" s="1218"/>
      <c r="BA67" s="1218"/>
      <c r="BB67" s="1218"/>
      <c r="BC67" s="1218"/>
      <c r="BD67" s="1218"/>
      <c r="BE67" s="1218"/>
      <c r="BF67" s="1218"/>
      <c r="BG67" s="1218"/>
      <c r="BH67" s="1218"/>
      <c r="BI67" s="1218"/>
      <c r="BJ67" s="1218"/>
      <c r="BK67" s="1218"/>
      <c r="BL67" s="1218"/>
      <c r="BM67" s="1218"/>
      <c r="BN67" s="1218"/>
      <c r="BO67" s="1218"/>
      <c r="BP67" s="1218"/>
      <c r="BQ67" s="1218"/>
      <c r="BR67" s="1218"/>
      <c r="BS67" s="1218"/>
      <c r="BT67" s="1218"/>
      <c r="BU67" s="1218"/>
      <c r="BV67" s="1218"/>
      <c r="BW67" s="1218"/>
      <c r="BX67" s="1218"/>
      <c r="BY67" s="1218"/>
      <c r="BZ67" s="1218"/>
      <c r="CA67" s="1218"/>
      <c r="CB67" s="1218"/>
      <c r="CC67" s="1218"/>
      <c r="CD67" s="1218"/>
      <c r="CE67" s="1218"/>
      <c r="CF67" s="1218"/>
      <c r="CG67" s="1218"/>
      <c r="CH67" s="1218"/>
      <c r="CI67" s="1218"/>
      <c r="CJ67" s="1218"/>
      <c r="CK67" s="1218"/>
      <c r="CL67" s="1218"/>
      <c r="CM67" s="1218"/>
      <c r="CN67" s="1218"/>
      <c r="CO67" s="1218"/>
      <c r="CP67" s="1218"/>
      <c r="CQ67" s="1218"/>
      <c r="CR67" s="1218"/>
      <c r="CS67" s="1218"/>
      <c r="CT67" s="1218"/>
      <c r="CU67" s="1218"/>
      <c r="CV67" s="1218"/>
      <c r="CW67" s="1218"/>
      <c r="CX67" s="1218"/>
      <c r="CY67" s="1218"/>
      <c r="CZ67" s="1218"/>
      <c r="DA67" s="1218"/>
      <c r="DB67" s="1218"/>
      <c r="DC67" s="1219"/>
    </row>
    <row r="68" spans="2:107">
      <c r="B68" s="252"/>
      <c r="AN68" s="1217"/>
      <c r="AO68" s="1218"/>
      <c r="AP68" s="1218"/>
      <c r="AQ68" s="1218"/>
      <c r="AR68" s="1218"/>
      <c r="AS68" s="1218"/>
      <c r="AT68" s="1218"/>
      <c r="AU68" s="1218"/>
      <c r="AV68" s="1218"/>
      <c r="AW68" s="1218"/>
      <c r="AX68" s="1218"/>
      <c r="AY68" s="1218"/>
      <c r="AZ68" s="1218"/>
      <c r="BA68" s="1218"/>
      <c r="BB68" s="1218"/>
      <c r="BC68" s="1218"/>
      <c r="BD68" s="1218"/>
      <c r="BE68" s="1218"/>
      <c r="BF68" s="1218"/>
      <c r="BG68" s="1218"/>
      <c r="BH68" s="1218"/>
      <c r="BI68" s="1218"/>
      <c r="BJ68" s="1218"/>
      <c r="BK68" s="1218"/>
      <c r="BL68" s="1218"/>
      <c r="BM68" s="1218"/>
      <c r="BN68" s="1218"/>
      <c r="BO68" s="1218"/>
      <c r="BP68" s="1218"/>
      <c r="BQ68" s="1218"/>
      <c r="BR68" s="1218"/>
      <c r="BS68" s="1218"/>
      <c r="BT68" s="1218"/>
      <c r="BU68" s="1218"/>
      <c r="BV68" s="1218"/>
      <c r="BW68" s="1218"/>
      <c r="BX68" s="1218"/>
      <c r="BY68" s="1218"/>
      <c r="BZ68" s="1218"/>
      <c r="CA68" s="1218"/>
      <c r="CB68" s="1218"/>
      <c r="CC68" s="1218"/>
      <c r="CD68" s="1218"/>
      <c r="CE68" s="1218"/>
      <c r="CF68" s="1218"/>
      <c r="CG68" s="1218"/>
      <c r="CH68" s="1218"/>
      <c r="CI68" s="1218"/>
      <c r="CJ68" s="1218"/>
      <c r="CK68" s="1218"/>
      <c r="CL68" s="1218"/>
      <c r="CM68" s="1218"/>
      <c r="CN68" s="1218"/>
      <c r="CO68" s="1218"/>
      <c r="CP68" s="1218"/>
      <c r="CQ68" s="1218"/>
      <c r="CR68" s="1218"/>
      <c r="CS68" s="1218"/>
      <c r="CT68" s="1218"/>
      <c r="CU68" s="1218"/>
      <c r="CV68" s="1218"/>
      <c r="CW68" s="1218"/>
      <c r="CX68" s="1218"/>
      <c r="CY68" s="1218"/>
      <c r="CZ68" s="1218"/>
      <c r="DA68" s="1218"/>
      <c r="DB68" s="1218"/>
      <c r="DC68" s="1219"/>
    </row>
    <row r="69" spans="2:107">
      <c r="B69" s="252"/>
      <c r="AN69" s="1220"/>
      <c r="AO69" s="1221"/>
      <c r="AP69" s="1221"/>
      <c r="AQ69" s="1221"/>
      <c r="AR69" s="1221"/>
      <c r="AS69" s="1221"/>
      <c r="AT69" s="1221"/>
      <c r="AU69" s="1221"/>
      <c r="AV69" s="1221"/>
      <c r="AW69" s="1221"/>
      <c r="AX69" s="1221"/>
      <c r="AY69" s="1221"/>
      <c r="AZ69" s="1221"/>
      <c r="BA69" s="1221"/>
      <c r="BB69" s="1221"/>
      <c r="BC69" s="1221"/>
      <c r="BD69" s="1221"/>
      <c r="BE69" s="1221"/>
      <c r="BF69" s="1221"/>
      <c r="BG69" s="1221"/>
      <c r="BH69" s="1221"/>
      <c r="BI69" s="1221"/>
      <c r="BJ69" s="1221"/>
      <c r="BK69" s="1221"/>
      <c r="BL69" s="1221"/>
      <c r="BM69" s="1221"/>
      <c r="BN69" s="1221"/>
      <c r="BO69" s="1221"/>
      <c r="BP69" s="1221"/>
      <c r="BQ69" s="1221"/>
      <c r="BR69" s="1221"/>
      <c r="BS69" s="1221"/>
      <c r="BT69" s="1221"/>
      <c r="BU69" s="1221"/>
      <c r="BV69" s="1221"/>
      <c r="BW69" s="1221"/>
      <c r="BX69" s="1221"/>
      <c r="BY69" s="1221"/>
      <c r="BZ69" s="1221"/>
      <c r="CA69" s="1221"/>
      <c r="CB69" s="1221"/>
      <c r="CC69" s="1221"/>
      <c r="CD69" s="1221"/>
      <c r="CE69" s="1221"/>
      <c r="CF69" s="1221"/>
      <c r="CG69" s="1221"/>
      <c r="CH69" s="1221"/>
      <c r="CI69" s="1221"/>
      <c r="CJ69" s="1221"/>
      <c r="CK69" s="1221"/>
      <c r="CL69" s="1221"/>
      <c r="CM69" s="1221"/>
      <c r="CN69" s="1221"/>
      <c r="CO69" s="1221"/>
      <c r="CP69" s="1221"/>
      <c r="CQ69" s="1221"/>
      <c r="CR69" s="1221"/>
      <c r="CS69" s="1221"/>
      <c r="CT69" s="1221"/>
      <c r="CU69" s="1221"/>
      <c r="CV69" s="1221"/>
      <c r="CW69" s="1221"/>
      <c r="CX69" s="1221"/>
      <c r="CY69" s="1221"/>
      <c r="CZ69" s="1221"/>
      <c r="DA69" s="1221"/>
      <c r="DB69" s="1221"/>
      <c r="DC69" s="1222"/>
    </row>
    <row r="70" spans="2:107">
      <c r="B70" s="252"/>
      <c r="H70" s="371"/>
      <c r="I70" s="371"/>
      <c r="J70" s="372"/>
      <c r="K70" s="372"/>
      <c r="L70" s="373"/>
      <c r="M70" s="372"/>
      <c r="N70" s="373"/>
      <c r="AN70" s="359"/>
      <c r="AO70" s="359"/>
      <c r="AP70" s="359"/>
      <c r="AZ70" s="359"/>
      <c r="BA70" s="359"/>
      <c r="BB70" s="359"/>
      <c r="BL70" s="359"/>
      <c r="BM70" s="359"/>
      <c r="BN70" s="359"/>
      <c r="BX70" s="359"/>
      <c r="BY70" s="359"/>
      <c r="BZ70" s="359"/>
      <c r="CJ70" s="359"/>
      <c r="CK70" s="359"/>
      <c r="CL70" s="359"/>
      <c r="CV70" s="359"/>
      <c r="CW70" s="359"/>
      <c r="CX70" s="359"/>
    </row>
    <row r="71" spans="2:107">
      <c r="B71" s="252"/>
      <c r="G71" s="374"/>
      <c r="I71" s="375"/>
      <c r="J71" s="372"/>
      <c r="K71" s="372"/>
      <c r="L71" s="373"/>
      <c r="M71" s="372"/>
      <c r="N71" s="373"/>
      <c r="AM71" s="374"/>
      <c r="AN71" s="248" t="s">
        <v>575</v>
      </c>
    </row>
    <row r="72" spans="2:107">
      <c r="B72" s="252"/>
      <c r="G72" s="1223"/>
      <c r="H72" s="1223"/>
      <c r="I72" s="1223"/>
      <c r="J72" s="1223"/>
      <c r="K72" s="360"/>
      <c r="L72" s="360"/>
      <c r="M72" s="361"/>
      <c r="N72" s="361"/>
      <c r="AN72" s="1224"/>
      <c r="AO72" s="1225"/>
      <c r="AP72" s="1225"/>
      <c r="AQ72" s="1225"/>
      <c r="AR72" s="1225"/>
      <c r="AS72" s="1225"/>
      <c r="AT72" s="1225"/>
      <c r="AU72" s="1225"/>
      <c r="AV72" s="1225"/>
      <c r="AW72" s="1225"/>
      <c r="AX72" s="1225"/>
      <c r="AY72" s="1225"/>
      <c r="AZ72" s="1225"/>
      <c r="BA72" s="1225"/>
      <c r="BB72" s="1225"/>
      <c r="BC72" s="1225"/>
      <c r="BD72" s="1225"/>
      <c r="BE72" s="1225"/>
      <c r="BF72" s="1225"/>
      <c r="BG72" s="1225"/>
      <c r="BH72" s="1225"/>
      <c r="BI72" s="1225"/>
      <c r="BJ72" s="1225"/>
      <c r="BK72" s="1225"/>
      <c r="BL72" s="1225"/>
      <c r="BM72" s="1225"/>
      <c r="BN72" s="1225"/>
      <c r="BO72" s="1226"/>
      <c r="BP72" s="1227" t="s">
        <v>475</v>
      </c>
      <c r="BQ72" s="1227"/>
      <c r="BR72" s="1227"/>
      <c r="BS72" s="1227"/>
      <c r="BT72" s="1227"/>
      <c r="BU72" s="1227"/>
      <c r="BV72" s="1227"/>
      <c r="BW72" s="1227"/>
      <c r="BX72" s="1227" t="s">
        <v>476</v>
      </c>
      <c r="BY72" s="1227"/>
      <c r="BZ72" s="1227"/>
      <c r="CA72" s="1227"/>
      <c r="CB72" s="1227"/>
      <c r="CC72" s="1227"/>
      <c r="CD72" s="1227"/>
      <c r="CE72" s="1227"/>
      <c r="CF72" s="1227" t="s">
        <v>477</v>
      </c>
      <c r="CG72" s="1227"/>
      <c r="CH72" s="1227"/>
      <c r="CI72" s="1227"/>
      <c r="CJ72" s="1227"/>
      <c r="CK72" s="1227"/>
      <c r="CL72" s="1227"/>
      <c r="CM72" s="1227"/>
      <c r="CN72" s="1227" t="s">
        <v>478</v>
      </c>
      <c r="CO72" s="1227"/>
      <c r="CP72" s="1227"/>
      <c r="CQ72" s="1227"/>
      <c r="CR72" s="1227"/>
      <c r="CS72" s="1227"/>
      <c r="CT72" s="1227"/>
      <c r="CU72" s="1227"/>
      <c r="CV72" s="1227" t="s">
        <v>479</v>
      </c>
      <c r="CW72" s="1227"/>
      <c r="CX72" s="1227"/>
      <c r="CY72" s="1227"/>
      <c r="CZ72" s="1227"/>
      <c r="DA72" s="1227"/>
      <c r="DB72" s="1227"/>
      <c r="DC72" s="1227"/>
    </row>
    <row r="73" spans="2:107">
      <c r="B73" s="252"/>
      <c r="G73" s="1228"/>
      <c r="H73" s="1228"/>
      <c r="I73" s="1228"/>
      <c r="J73" s="1228"/>
      <c r="K73" s="1233"/>
      <c r="L73" s="1233"/>
      <c r="M73" s="1233"/>
      <c r="N73" s="1233"/>
      <c r="AM73" s="359"/>
      <c r="AN73" s="1230" t="s">
        <v>576</v>
      </c>
      <c r="AO73" s="1230"/>
      <c r="AP73" s="1230"/>
      <c r="AQ73" s="1230"/>
      <c r="AR73" s="1230"/>
      <c r="AS73" s="1230"/>
      <c r="AT73" s="1230"/>
      <c r="AU73" s="1230"/>
      <c r="AV73" s="1230"/>
      <c r="AW73" s="1230"/>
      <c r="AX73" s="1230"/>
      <c r="AY73" s="1230"/>
      <c r="AZ73" s="1230"/>
      <c r="BA73" s="1230"/>
      <c r="BB73" s="1230" t="s">
        <v>577</v>
      </c>
      <c r="BC73" s="1230"/>
      <c r="BD73" s="1230"/>
      <c r="BE73" s="1230"/>
      <c r="BF73" s="1230"/>
      <c r="BG73" s="1230"/>
      <c r="BH73" s="1230"/>
      <c r="BI73" s="1230"/>
      <c r="BJ73" s="1230"/>
      <c r="BK73" s="1230"/>
      <c r="BL73" s="1230"/>
      <c r="BM73" s="1230"/>
      <c r="BN73" s="1230"/>
      <c r="BO73" s="1230"/>
      <c r="BP73" s="1213">
        <v>35.6</v>
      </c>
      <c r="BQ73" s="1213"/>
      <c r="BR73" s="1213"/>
      <c r="BS73" s="1213"/>
      <c r="BT73" s="1213"/>
      <c r="BU73" s="1213"/>
      <c r="BV73" s="1213"/>
      <c r="BW73" s="1213"/>
      <c r="BX73" s="1213">
        <v>24.1</v>
      </c>
      <c r="BY73" s="1213"/>
      <c r="BZ73" s="1213"/>
      <c r="CA73" s="1213"/>
      <c r="CB73" s="1213"/>
      <c r="CC73" s="1213"/>
      <c r="CD73" s="1213"/>
      <c r="CE73" s="1213"/>
      <c r="CF73" s="1213">
        <v>18.100000000000001</v>
      </c>
      <c r="CG73" s="1213"/>
      <c r="CH73" s="1213"/>
      <c r="CI73" s="1213"/>
      <c r="CJ73" s="1213"/>
      <c r="CK73" s="1213"/>
      <c r="CL73" s="1213"/>
      <c r="CM73" s="1213"/>
      <c r="CN73" s="1213">
        <v>13.4</v>
      </c>
      <c r="CO73" s="1213"/>
      <c r="CP73" s="1213"/>
      <c r="CQ73" s="1213"/>
      <c r="CR73" s="1213"/>
      <c r="CS73" s="1213"/>
      <c r="CT73" s="1213"/>
      <c r="CU73" s="1213"/>
      <c r="CV73" s="1213"/>
      <c r="CW73" s="1213"/>
      <c r="CX73" s="1213"/>
      <c r="CY73" s="1213"/>
      <c r="CZ73" s="1213"/>
      <c r="DA73" s="1213"/>
      <c r="DB73" s="1213"/>
      <c r="DC73" s="1213"/>
    </row>
    <row r="74" spans="2:107">
      <c r="B74" s="252"/>
      <c r="G74" s="1228"/>
      <c r="H74" s="1228"/>
      <c r="I74" s="1228"/>
      <c r="J74" s="1228"/>
      <c r="K74" s="1233"/>
      <c r="L74" s="1233"/>
      <c r="M74" s="1233"/>
      <c r="N74" s="1233"/>
      <c r="AM74" s="359"/>
      <c r="AN74" s="1230"/>
      <c r="AO74" s="1230"/>
      <c r="AP74" s="1230"/>
      <c r="AQ74" s="1230"/>
      <c r="AR74" s="1230"/>
      <c r="AS74" s="1230"/>
      <c r="AT74" s="1230"/>
      <c r="AU74" s="1230"/>
      <c r="AV74" s="1230"/>
      <c r="AW74" s="1230"/>
      <c r="AX74" s="1230"/>
      <c r="AY74" s="1230"/>
      <c r="AZ74" s="1230"/>
      <c r="BA74" s="1230"/>
      <c r="BB74" s="1230"/>
      <c r="BC74" s="1230"/>
      <c r="BD74" s="1230"/>
      <c r="BE74" s="1230"/>
      <c r="BF74" s="1230"/>
      <c r="BG74" s="1230"/>
      <c r="BH74" s="1230"/>
      <c r="BI74" s="1230"/>
      <c r="BJ74" s="1230"/>
      <c r="BK74" s="1230"/>
      <c r="BL74" s="1230"/>
      <c r="BM74" s="1230"/>
      <c r="BN74" s="1230"/>
      <c r="BO74" s="1230"/>
      <c r="BP74" s="1213"/>
      <c r="BQ74" s="1213"/>
      <c r="BR74" s="1213"/>
      <c r="BS74" s="1213"/>
      <c r="BT74" s="1213"/>
      <c r="BU74" s="1213"/>
      <c r="BV74" s="1213"/>
      <c r="BW74" s="1213"/>
      <c r="BX74" s="1213"/>
      <c r="BY74" s="1213"/>
      <c r="BZ74" s="1213"/>
      <c r="CA74" s="1213"/>
      <c r="CB74" s="1213"/>
      <c r="CC74" s="1213"/>
      <c r="CD74" s="1213"/>
      <c r="CE74" s="1213"/>
      <c r="CF74" s="1213"/>
      <c r="CG74" s="1213"/>
      <c r="CH74" s="1213"/>
      <c r="CI74" s="1213"/>
      <c r="CJ74" s="1213"/>
      <c r="CK74" s="1213"/>
      <c r="CL74" s="1213"/>
      <c r="CM74" s="1213"/>
      <c r="CN74" s="1213"/>
      <c r="CO74" s="1213"/>
      <c r="CP74" s="1213"/>
      <c r="CQ74" s="1213"/>
      <c r="CR74" s="1213"/>
      <c r="CS74" s="1213"/>
      <c r="CT74" s="1213"/>
      <c r="CU74" s="1213"/>
      <c r="CV74" s="1213"/>
      <c r="CW74" s="1213"/>
      <c r="CX74" s="1213"/>
      <c r="CY74" s="1213"/>
      <c r="CZ74" s="1213"/>
      <c r="DA74" s="1213"/>
      <c r="DB74" s="1213"/>
      <c r="DC74" s="1213"/>
    </row>
    <row r="75" spans="2:107">
      <c r="B75" s="252"/>
      <c r="G75" s="1228"/>
      <c r="H75" s="1228"/>
      <c r="I75" s="1223"/>
      <c r="J75" s="1223"/>
      <c r="K75" s="1229"/>
      <c r="L75" s="1229"/>
      <c r="M75" s="1229"/>
      <c r="N75" s="1229"/>
      <c r="AM75" s="359"/>
      <c r="AN75" s="1230"/>
      <c r="AO75" s="1230"/>
      <c r="AP75" s="1230"/>
      <c r="AQ75" s="1230"/>
      <c r="AR75" s="1230"/>
      <c r="AS75" s="1230"/>
      <c r="AT75" s="1230"/>
      <c r="AU75" s="1230"/>
      <c r="AV75" s="1230"/>
      <c r="AW75" s="1230"/>
      <c r="AX75" s="1230"/>
      <c r="AY75" s="1230"/>
      <c r="AZ75" s="1230"/>
      <c r="BA75" s="1230"/>
      <c r="BB75" s="1230" t="s">
        <v>581</v>
      </c>
      <c r="BC75" s="1230"/>
      <c r="BD75" s="1230"/>
      <c r="BE75" s="1230"/>
      <c r="BF75" s="1230"/>
      <c r="BG75" s="1230"/>
      <c r="BH75" s="1230"/>
      <c r="BI75" s="1230"/>
      <c r="BJ75" s="1230"/>
      <c r="BK75" s="1230"/>
      <c r="BL75" s="1230"/>
      <c r="BM75" s="1230"/>
      <c r="BN75" s="1230"/>
      <c r="BO75" s="1230"/>
      <c r="BP75" s="1213">
        <v>10.199999999999999</v>
      </c>
      <c r="BQ75" s="1213"/>
      <c r="BR75" s="1213"/>
      <c r="BS75" s="1213"/>
      <c r="BT75" s="1213"/>
      <c r="BU75" s="1213"/>
      <c r="BV75" s="1213"/>
      <c r="BW75" s="1213"/>
      <c r="BX75" s="1213">
        <v>9.9</v>
      </c>
      <c r="BY75" s="1213"/>
      <c r="BZ75" s="1213"/>
      <c r="CA75" s="1213"/>
      <c r="CB75" s="1213"/>
      <c r="CC75" s="1213"/>
      <c r="CD75" s="1213"/>
      <c r="CE75" s="1213"/>
      <c r="CF75" s="1213">
        <v>9.9</v>
      </c>
      <c r="CG75" s="1213"/>
      <c r="CH75" s="1213"/>
      <c r="CI75" s="1213"/>
      <c r="CJ75" s="1213"/>
      <c r="CK75" s="1213"/>
      <c r="CL75" s="1213"/>
      <c r="CM75" s="1213"/>
      <c r="CN75" s="1213">
        <v>9.4</v>
      </c>
      <c r="CO75" s="1213"/>
      <c r="CP75" s="1213"/>
      <c r="CQ75" s="1213"/>
      <c r="CR75" s="1213"/>
      <c r="CS75" s="1213"/>
      <c r="CT75" s="1213"/>
      <c r="CU75" s="1213"/>
      <c r="CV75" s="1213">
        <v>8.8000000000000007</v>
      </c>
      <c r="CW75" s="1213"/>
      <c r="CX75" s="1213"/>
      <c r="CY75" s="1213"/>
      <c r="CZ75" s="1213"/>
      <c r="DA75" s="1213"/>
      <c r="DB75" s="1213"/>
      <c r="DC75" s="1213"/>
    </row>
    <row r="76" spans="2:107">
      <c r="B76" s="252"/>
      <c r="G76" s="1228"/>
      <c r="H76" s="1228"/>
      <c r="I76" s="1223"/>
      <c r="J76" s="1223"/>
      <c r="K76" s="1229"/>
      <c r="L76" s="1229"/>
      <c r="M76" s="1229"/>
      <c r="N76" s="1229"/>
      <c r="AM76" s="359"/>
      <c r="AN76" s="1230"/>
      <c r="AO76" s="1230"/>
      <c r="AP76" s="1230"/>
      <c r="AQ76" s="1230"/>
      <c r="AR76" s="1230"/>
      <c r="AS76" s="1230"/>
      <c r="AT76" s="1230"/>
      <c r="AU76" s="1230"/>
      <c r="AV76" s="1230"/>
      <c r="AW76" s="1230"/>
      <c r="AX76" s="1230"/>
      <c r="AY76" s="1230"/>
      <c r="AZ76" s="1230"/>
      <c r="BA76" s="1230"/>
      <c r="BB76" s="1230"/>
      <c r="BC76" s="1230"/>
      <c r="BD76" s="1230"/>
      <c r="BE76" s="1230"/>
      <c r="BF76" s="1230"/>
      <c r="BG76" s="1230"/>
      <c r="BH76" s="1230"/>
      <c r="BI76" s="1230"/>
      <c r="BJ76" s="1230"/>
      <c r="BK76" s="1230"/>
      <c r="BL76" s="1230"/>
      <c r="BM76" s="1230"/>
      <c r="BN76" s="1230"/>
      <c r="BO76" s="1230"/>
      <c r="BP76" s="1213"/>
      <c r="BQ76" s="1213"/>
      <c r="BR76" s="1213"/>
      <c r="BS76" s="1213"/>
      <c r="BT76" s="1213"/>
      <c r="BU76" s="1213"/>
      <c r="BV76" s="1213"/>
      <c r="BW76" s="1213"/>
      <c r="BX76" s="1213"/>
      <c r="BY76" s="1213"/>
      <c r="BZ76" s="1213"/>
      <c r="CA76" s="1213"/>
      <c r="CB76" s="1213"/>
      <c r="CC76" s="1213"/>
      <c r="CD76" s="1213"/>
      <c r="CE76" s="1213"/>
      <c r="CF76" s="1213"/>
      <c r="CG76" s="1213"/>
      <c r="CH76" s="1213"/>
      <c r="CI76" s="1213"/>
      <c r="CJ76" s="1213"/>
      <c r="CK76" s="1213"/>
      <c r="CL76" s="1213"/>
      <c r="CM76" s="1213"/>
      <c r="CN76" s="1213"/>
      <c r="CO76" s="1213"/>
      <c r="CP76" s="1213"/>
      <c r="CQ76" s="1213"/>
      <c r="CR76" s="1213"/>
      <c r="CS76" s="1213"/>
      <c r="CT76" s="1213"/>
      <c r="CU76" s="1213"/>
      <c r="CV76" s="1213"/>
      <c r="CW76" s="1213"/>
      <c r="CX76" s="1213"/>
      <c r="CY76" s="1213"/>
      <c r="CZ76" s="1213"/>
      <c r="DA76" s="1213"/>
      <c r="DB76" s="1213"/>
      <c r="DC76" s="1213"/>
    </row>
    <row r="77" spans="2:107">
      <c r="B77" s="252"/>
      <c r="G77" s="1223"/>
      <c r="H77" s="1223"/>
      <c r="I77" s="1223"/>
      <c r="J77" s="1223"/>
      <c r="K77" s="1233"/>
      <c r="L77" s="1233"/>
      <c r="M77" s="1233"/>
      <c r="N77" s="1233"/>
      <c r="AN77" s="1227" t="s">
        <v>579</v>
      </c>
      <c r="AO77" s="1227"/>
      <c r="AP77" s="1227"/>
      <c r="AQ77" s="1227"/>
      <c r="AR77" s="1227"/>
      <c r="AS77" s="1227"/>
      <c r="AT77" s="1227"/>
      <c r="AU77" s="1227"/>
      <c r="AV77" s="1227"/>
      <c r="AW77" s="1227"/>
      <c r="AX77" s="1227"/>
      <c r="AY77" s="1227"/>
      <c r="AZ77" s="1227"/>
      <c r="BA77" s="1227"/>
      <c r="BB77" s="1230" t="s">
        <v>577</v>
      </c>
      <c r="BC77" s="1230"/>
      <c r="BD77" s="1230"/>
      <c r="BE77" s="1230"/>
      <c r="BF77" s="1230"/>
      <c r="BG77" s="1230"/>
      <c r="BH77" s="1230"/>
      <c r="BI77" s="1230"/>
      <c r="BJ77" s="1230"/>
      <c r="BK77" s="1230"/>
      <c r="BL77" s="1230"/>
      <c r="BM77" s="1230"/>
      <c r="BN77" s="1230"/>
      <c r="BO77" s="1230"/>
      <c r="BP77" s="1213">
        <v>25.4</v>
      </c>
      <c r="BQ77" s="1213"/>
      <c r="BR77" s="1213"/>
      <c r="BS77" s="1213"/>
      <c r="BT77" s="1213"/>
      <c r="BU77" s="1213"/>
      <c r="BV77" s="1213"/>
      <c r="BW77" s="1213"/>
      <c r="BX77" s="1213">
        <v>23.4</v>
      </c>
      <c r="BY77" s="1213"/>
      <c r="BZ77" s="1213"/>
      <c r="CA77" s="1213"/>
      <c r="CB77" s="1213"/>
      <c r="CC77" s="1213"/>
      <c r="CD77" s="1213"/>
      <c r="CE77" s="1213"/>
      <c r="CF77" s="1213">
        <v>7.7</v>
      </c>
      <c r="CG77" s="1213"/>
      <c r="CH77" s="1213"/>
      <c r="CI77" s="1213"/>
      <c r="CJ77" s="1213"/>
      <c r="CK77" s="1213"/>
      <c r="CL77" s="1213"/>
      <c r="CM77" s="1213"/>
      <c r="CN77" s="1213">
        <v>3.2</v>
      </c>
      <c r="CO77" s="1213"/>
      <c r="CP77" s="1213"/>
      <c r="CQ77" s="1213"/>
      <c r="CR77" s="1213"/>
      <c r="CS77" s="1213"/>
      <c r="CT77" s="1213"/>
      <c r="CU77" s="1213"/>
      <c r="CV77" s="1213">
        <v>3.4</v>
      </c>
      <c r="CW77" s="1213"/>
      <c r="CX77" s="1213"/>
      <c r="CY77" s="1213"/>
      <c r="CZ77" s="1213"/>
      <c r="DA77" s="1213"/>
      <c r="DB77" s="1213"/>
      <c r="DC77" s="1213"/>
    </row>
    <row r="78" spans="2:107">
      <c r="B78" s="252"/>
      <c r="G78" s="1223"/>
      <c r="H78" s="1223"/>
      <c r="I78" s="1223"/>
      <c r="J78" s="1223"/>
      <c r="K78" s="1233"/>
      <c r="L78" s="1233"/>
      <c r="M78" s="1233"/>
      <c r="N78" s="1233"/>
      <c r="AN78" s="1227"/>
      <c r="AO78" s="1227"/>
      <c r="AP78" s="1227"/>
      <c r="AQ78" s="1227"/>
      <c r="AR78" s="1227"/>
      <c r="AS78" s="1227"/>
      <c r="AT78" s="1227"/>
      <c r="AU78" s="1227"/>
      <c r="AV78" s="1227"/>
      <c r="AW78" s="1227"/>
      <c r="AX78" s="1227"/>
      <c r="AY78" s="1227"/>
      <c r="AZ78" s="1227"/>
      <c r="BA78" s="1227"/>
      <c r="BB78" s="1230"/>
      <c r="BC78" s="1230"/>
      <c r="BD78" s="1230"/>
      <c r="BE78" s="1230"/>
      <c r="BF78" s="1230"/>
      <c r="BG78" s="1230"/>
      <c r="BH78" s="1230"/>
      <c r="BI78" s="1230"/>
      <c r="BJ78" s="1230"/>
      <c r="BK78" s="1230"/>
      <c r="BL78" s="1230"/>
      <c r="BM78" s="1230"/>
      <c r="BN78" s="1230"/>
      <c r="BO78" s="1230"/>
      <c r="BP78" s="1213"/>
      <c r="BQ78" s="1213"/>
      <c r="BR78" s="1213"/>
      <c r="BS78" s="1213"/>
      <c r="BT78" s="1213"/>
      <c r="BU78" s="1213"/>
      <c r="BV78" s="1213"/>
      <c r="BW78" s="1213"/>
      <c r="BX78" s="1213"/>
      <c r="BY78" s="1213"/>
      <c r="BZ78" s="1213"/>
      <c r="CA78" s="1213"/>
      <c r="CB78" s="1213"/>
      <c r="CC78" s="1213"/>
      <c r="CD78" s="1213"/>
      <c r="CE78" s="1213"/>
      <c r="CF78" s="1213"/>
      <c r="CG78" s="1213"/>
      <c r="CH78" s="1213"/>
      <c r="CI78" s="1213"/>
      <c r="CJ78" s="1213"/>
      <c r="CK78" s="1213"/>
      <c r="CL78" s="1213"/>
      <c r="CM78" s="1213"/>
      <c r="CN78" s="1213"/>
      <c r="CO78" s="1213"/>
      <c r="CP78" s="1213"/>
      <c r="CQ78" s="1213"/>
      <c r="CR78" s="1213"/>
      <c r="CS78" s="1213"/>
      <c r="CT78" s="1213"/>
      <c r="CU78" s="1213"/>
      <c r="CV78" s="1213"/>
      <c r="CW78" s="1213"/>
      <c r="CX78" s="1213"/>
      <c r="CY78" s="1213"/>
      <c r="CZ78" s="1213"/>
      <c r="DA78" s="1213"/>
      <c r="DB78" s="1213"/>
      <c r="DC78" s="1213"/>
    </row>
    <row r="79" spans="2:107">
      <c r="B79" s="252"/>
      <c r="G79" s="1223"/>
      <c r="H79" s="1223"/>
      <c r="I79" s="1232"/>
      <c r="J79" s="1232"/>
      <c r="K79" s="1234"/>
      <c r="L79" s="1234"/>
      <c r="M79" s="1234"/>
      <c r="N79" s="1234"/>
      <c r="AN79" s="1227"/>
      <c r="AO79" s="1227"/>
      <c r="AP79" s="1227"/>
      <c r="AQ79" s="1227"/>
      <c r="AR79" s="1227"/>
      <c r="AS79" s="1227"/>
      <c r="AT79" s="1227"/>
      <c r="AU79" s="1227"/>
      <c r="AV79" s="1227"/>
      <c r="AW79" s="1227"/>
      <c r="AX79" s="1227"/>
      <c r="AY79" s="1227"/>
      <c r="AZ79" s="1227"/>
      <c r="BA79" s="1227"/>
      <c r="BB79" s="1230" t="s">
        <v>581</v>
      </c>
      <c r="BC79" s="1230"/>
      <c r="BD79" s="1230"/>
      <c r="BE79" s="1230"/>
      <c r="BF79" s="1230"/>
      <c r="BG79" s="1230"/>
      <c r="BH79" s="1230"/>
      <c r="BI79" s="1230"/>
      <c r="BJ79" s="1230"/>
      <c r="BK79" s="1230"/>
      <c r="BL79" s="1230"/>
      <c r="BM79" s="1230"/>
      <c r="BN79" s="1230"/>
      <c r="BO79" s="1230"/>
      <c r="BP79" s="1213">
        <v>8.6</v>
      </c>
      <c r="BQ79" s="1213"/>
      <c r="BR79" s="1213"/>
      <c r="BS79" s="1213"/>
      <c r="BT79" s="1213"/>
      <c r="BU79" s="1213"/>
      <c r="BV79" s="1213"/>
      <c r="BW79" s="1213"/>
      <c r="BX79" s="1213">
        <v>8.5</v>
      </c>
      <c r="BY79" s="1213"/>
      <c r="BZ79" s="1213"/>
      <c r="CA79" s="1213"/>
      <c r="CB79" s="1213"/>
      <c r="CC79" s="1213"/>
      <c r="CD79" s="1213"/>
      <c r="CE79" s="1213"/>
      <c r="CF79" s="1213">
        <v>8.6</v>
      </c>
      <c r="CG79" s="1213"/>
      <c r="CH79" s="1213"/>
      <c r="CI79" s="1213"/>
      <c r="CJ79" s="1213"/>
      <c r="CK79" s="1213"/>
      <c r="CL79" s="1213"/>
      <c r="CM79" s="1213"/>
      <c r="CN79" s="1213">
        <v>8.8000000000000007</v>
      </c>
      <c r="CO79" s="1213"/>
      <c r="CP79" s="1213"/>
      <c r="CQ79" s="1213"/>
      <c r="CR79" s="1213"/>
      <c r="CS79" s="1213"/>
      <c r="CT79" s="1213"/>
      <c r="CU79" s="1213"/>
      <c r="CV79" s="1213">
        <v>8.8000000000000007</v>
      </c>
      <c r="CW79" s="1213"/>
      <c r="CX79" s="1213"/>
      <c r="CY79" s="1213"/>
      <c r="CZ79" s="1213"/>
      <c r="DA79" s="1213"/>
      <c r="DB79" s="1213"/>
      <c r="DC79" s="1213"/>
    </row>
    <row r="80" spans="2:107">
      <c r="B80" s="252"/>
      <c r="G80" s="1223"/>
      <c r="H80" s="1223"/>
      <c r="I80" s="1232"/>
      <c r="J80" s="1232"/>
      <c r="K80" s="1234"/>
      <c r="L80" s="1234"/>
      <c r="M80" s="1234"/>
      <c r="N80" s="1234"/>
      <c r="AN80" s="1227"/>
      <c r="AO80" s="1227"/>
      <c r="AP80" s="1227"/>
      <c r="AQ80" s="1227"/>
      <c r="AR80" s="1227"/>
      <c r="AS80" s="1227"/>
      <c r="AT80" s="1227"/>
      <c r="AU80" s="1227"/>
      <c r="AV80" s="1227"/>
      <c r="AW80" s="1227"/>
      <c r="AX80" s="1227"/>
      <c r="AY80" s="1227"/>
      <c r="AZ80" s="1227"/>
      <c r="BA80" s="1227"/>
      <c r="BB80" s="1230"/>
      <c r="BC80" s="1230"/>
      <c r="BD80" s="1230"/>
      <c r="BE80" s="1230"/>
      <c r="BF80" s="1230"/>
      <c r="BG80" s="1230"/>
      <c r="BH80" s="1230"/>
      <c r="BI80" s="1230"/>
      <c r="BJ80" s="1230"/>
      <c r="BK80" s="1230"/>
      <c r="BL80" s="1230"/>
      <c r="BM80" s="1230"/>
      <c r="BN80" s="1230"/>
      <c r="BO80" s="1230"/>
      <c r="BP80" s="1213"/>
      <c r="BQ80" s="1213"/>
      <c r="BR80" s="1213"/>
      <c r="BS80" s="1213"/>
      <c r="BT80" s="1213"/>
      <c r="BU80" s="1213"/>
      <c r="BV80" s="1213"/>
      <c r="BW80" s="1213"/>
      <c r="BX80" s="1213"/>
      <c r="BY80" s="1213"/>
      <c r="BZ80" s="1213"/>
      <c r="CA80" s="1213"/>
      <c r="CB80" s="1213"/>
      <c r="CC80" s="1213"/>
      <c r="CD80" s="1213"/>
      <c r="CE80" s="1213"/>
      <c r="CF80" s="1213"/>
      <c r="CG80" s="1213"/>
      <c r="CH80" s="1213"/>
      <c r="CI80" s="1213"/>
      <c r="CJ80" s="1213"/>
      <c r="CK80" s="1213"/>
      <c r="CL80" s="1213"/>
      <c r="CM80" s="1213"/>
      <c r="CN80" s="1213"/>
      <c r="CO80" s="1213"/>
      <c r="CP80" s="1213"/>
      <c r="CQ80" s="1213"/>
      <c r="CR80" s="1213"/>
      <c r="CS80" s="1213"/>
      <c r="CT80" s="1213"/>
      <c r="CU80" s="1213"/>
      <c r="CV80" s="1213"/>
      <c r="CW80" s="1213"/>
      <c r="CX80" s="1213"/>
      <c r="CY80" s="1213"/>
      <c r="CZ80" s="1213"/>
      <c r="DA80" s="1213"/>
      <c r="DB80" s="1213"/>
      <c r="DC80" s="1213"/>
    </row>
    <row r="81" spans="2:109">
      <c r="B81" s="252"/>
    </row>
    <row r="82" spans="2:109" ht="17.25">
      <c r="B82" s="252"/>
      <c r="K82" s="376"/>
      <c r="L82" s="376"/>
      <c r="M82" s="376"/>
      <c r="N82" s="376"/>
      <c r="AQ82" s="376"/>
      <c r="AR82" s="376"/>
      <c r="AS82" s="376"/>
      <c r="AT82" s="376"/>
      <c r="BC82" s="376"/>
      <c r="BD82" s="376"/>
      <c r="BE82" s="376"/>
      <c r="BF82" s="376"/>
      <c r="BO82" s="376"/>
      <c r="BP82" s="376"/>
      <c r="BQ82" s="376"/>
      <c r="BR82" s="376"/>
      <c r="CA82" s="376"/>
      <c r="CB82" s="376"/>
      <c r="CC82" s="376"/>
      <c r="CD82" s="376"/>
      <c r="CM82" s="376"/>
      <c r="CN82" s="376"/>
      <c r="CO82" s="376"/>
      <c r="CP82" s="376"/>
      <c r="CY82" s="376"/>
      <c r="CZ82" s="376"/>
      <c r="DA82" s="376"/>
      <c r="DB82" s="376"/>
      <c r="DC82" s="376"/>
    </row>
    <row r="83" spans="2:109">
      <c r="B83" s="333"/>
      <c r="C83" s="304"/>
      <c r="D83" s="304"/>
      <c r="E83" s="304"/>
      <c r="F83" s="304"/>
      <c r="G83" s="304"/>
      <c r="H83" s="304"/>
      <c r="I83" s="304"/>
      <c r="J83" s="304"/>
      <c r="K83" s="304"/>
      <c r="L83" s="304"/>
      <c r="M83" s="304"/>
      <c r="N83" s="304"/>
      <c r="O83" s="304"/>
      <c r="P83" s="304"/>
      <c r="Q83" s="304"/>
      <c r="R83" s="304"/>
      <c r="S83" s="304"/>
      <c r="T83" s="304"/>
      <c r="U83" s="304"/>
      <c r="V83" s="304"/>
      <c r="W83" s="304"/>
      <c r="X83" s="304"/>
      <c r="Y83" s="304"/>
      <c r="Z83" s="304"/>
      <c r="AA83" s="304"/>
      <c r="AB83" s="304"/>
      <c r="AC83" s="304"/>
      <c r="AD83" s="304"/>
      <c r="AE83" s="304"/>
      <c r="AF83" s="304"/>
      <c r="AG83" s="304"/>
      <c r="AH83" s="304"/>
      <c r="AI83" s="304"/>
      <c r="AJ83" s="304"/>
      <c r="AK83" s="304"/>
      <c r="AL83" s="304"/>
      <c r="AM83" s="304"/>
      <c r="AN83" s="304"/>
      <c r="AO83" s="304"/>
      <c r="AP83" s="304"/>
      <c r="AQ83" s="304"/>
      <c r="AR83" s="304"/>
      <c r="AS83" s="304"/>
      <c r="AT83" s="304"/>
      <c r="AU83" s="304"/>
      <c r="AV83" s="304"/>
      <c r="AW83" s="304"/>
      <c r="AX83" s="304"/>
      <c r="AY83" s="304"/>
      <c r="AZ83" s="304"/>
      <c r="BA83" s="304"/>
      <c r="BB83" s="304"/>
      <c r="BC83" s="304"/>
      <c r="BD83" s="304"/>
      <c r="BE83" s="304"/>
      <c r="BF83" s="304"/>
      <c r="BG83" s="304"/>
      <c r="BH83" s="304"/>
      <c r="BI83" s="304"/>
      <c r="BJ83" s="304"/>
      <c r="BK83" s="304"/>
      <c r="BL83" s="304"/>
      <c r="BM83" s="304"/>
      <c r="BN83" s="304"/>
      <c r="BO83" s="304"/>
      <c r="BP83" s="304"/>
      <c r="BQ83" s="304"/>
      <c r="BR83" s="304"/>
      <c r="BS83" s="304"/>
      <c r="BT83" s="304"/>
      <c r="BU83" s="304"/>
      <c r="BV83" s="304"/>
      <c r="BW83" s="304"/>
      <c r="BX83" s="304"/>
      <c r="BY83" s="304"/>
      <c r="BZ83" s="304"/>
      <c r="CA83" s="304"/>
      <c r="CB83" s="304"/>
      <c r="CC83" s="304"/>
      <c r="CD83" s="304"/>
      <c r="CE83" s="304"/>
      <c r="CF83" s="304"/>
      <c r="CG83" s="304"/>
      <c r="CH83" s="304"/>
      <c r="CI83" s="304"/>
      <c r="CJ83" s="304"/>
      <c r="CK83" s="304"/>
      <c r="CL83" s="304"/>
      <c r="CM83" s="304"/>
      <c r="CN83" s="304"/>
      <c r="CO83" s="304"/>
      <c r="CP83" s="304"/>
      <c r="CQ83" s="304"/>
      <c r="CR83" s="304"/>
      <c r="CS83" s="304"/>
      <c r="CT83" s="304"/>
      <c r="CU83" s="304"/>
      <c r="CV83" s="304"/>
      <c r="CW83" s="304"/>
      <c r="CX83" s="304"/>
      <c r="CY83" s="304"/>
      <c r="CZ83" s="304"/>
      <c r="DA83" s="304"/>
      <c r="DB83" s="304"/>
      <c r="DC83" s="304"/>
      <c r="DD83" s="334"/>
    </row>
    <row r="84" spans="2:109">
      <c r="DD84" s="248"/>
      <c r="DE84" s="248"/>
    </row>
    <row r="85" spans="2:109">
      <c r="DD85" s="248"/>
      <c r="DE85" s="248"/>
    </row>
    <row r="86" spans="2:109" hidden="1">
      <c r="DD86" s="248"/>
      <c r="DE86" s="248"/>
    </row>
    <row r="87" spans="2:109" hidden="1">
      <c r="K87" s="377"/>
      <c r="AQ87" s="377"/>
      <c r="BC87" s="377"/>
      <c r="BO87" s="377"/>
      <c r="CA87" s="377"/>
      <c r="CM87" s="377"/>
      <c r="CY87" s="377"/>
      <c r="DD87" s="248"/>
      <c r="DE87" s="248"/>
    </row>
    <row r="88" spans="2:109" hidden="1">
      <c r="DD88" s="248"/>
      <c r="DE88" s="248"/>
    </row>
    <row r="89" spans="2:109" hidden="1">
      <c r="DD89" s="248"/>
      <c r="DE89" s="248"/>
    </row>
    <row r="90" spans="2:109" hidden="1">
      <c r="DD90" s="248"/>
      <c r="DE90" s="248"/>
    </row>
    <row r="91" spans="2:109" hidden="1">
      <c r="DD91" s="248"/>
      <c r="DE91" s="248"/>
    </row>
    <row r="92" spans="2:109" ht="13.5" hidden="1" customHeight="1">
      <c r="DD92" s="248"/>
      <c r="DE92" s="248"/>
    </row>
    <row r="93" spans="2:109" ht="13.5" hidden="1" customHeight="1">
      <c r="DD93" s="248"/>
      <c r="DE93" s="248"/>
    </row>
    <row r="94" spans="2:109" ht="13.5" hidden="1" customHeight="1">
      <c r="DD94" s="248"/>
      <c r="DE94" s="248"/>
    </row>
    <row r="95" spans="2:109" ht="13.5" hidden="1" customHeight="1">
      <c r="DD95" s="248"/>
      <c r="DE95" s="248"/>
    </row>
    <row r="96" spans="2:109" ht="13.5" hidden="1" customHeight="1">
      <c r="DD96" s="248"/>
      <c r="DE96" s="248"/>
    </row>
    <row r="97" s="248" customFormat="1" ht="13.5" hidden="1" customHeight="1"/>
    <row r="98" s="248" customFormat="1" ht="13.5" hidden="1" customHeight="1"/>
    <row r="99" s="248" customFormat="1" ht="13.5" hidden="1" customHeight="1"/>
    <row r="100" s="248" customFormat="1" ht="13.5" hidden="1" customHeight="1"/>
    <row r="101" s="248" customFormat="1" ht="13.5" hidden="1" customHeight="1"/>
    <row r="102" s="248" customFormat="1" ht="13.5" hidden="1" customHeight="1"/>
    <row r="103" s="248" customFormat="1" ht="13.5" hidden="1" customHeight="1"/>
    <row r="104" s="248" customFormat="1" ht="13.5" hidden="1" customHeight="1"/>
    <row r="105" s="248" customFormat="1" ht="13.5" hidden="1" customHeight="1"/>
    <row r="106" s="248" customFormat="1" ht="13.5" hidden="1" customHeight="1"/>
    <row r="107" s="248" customFormat="1" ht="13.5" hidden="1" customHeight="1"/>
    <row r="108" s="248" customFormat="1" ht="13.5" hidden="1" customHeight="1"/>
    <row r="109" s="248" customFormat="1" ht="13.5" hidden="1" customHeight="1"/>
    <row r="110" s="248" customFormat="1" ht="13.5" hidden="1" customHeight="1"/>
    <row r="111" s="248" customFormat="1" ht="13.5" hidden="1" customHeight="1"/>
    <row r="112" s="248" customFormat="1" ht="13.5" hidden="1" customHeight="1"/>
    <row r="113" s="248" customFormat="1" ht="13.5" hidden="1" customHeight="1"/>
    <row r="114" s="248" customFormat="1" ht="13.5" hidden="1" customHeight="1"/>
    <row r="115" s="248" customFormat="1" ht="13.5" hidden="1" customHeight="1"/>
    <row r="116" s="248" customFormat="1" ht="13.5" hidden="1" customHeight="1"/>
    <row r="117" s="248" customFormat="1" ht="13.5" hidden="1" customHeight="1"/>
    <row r="118" s="248" customFormat="1" ht="13.5" hidden="1" customHeight="1"/>
    <row r="119" s="248" customFormat="1" ht="13.5" hidden="1" customHeight="1"/>
    <row r="120" s="248" customFormat="1" ht="13.5" hidden="1" customHeight="1"/>
    <row r="121" s="248" customFormat="1" ht="13.5" hidden="1" customHeight="1"/>
    <row r="122" s="248" customFormat="1" ht="13.5" hidden="1" customHeight="1"/>
    <row r="123" s="248" customFormat="1" ht="13.5" hidden="1" customHeight="1"/>
    <row r="124" s="248" customFormat="1" ht="13.5" hidden="1" customHeight="1"/>
    <row r="125" s="248" customFormat="1" ht="13.5" hidden="1" customHeight="1"/>
    <row r="126" s="248" customFormat="1" ht="13.5" hidden="1" customHeight="1"/>
    <row r="127" s="248" customFormat="1" ht="13.5" hidden="1" customHeight="1"/>
    <row r="128" s="248" customFormat="1" ht="13.5" hidden="1" customHeight="1"/>
    <row r="129" s="248" customFormat="1" ht="13.5" hidden="1" customHeight="1"/>
    <row r="130" s="248" customFormat="1" ht="13.5" hidden="1" customHeight="1"/>
    <row r="131" s="248" customFormat="1" ht="13.5" hidden="1" customHeight="1"/>
    <row r="132" s="248" customFormat="1" ht="13.5" hidden="1" customHeight="1"/>
    <row r="133" s="248" customFormat="1" ht="13.5" hidden="1" customHeight="1"/>
    <row r="134" s="248" customFormat="1" ht="13.5" hidden="1" customHeight="1"/>
    <row r="135" s="248" customFormat="1" ht="13.5" hidden="1" customHeight="1"/>
    <row r="136" s="248" customFormat="1" ht="13.5" hidden="1" customHeight="1"/>
    <row r="137" s="248" customFormat="1" ht="13.5" hidden="1" customHeight="1"/>
    <row r="138" s="248" customFormat="1" ht="13.5" hidden="1" customHeight="1"/>
    <row r="139" s="248" customFormat="1" ht="13.5" hidden="1" customHeight="1"/>
    <row r="140" s="248" customFormat="1" ht="13.5" hidden="1" customHeight="1"/>
    <row r="141" s="248" customFormat="1" ht="13.5" hidden="1" customHeight="1"/>
    <row r="142" s="248" customFormat="1" ht="13.5" hidden="1" customHeight="1"/>
    <row r="143" s="248" customFormat="1" ht="13.5" hidden="1" customHeight="1"/>
    <row r="144" s="248" customFormat="1" ht="13.5" hidden="1" customHeight="1"/>
    <row r="145" s="248" customFormat="1" ht="13.5" hidden="1" customHeight="1"/>
    <row r="146" s="248" customFormat="1" ht="13.5" hidden="1" customHeight="1"/>
    <row r="147" s="248" customFormat="1" ht="13.5" hidden="1" customHeight="1"/>
    <row r="148" s="248" customFormat="1" ht="13.5" hidden="1" customHeight="1"/>
    <row r="149" s="248" customFormat="1" ht="13.5" hidden="1" customHeight="1"/>
    <row r="150" s="248" customFormat="1" ht="13.5" hidden="1" customHeight="1"/>
    <row r="151" s="248" customFormat="1" ht="13.5" hidden="1" customHeight="1"/>
    <row r="152" s="248" customFormat="1" ht="13.5" hidden="1" customHeight="1"/>
    <row r="153" s="248" customFormat="1" ht="13.5" hidden="1" customHeight="1"/>
    <row r="154" s="248" customFormat="1" ht="13.5" hidden="1" customHeight="1"/>
    <row r="155" s="248" customFormat="1" ht="13.5" hidden="1" customHeight="1"/>
    <row r="156" s="248" customFormat="1" ht="13.5" hidden="1" customHeight="1"/>
    <row r="157" s="248" customFormat="1" ht="13.5" hidden="1" customHeight="1"/>
    <row r="158" s="248" customFormat="1" ht="13.5" hidden="1" customHeight="1"/>
    <row r="159" s="248" customFormat="1" ht="13.5" hidden="1" customHeight="1"/>
    <row r="160" s="248" customFormat="1" ht="13.5" hidden="1" customHeight="1"/>
  </sheetData>
  <sheetProtection algorithmName="SHA-512" hashValue="A9qfYw4o33d6VilpwFPR2tyM3ZIAAsrKYqgmYoKJAbjxYksGSTtRO9MbVhLmj+ZwJPq60aPjonCTfdeb4vLJ6A==" saltValue="l9aYleRsJ8DGmU3Z9hcsDg=="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heetViews>
  <sheetFormatPr defaultColWidth="0" defaultRowHeight="13.5" customHeight="1" zeroHeight="1"/>
  <cols>
    <col min="1" max="34" width="2.5" style="247" customWidth="1"/>
    <col min="35" max="122" width="2.5" style="246" customWidth="1"/>
    <col min="123" max="16384" width="2.5" style="246" hidden="1"/>
  </cols>
  <sheetData>
    <row r="1" spans="1:34" ht="13.5" customHeight="1">
      <c r="A1" s="246"/>
      <c r="B1" s="246"/>
      <c r="C1" s="246"/>
      <c r="D1" s="246"/>
      <c r="E1" s="246"/>
      <c r="F1" s="246"/>
      <c r="G1" s="246"/>
      <c r="H1" s="246"/>
      <c r="I1" s="246"/>
      <c r="J1" s="246"/>
      <c r="K1" s="246"/>
      <c r="L1" s="246"/>
      <c r="M1" s="246"/>
      <c r="N1" s="246"/>
      <c r="O1" s="246"/>
      <c r="P1" s="246"/>
      <c r="Q1" s="246"/>
      <c r="R1" s="246"/>
      <c r="S1" s="246"/>
      <c r="T1" s="246"/>
      <c r="U1" s="246"/>
      <c r="V1" s="246"/>
      <c r="W1" s="246"/>
      <c r="X1" s="246"/>
      <c r="Y1" s="246"/>
      <c r="Z1" s="246"/>
      <c r="AA1" s="246"/>
      <c r="AB1" s="246"/>
      <c r="AC1" s="246"/>
      <c r="AD1" s="246"/>
      <c r="AE1" s="246"/>
      <c r="AF1" s="246"/>
      <c r="AG1" s="246"/>
      <c r="AH1" s="246"/>
    </row>
    <row r="2" spans="1:34">
      <c r="S2" s="246"/>
      <c r="AH2" s="246"/>
    </row>
    <row r="3" spans="1:34">
      <c r="C3" s="246"/>
      <c r="D3" s="246"/>
      <c r="E3" s="246"/>
      <c r="F3" s="246"/>
      <c r="G3" s="246"/>
      <c r="H3" s="246"/>
      <c r="I3" s="246"/>
      <c r="J3" s="246"/>
      <c r="K3" s="246"/>
      <c r="L3" s="246"/>
      <c r="M3" s="246"/>
      <c r="N3" s="246"/>
      <c r="O3" s="246"/>
      <c r="P3" s="246"/>
      <c r="Q3" s="246"/>
      <c r="R3" s="246"/>
      <c r="S3" s="246"/>
      <c r="U3" s="246"/>
      <c r="V3" s="246"/>
      <c r="W3" s="246"/>
      <c r="X3" s="246"/>
      <c r="Y3" s="246"/>
      <c r="Z3" s="246"/>
      <c r="AA3" s="246"/>
      <c r="AB3" s="246"/>
      <c r="AC3" s="246"/>
      <c r="AD3" s="246"/>
      <c r="AE3" s="246"/>
      <c r="AF3" s="246"/>
      <c r="AG3" s="246"/>
      <c r="AH3" s="246"/>
    </row>
    <row r="4" spans="1:34"/>
    <row r="5" spans="1:34"/>
    <row r="6" spans="1:34"/>
    <row r="7" spans="1:34"/>
    <row r="8" spans="1:34"/>
    <row r="9" spans="1:34">
      <c r="AH9" s="246"/>
    </row>
    <row r="10" spans="1:34"/>
    <row r="11" spans="1:34"/>
    <row r="12" spans="1:34"/>
    <row r="13" spans="1:34"/>
    <row r="14" spans="1:34"/>
    <row r="15" spans="1:34"/>
    <row r="16" spans="1:34"/>
    <row r="17" spans="12:34">
      <c r="AH17" s="246"/>
    </row>
    <row r="18" spans="12:34"/>
    <row r="19" spans="12:34"/>
    <row r="20" spans="12:34">
      <c r="AH20" s="246"/>
    </row>
    <row r="21" spans="12:34">
      <c r="AH21" s="246"/>
    </row>
    <row r="22" spans="12:34"/>
    <row r="23" spans="12:34"/>
    <row r="24" spans="12:34">
      <c r="Q24" s="246"/>
    </row>
    <row r="25" spans="12:34"/>
    <row r="26" spans="12:34"/>
    <row r="27" spans="12:34"/>
    <row r="28" spans="12:34">
      <c r="O28" s="246"/>
      <c r="T28" s="246"/>
      <c r="AH28" s="246"/>
    </row>
    <row r="29" spans="12:34"/>
    <row r="30" spans="12:34"/>
    <row r="31" spans="12:34">
      <c r="Q31" s="246"/>
    </row>
    <row r="32" spans="12:34">
      <c r="L32" s="246"/>
    </row>
    <row r="33" spans="2:34">
      <c r="C33" s="246"/>
      <c r="E33" s="246"/>
      <c r="G33" s="246"/>
      <c r="I33" s="246"/>
      <c r="X33" s="246"/>
    </row>
    <row r="34" spans="2:34">
      <c r="B34" s="246"/>
      <c r="P34" s="246"/>
      <c r="R34" s="246"/>
      <c r="T34" s="246"/>
    </row>
    <row r="35" spans="2:34">
      <c r="D35" s="246"/>
      <c r="W35" s="246"/>
      <c r="AC35" s="246"/>
      <c r="AD35" s="246"/>
      <c r="AE35" s="246"/>
      <c r="AF35" s="246"/>
      <c r="AG35" s="246"/>
      <c r="AH35" s="246"/>
    </row>
    <row r="36" spans="2:34">
      <c r="H36" s="246"/>
      <c r="J36" s="246"/>
      <c r="K36" s="246"/>
      <c r="M36" s="246"/>
      <c r="Y36" s="246"/>
      <c r="Z36" s="246"/>
      <c r="AA36" s="246"/>
      <c r="AB36" s="246"/>
      <c r="AC36" s="246"/>
      <c r="AD36" s="246"/>
      <c r="AE36" s="246"/>
      <c r="AF36" s="246"/>
      <c r="AG36" s="246"/>
      <c r="AH36" s="246"/>
    </row>
    <row r="37" spans="2:34">
      <c r="AH37" s="246"/>
    </row>
    <row r="38" spans="2:34">
      <c r="AG38" s="246"/>
      <c r="AH38" s="246"/>
    </row>
    <row r="39" spans="2:34"/>
    <row r="40" spans="2:34">
      <c r="X40" s="246"/>
    </row>
    <row r="41" spans="2:34">
      <c r="R41" s="246"/>
    </row>
    <row r="42" spans="2:34">
      <c r="W42" s="246"/>
    </row>
    <row r="43" spans="2:34">
      <c r="Y43" s="246"/>
      <c r="Z43" s="246"/>
      <c r="AA43" s="246"/>
      <c r="AB43" s="246"/>
      <c r="AC43" s="246"/>
      <c r="AD43" s="246"/>
      <c r="AE43" s="246"/>
      <c r="AF43" s="246"/>
      <c r="AG43" s="246"/>
      <c r="AH43" s="246"/>
    </row>
    <row r="44" spans="2:34">
      <c r="AH44" s="246"/>
    </row>
    <row r="45" spans="2:34">
      <c r="X45" s="246"/>
    </row>
    <row r="46" spans="2:34"/>
    <row r="47" spans="2:34"/>
    <row r="48" spans="2:34">
      <c r="W48" s="246"/>
      <c r="Y48" s="246"/>
      <c r="Z48" s="246"/>
      <c r="AA48" s="246"/>
      <c r="AB48" s="246"/>
      <c r="AC48" s="246"/>
      <c r="AD48" s="246"/>
      <c r="AE48" s="246"/>
      <c r="AF48" s="246"/>
      <c r="AG48" s="246"/>
      <c r="AH48" s="246"/>
    </row>
    <row r="49" spans="28:34"/>
    <row r="50" spans="28:34">
      <c r="AE50" s="246"/>
      <c r="AF50" s="246"/>
      <c r="AG50" s="246"/>
      <c r="AH50" s="246"/>
    </row>
    <row r="51" spans="28:34">
      <c r="AC51" s="246"/>
      <c r="AD51" s="246"/>
      <c r="AE51" s="246"/>
      <c r="AF51" s="246"/>
      <c r="AG51" s="246"/>
      <c r="AH51" s="246"/>
    </row>
    <row r="52" spans="28:34"/>
    <row r="53" spans="28:34">
      <c r="AF53" s="246"/>
      <c r="AG53" s="246"/>
      <c r="AH53" s="246"/>
    </row>
    <row r="54" spans="28:34">
      <c r="AH54" s="246"/>
    </row>
    <row r="55" spans="28:34"/>
    <row r="56" spans="28:34">
      <c r="AB56" s="246"/>
      <c r="AC56" s="246"/>
      <c r="AD56" s="246"/>
      <c r="AE56" s="246"/>
      <c r="AF56" s="246"/>
      <c r="AG56" s="246"/>
      <c r="AH56" s="246"/>
    </row>
    <row r="57" spans="28:34">
      <c r="AH57" s="246"/>
    </row>
    <row r="58" spans="28:34">
      <c r="AH58" s="246"/>
    </row>
    <row r="59" spans="28:34"/>
    <row r="60" spans="28:34"/>
    <row r="61" spans="28:34"/>
    <row r="62" spans="28:34"/>
    <row r="63" spans="28:34">
      <c r="AH63" s="246"/>
    </row>
    <row r="64" spans="28:34">
      <c r="AG64" s="246"/>
      <c r="AH64" s="246"/>
    </row>
    <row r="65" spans="28:34"/>
    <row r="66" spans="28:34"/>
    <row r="67" spans="28:34"/>
    <row r="68" spans="28:34">
      <c r="AB68" s="246"/>
      <c r="AC68" s="246"/>
      <c r="AD68" s="246"/>
      <c r="AE68" s="246"/>
      <c r="AF68" s="246"/>
      <c r="AG68" s="246"/>
      <c r="AH68" s="246"/>
    </row>
    <row r="69" spans="28:34">
      <c r="AF69" s="246"/>
      <c r="AG69" s="246"/>
      <c r="AH69" s="246"/>
    </row>
    <row r="70" spans="28:34"/>
    <row r="71" spans="28:34"/>
    <row r="72" spans="28:34"/>
    <row r="73" spans="28:34"/>
    <row r="74" spans="28:34"/>
    <row r="75" spans="28:34">
      <c r="AH75" s="246"/>
    </row>
    <row r="76" spans="28:34">
      <c r="AF76" s="246"/>
      <c r="AG76" s="246"/>
      <c r="AH76" s="246"/>
    </row>
    <row r="77" spans="28:34">
      <c r="AG77" s="246"/>
      <c r="AH77" s="246"/>
    </row>
    <row r="78" spans="28:34"/>
    <row r="79" spans="28:34"/>
    <row r="80" spans="28:34"/>
    <row r="81" spans="25:34"/>
    <row r="82" spans="25:34">
      <c r="Y82" s="246"/>
    </row>
    <row r="83" spans="25:34">
      <c r="Y83" s="246"/>
      <c r="Z83" s="246"/>
      <c r="AA83" s="246"/>
      <c r="AB83" s="246"/>
      <c r="AC83" s="246"/>
      <c r="AD83" s="246"/>
      <c r="AE83" s="246"/>
      <c r="AF83" s="246"/>
      <c r="AG83" s="246"/>
      <c r="AH83" s="246"/>
    </row>
    <row r="84" spans="25:34"/>
    <row r="85" spans="25:34"/>
    <row r="86" spans="25:34"/>
    <row r="87" spans="25:34"/>
    <row r="88" spans="25:34">
      <c r="AH88" s="246"/>
    </row>
    <row r="89" spans="25:34"/>
    <row r="90" spans="25:34"/>
    <row r="91" spans="25:34"/>
    <row r="92" spans="25:34" ht="13.5" customHeight="1"/>
    <row r="93" spans="25:34" ht="13.5" customHeight="1"/>
    <row r="94" spans="25:34" ht="13.5" customHeight="1">
      <c r="AF94" s="246"/>
      <c r="AG94" s="246"/>
      <c r="AH94" s="246"/>
    </row>
    <row r="95" spans="25:34" ht="13.5" customHeight="1">
      <c r="AH95" s="246"/>
    </row>
    <row r="96" spans="25:34" ht="13.5" customHeight="1"/>
    <row r="97" spans="33:34" ht="13.5" customHeight="1"/>
    <row r="98" spans="33:34" ht="13.5" customHeight="1"/>
    <row r="99" spans="33:34" ht="13.5" customHeight="1"/>
    <row r="100" spans="33:34" ht="13.5" customHeight="1"/>
    <row r="101" spans="33:34" ht="13.5" customHeight="1">
      <c r="AH101" s="246"/>
    </row>
    <row r="102" spans="33:34" ht="13.5" customHeight="1"/>
    <row r="103" spans="33:34" ht="13.5" customHeight="1"/>
    <row r="104" spans="33:34" ht="13.5" customHeight="1">
      <c r="AG104" s="246"/>
      <c r="AH104" s="246"/>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46"/>
    </row>
    <row r="117" spans="34:122" ht="13.5" customHeight="1"/>
    <row r="118" spans="34:122" ht="13.5" customHeight="1"/>
    <row r="119" spans="34:122" ht="13.5" customHeight="1"/>
    <row r="120" spans="34:122" ht="13.5" customHeight="1">
      <c r="AH120" s="246"/>
    </row>
    <row r="121" spans="34:122" ht="13.5" customHeight="1">
      <c r="AH121" s="246"/>
    </row>
    <row r="122" spans="34:122" ht="13.5" customHeight="1"/>
    <row r="123" spans="34:122" ht="13.5" customHeight="1"/>
    <row r="124" spans="34:122" ht="13.5" customHeight="1"/>
    <row r="125" spans="34:122" ht="13.5" customHeight="1">
      <c r="DR125" s="246" t="s">
        <v>582</v>
      </c>
    </row>
  </sheetData>
  <sheetProtection algorithmName="SHA-512" hashValue="4A42iXz0H8GCW0dTKVqkbqy61levPDpnNgMxfEpOs9UgUCTLvm+EtsVM5YIjsyRkPqI0wcA86/vIZ9d7oKpvSQ==" saltValue="xXp9a+Y+ZpnhMjG/MZWR2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heetViews>
  <sheetFormatPr defaultColWidth="0" defaultRowHeight="13.5" customHeight="1" zeroHeight="1"/>
  <cols>
    <col min="1" max="34" width="2.5" style="247" customWidth="1"/>
    <col min="35" max="122" width="2.5" style="246" customWidth="1"/>
    <col min="123" max="16384" width="2.5" style="246" hidden="1"/>
  </cols>
  <sheetData>
    <row r="1" spans="2:34" ht="13.5" customHeight="1">
      <c r="B1" s="246"/>
      <c r="C1" s="246"/>
      <c r="D1" s="246"/>
      <c r="E1" s="246"/>
      <c r="F1" s="246"/>
      <c r="G1" s="246"/>
      <c r="H1" s="246"/>
      <c r="I1" s="246"/>
      <c r="J1" s="246"/>
      <c r="K1" s="246"/>
      <c r="L1" s="246"/>
      <c r="M1" s="246"/>
      <c r="N1" s="246"/>
      <c r="O1" s="246"/>
      <c r="P1" s="246"/>
      <c r="Q1" s="246"/>
      <c r="R1" s="246"/>
      <c r="S1" s="246"/>
      <c r="T1" s="246"/>
      <c r="U1" s="246"/>
      <c r="V1" s="246"/>
      <c r="W1" s="246"/>
      <c r="X1" s="246"/>
      <c r="Y1" s="246"/>
      <c r="Z1" s="246"/>
      <c r="AA1" s="246"/>
      <c r="AB1" s="246"/>
      <c r="AC1" s="246"/>
      <c r="AD1" s="246"/>
      <c r="AE1" s="246"/>
      <c r="AF1" s="246"/>
      <c r="AG1" s="246"/>
      <c r="AH1" s="246"/>
    </row>
    <row r="2" spans="2:34">
      <c r="S2" s="246"/>
      <c r="AH2" s="246"/>
    </row>
    <row r="3" spans="2:34">
      <c r="C3" s="246"/>
      <c r="D3" s="246"/>
      <c r="E3" s="246"/>
      <c r="F3" s="246"/>
      <c r="G3" s="246"/>
      <c r="H3" s="246"/>
      <c r="I3" s="246"/>
      <c r="J3" s="246"/>
      <c r="K3" s="246"/>
      <c r="L3" s="246"/>
      <c r="M3" s="246"/>
      <c r="N3" s="246"/>
      <c r="O3" s="246"/>
      <c r="P3" s="246"/>
      <c r="Q3" s="246"/>
      <c r="R3" s="246"/>
      <c r="S3" s="246"/>
      <c r="U3" s="246"/>
      <c r="V3" s="246"/>
      <c r="W3" s="246"/>
      <c r="X3" s="246"/>
      <c r="Y3" s="246"/>
      <c r="Z3" s="246"/>
      <c r="AA3" s="246"/>
      <c r="AB3" s="246"/>
      <c r="AC3" s="246"/>
      <c r="AD3" s="246"/>
      <c r="AE3" s="246"/>
      <c r="AF3" s="246"/>
      <c r="AG3" s="246"/>
      <c r="AH3" s="246"/>
    </row>
    <row r="4" spans="2:34"/>
    <row r="5" spans="2:34"/>
    <row r="6" spans="2:34"/>
    <row r="7" spans="2:34"/>
    <row r="8" spans="2:34"/>
    <row r="9" spans="2:34">
      <c r="AH9" s="246"/>
    </row>
    <row r="10" spans="2:34"/>
    <row r="11" spans="2:34"/>
    <row r="12" spans="2:34"/>
    <row r="13" spans="2:34"/>
    <row r="14" spans="2:34"/>
    <row r="15" spans="2:34"/>
    <row r="16" spans="2:34"/>
    <row r="17" spans="12:34">
      <c r="AH17" s="246"/>
    </row>
    <row r="18" spans="12:34"/>
    <row r="19" spans="12:34"/>
    <row r="20" spans="12:34">
      <c r="AH20" s="246"/>
    </row>
    <row r="21" spans="12:34">
      <c r="AH21" s="246"/>
    </row>
    <row r="22" spans="12:34"/>
    <row r="23" spans="12:34"/>
    <row r="24" spans="12:34">
      <c r="Q24" s="246"/>
    </row>
    <row r="25" spans="12:34"/>
    <row r="26" spans="12:34"/>
    <row r="27" spans="12:34"/>
    <row r="28" spans="12:34">
      <c r="O28" s="246"/>
      <c r="T28" s="246"/>
      <c r="AH28" s="246"/>
    </row>
    <row r="29" spans="12:34"/>
    <row r="30" spans="12:34"/>
    <row r="31" spans="12:34">
      <c r="Q31" s="246"/>
    </row>
    <row r="32" spans="12:34">
      <c r="L32" s="246"/>
    </row>
    <row r="33" spans="2:34">
      <c r="C33" s="246"/>
      <c r="E33" s="246"/>
      <c r="G33" s="246"/>
      <c r="I33" s="246"/>
      <c r="X33" s="246"/>
    </row>
    <row r="34" spans="2:34">
      <c r="B34" s="246"/>
      <c r="P34" s="246"/>
      <c r="R34" s="246"/>
      <c r="T34" s="246"/>
    </row>
    <row r="35" spans="2:34">
      <c r="D35" s="246"/>
      <c r="W35" s="246"/>
      <c r="AC35" s="246"/>
      <c r="AD35" s="246"/>
      <c r="AE35" s="246"/>
      <c r="AF35" s="246"/>
      <c r="AG35" s="246"/>
      <c r="AH35" s="246"/>
    </row>
    <row r="36" spans="2:34">
      <c r="H36" s="246"/>
      <c r="J36" s="246"/>
      <c r="K36" s="246"/>
      <c r="M36" s="246"/>
      <c r="Y36" s="246"/>
      <c r="Z36" s="246"/>
      <c r="AA36" s="246"/>
      <c r="AB36" s="246"/>
      <c r="AC36" s="246"/>
      <c r="AD36" s="246"/>
      <c r="AE36" s="246"/>
      <c r="AF36" s="246"/>
      <c r="AG36" s="246"/>
      <c r="AH36" s="246"/>
    </row>
    <row r="37" spans="2:34">
      <c r="AH37" s="246"/>
    </row>
    <row r="38" spans="2:34">
      <c r="AG38" s="246"/>
      <c r="AH38" s="246"/>
    </row>
    <row r="39" spans="2:34"/>
    <row r="40" spans="2:34">
      <c r="X40" s="246"/>
    </row>
    <row r="41" spans="2:34">
      <c r="R41" s="246"/>
    </row>
    <row r="42" spans="2:34">
      <c r="W42" s="246"/>
    </row>
    <row r="43" spans="2:34">
      <c r="Y43" s="246"/>
      <c r="Z43" s="246"/>
      <c r="AA43" s="246"/>
      <c r="AB43" s="246"/>
      <c r="AC43" s="246"/>
      <c r="AD43" s="246"/>
      <c r="AE43" s="246"/>
      <c r="AF43" s="246"/>
      <c r="AG43" s="246"/>
      <c r="AH43" s="246"/>
    </row>
    <row r="44" spans="2:34">
      <c r="AH44" s="246"/>
    </row>
    <row r="45" spans="2:34">
      <c r="X45" s="246"/>
    </row>
    <row r="46" spans="2:34"/>
    <row r="47" spans="2:34"/>
    <row r="48" spans="2:34">
      <c r="W48" s="246"/>
      <c r="Y48" s="246"/>
      <c r="Z48" s="246"/>
      <c r="AA48" s="246"/>
      <c r="AB48" s="246"/>
      <c r="AC48" s="246"/>
      <c r="AD48" s="246"/>
      <c r="AE48" s="246"/>
      <c r="AF48" s="246"/>
      <c r="AG48" s="246"/>
      <c r="AH48" s="246"/>
    </row>
    <row r="49" spans="28:34"/>
    <row r="50" spans="28:34">
      <c r="AE50" s="246"/>
      <c r="AF50" s="246"/>
      <c r="AG50" s="246"/>
      <c r="AH50" s="246"/>
    </row>
    <row r="51" spans="28:34">
      <c r="AC51" s="246"/>
      <c r="AD51" s="246"/>
      <c r="AE51" s="246"/>
      <c r="AF51" s="246"/>
      <c r="AG51" s="246"/>
      <c r="AH51" s="246"/>
    </row>
    <row r="52" spans="28:34"/>
    <row r="53" spans="28:34">
      <c r="AF53" s="246"/>
      <c r="AG53" s="246"/>
      <c r="AH53" s="246"/>
    </row>
    <row r="54" spans="28:34">
      <c r="AH54" s="246"/>
    </row>
    <row r="55" spans="28:34"/>
    <row r="56" spans="28:34">
      <c r="AB56" s="246"/>
      <c r="AC56" s="246"/>
      <c r="AD56" s="246"/>
      <c r="AE56" s="246"/>
      <c r="AF56" s="246"/>
      <c r="AG56" s="246"/>
      <c r="AH56" s="246"/>
    </row>
    <row r="57" spans="28:34">
      <c r="AH57" s="246"/>
    </row>
    <row r="58" spans="28:34">
      <c r="AH58" s="246"/>
    </row>
    <row r="59" spans="28:34">
      <c r="AG59" s="246"/>
      <c r="AH59" s="246"/>
    </row>
    <row r="60" spans="28:34"/>
    <row r="61" spans="28:34"/>
    <row r="62" spans="28:34"/>
    <row r="63" spans="28:34">
      <c r="AH63" s="246"/>
    </row>
    <row r="64" spans="28:34">
      <c r="AG64" s="246"/>
      <c r="AH64" s="246"/>
    </row>
    <row r="65" spans="28:34"/>
    <row r="66" spans="28:34"/>
    <row r="67" spans="28:34"/>
    <row r="68" spans="28:34">
      <c r="AB68" s="246"/>
      <c r="AC68" s="246"/>
      <c r="AD68" s="246"/>
      <c r="AE68" s="246"/>
      <c r="AF68" s="246"/>
      <c r="AG68" s="246"/>
      <c r="AH68" s="246"/>
    </row>
    <row r="69" spans="28:34">
      <c r="AF69" s="246"/>
      <c r="AG69" s="246"/>
      <c r="AH69" s="246"/>
    </row>
    <row r="70" spans="28:34"/>
    <row r="71" spans="28:34"/>
    <row r="72" spans="28:34"/>
    <row r="73" spans="28:34"/>
    <row r="74" spans="28:34"/>
    <row r="75" spans="28:34">
      <c r="AH75" s="246"/>
    </row>
    <row r="76" spans="28:34">
      <c r="AF76" s="246"/>
      <c r="AG76" s="246"/>
      <c r="AH76" s="246"/>
    </row>
    <row r="77" spans="28:34">
      <c r="AG77" s="246"/>
      <c r="AH77" s="246"/>
    </row>
    <row r="78" spans="28:34"/>
    <row r="79" spans="28:34"/>
    <row r="80" spans="28:34"/>
    <row r="81" spans="25:34"/>
    <row r="82" spans="25:34">
      <c r="Y82" s="246"/>
    </row>
    <row r="83" spans="25:34">
      <c r="Y83" s="246"/>
      <c r="Z83" s="246"/>
      <c r="AA83" s="246"/>
      <c r="AB83" s="246"/>
      <c r="AC83" s="246"/>
      <c r="AD83" s="246"/>
      <c r="AE83" s="246"/>
      <c r="AF83" s="246"/>
      <c r="AG83" s="246"/>
      <c r="AH83" s="246"/>
    </row>
    <row r="84" spans="25:34"/>
    <row r="85" spans="25:34"/>
    <row r="86" spans="25:34"/>
    <row r="87" spans="25:34"/>
    <row r="88" spans="25:34">
      <c r="AH88" s="246"/>
    </row>
    <row r="89" spans="25:34"/>
    <row r="90" spans="25:34"/>
    <row r="91" spans="25:34"/>
    <row r="92" spans="25:34" ht="13.5" customHeight="1"/>
    <row r="93" spans="25:34" ht="13.5" customHeight="1"/>
    <row r="94" spans="25:34" ht="13.5" customHeight="1">
      <c r="AF94" s="246"/>
      <c r="AG94" s="246"/>
      <c r="AH94" s="246"/>
    </row>
    <row r="95" spans="25:34" ht="13.5" customHeight="1">
      <c r="AH95" s="246"/>
    </row>
    <row r="96" spans="25:34" ht="13.5" customHeight="1"/>
    <row r="97" spans="33:34" ht="13.5" customHeight="1"/>
    <row r="98" spans="33:34" ht="13.5" customHeight="1"/>
    <row r="99" spans="33:34" ht="13.5" customHeight="1"/>
    <row r="100" spans="33:34" ht="13.5" customHeight="1"/>
    <row r="101" spans="33:34" ht="13.5" customHeight="1">
      <c r="AH101" s="246"/>
    </row>
    <row r="102" spans="33:34" ht="13.5" customHeight="1"/>
    <row r="103" spans="33:34" ht="13.5" customHeight="1"/>
    <row r="104" spans="33:34" ht="13.5" customHeight="1">
      <c r="AG104" s="246"/>
      <c r="AH104" s="246"/>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46"/>
    </row>
    <row r="117" spans="34:122" ht="13.5" customHeight="1"/>
    <row r="118" spans="34:122" ht="13.5" customHeight="1"/>
    <row r="119" spans="34:122" ht="13.5" customHeight="1"/>
    <row r="120" spans="34:122" ht="13.5" customHeight="1">
      <c r="AH120" s="246"/>
    </row>
    <row r="121" spans="34:122" ht="13.5" customHeight="1">
      <c r="AH121" s="246"/>
    </row>
    <row r="122" spans="34:122" ht="13.5" customHeight="1"/>
    <row r="123" spans="34:122" ht="13.5" customHeight="1"/>
    <row r="124" spans="34:122" ht="13.5" customHeight="1"/>
    <row r="125" spans="34:122" ht="13.5" customHeight="1">
      <c r="DR125" s="246" t="s">
        <v>583</v>
      </c>
    </row>
  </sheetData>
  <sheetProtection algorithmName="SHA-512" hashValue="sk5zmeUGq9Agpgja91gJ3cWDDal0S8l2YiSvka/t5+7U9Mf4h7CXdLR/hUnjloyzUEkVGqQ9T075DS9nPPja/Q==" saltValue="pghAQ9r20b7OLujLSCXX7Q=="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48" customWidth="1"/>
    <col min="2" max="8" width="13.375" style="148" customWidth="1"/>
    <col min="9" max="16384" width="11.125" style="148"/>
  </cols>
  <sheetData>
    <row r="1" spans="1:8">
      <c r="A1" s="142"/>
      <c r="B1" s="143"/>
      <c r="C1" s="144"/>
      <c r="D1" s="145"/>
      <c r="E1" s="146"/>
      <c r="F1" s="146"/>
      <c r="G1" s="146"/>
      <c r="H1" s="147"/>
    </row>
    <row r="2" spans="1:8">
      <c r="A2" s="149"/>
      <c r="B2" s="150"/>
      <c r="C2" s="151"/>
      <c r="D2" s="152" t="s">
        <v>547</v>
      </c>
      <c r="E2" s="153"/>
      <c r="F2" s="154" t="s">
        <v>548</v>
      </c>
      <c r="G2" s="155"/>
      <c r="H2" s="156"/>
    </row>
    <row r="3" spans="1:8">
      <c r="A3" s="152" t="s">
        <v>466</v>
      </c>
      <c r="B3" s="157"/>
      <c r="C3" s="158"/>
      <c r="D3" s="159">
        <v>162826</v>
      </c>
      <c r="E3" s="160"/>
      <c r="F3" s="161">
        <v>119882</v>
      </c>
      <c r="G3" s="162"/>
      <c r="H3" s="163"/>
    </row>
    <row r="4" spans="1:8">
      <c r="A4" s="164"/>
      <c r="B4" s="165"/>
      <c r="C4" s="166"/>
      <c r="D4" s="167">
        <v>91899</v>
      </c>
      <c r="E4" s="168"/>
      <c r="F4" s="169">
        <v>66481</v>
      </c>
      <c r="G4" s="170"/>
      <c r="H4" s="171"/>
    </row>
    <row r="5" spans="1:8">
      <c r="A5" s="152" t="s">
        <v>468</v>
      </c>
      <c r="B5" s="157"/>
      <c r="C5" s="158"/>
      <c r="D5" s="159">
        <v>244280</v>
      </c>
      <c r="E5" s="160"/>
      <c r="F5" s="161">
        <v>116162</v>
      </c>
      <c r="G5" s="162"/>
      <c r="H5" s="163"/>
    </row>
    <row r="6" spans="1:8">
      <c r="A6" s="164"/>
      <c r="B6" s="165"/>
      <c r="C6" s="166"/>
      <c r="D6" s="167">
        <v>77607</v>
      </c>
      <c r="E6" s="168"/>
      <c r="F6" s="169">
        <v>61562</v>
      </c>
      <c r="G6" s="170"/>
      <c r="H6" s="171"/>
    </row>
    <row r="7" spans="1:8">
      <c r="A7" s="152" t="s">
        <v>469</v>
      </c>
      <c r="B7" s="157"/>
      <c r="C7" s="158"/>
      <c r="D7" s="159">
        <v>290553</v>
      </c>
      <c r="E7" s="160"/>
      <c r="F7" s="161">
        <v>121449</v>
      </c>
      <c r="G7" s="162"/>
      <c r="H7" s="163"/>
    </row>
    <row r="8" spans="1:8">
      <c r="A8" s="164"/>
      <c r="B8" s="165"/>
      <c r="C8" s="166"/>
      <c r="D8" s="167">
        <v>61179</v>
      </c>
      <c r="E8" s="168"/>
      <c r="F8" s="169">
        <v>62922</v>
      </c>
      <c r="G8" s="170"/>
      <c r="H8" s="171"/>
    </row>
    <row r="9" spans="1:8">
      <c r="A9" s="152" t="s">
        <v>470</v>
      </c>
      <c r="B9" s="157"/>
      <c r="C9" s="158"/>
      <c r="D9" s="159">
        <v>278233</v>
      </c>
      <c r="E9" s="160"/>
      <c r="F9" s="161">
        <v>145139</v>
      </c>
      <c r="G9" s="162"/>
      <c r="H9" s="163"/>
    </row>
    <row r="10" spans="1:8">
      <c r="A10" s="164"/>
      <c r="B10" s="165"/>
      <c r="C10" s="166"/>
      <c r="D10" s="167">
        <v>83509</v>
      </c>
      <c r="E10" s="168"/>
      <c r="F10" s="169">
        <v>83762</v>
      </c>
      <c r="G10" s="170"/>
      <c r="H10" s="171"/>
    </row>
    <row r="11" spans="1:8">
      <c r="A11" s="152" t="s">
        <v>471</v>
      </c>
      <c r="B11" s="157"/>
      <c r="C11" s="158"/>
      <c r="D11" s="159">
        <v>259237</v>
      </c>
      <c r="E11" s="160"/>
      <c r="F11" s="161">
        <v>125391</v>
      </c>
      <c r="G11" s="162"/>
      <c r="H11" s="163"/>
    </row>
    <row r="12" spans="1:8">
      <c r="A12" s="164"/>
      <c r="B12" s="165"/>
      <c r="C12" s="172"/>
      <c r="D12" s="167">
        <v>65079</v>
      </c>
      <c r="E12" s="168"/>
      <c r="F12" s="169">
        <v>68516</v>
      </c>
      <c r="G12" s="170"/>
      <c r="H12" s="171"/>
    </row>
    <row r="13" spans="1:8">
      <c r="A13" s="152"/>
      <c r="B13" s="157"/>
      <c r="C13" s="158"/>
      <c r="D13" s="159">
        <v>247026</v>
      </c>
      <c r="E13" s="160"/>
      <c r="F13" s="161">
        <v>125605</v>
      </c>
      <c r="G13" s="173"/>
      <c r="H13" s="163"/>
    </row>
    <row r="14" spans="1:8">
      <c r="A14" s="164"/>
      <c r="B14" s="165"/>
      <c r="C14" s="166"/>
      <c r="D14" s="167">
        <v>75855</v>
      </c>
      <c r="E14" s="168"/>
      <c r="F14" s="169">
        <v>68649</v>
      </c>
      <c r="G14" s="170"/>
      <c r="H14" s="171"/>
    </row>
    <row r="17" spans="1:11">
      <c r="A17" s="148" t="s">
        <v>549</v>
      </c>
    </row>
    <row r="18" spans="1:11">
      <c r="A18" s="174"/>
      <c r="B18" s="174" t="str">
        <f>実質収支比率等に係る経年分析!F$46</f>
        <v>H28</v>
      </c>
      <c r="C18" s="174" t="str">
        <f>実質収支比率等に係る経年分析!G$46</f>
        <v>H29</v>
      </c>
      <c r="D18" s="174" t="str">
        <f>実質収支比率等に係る経年分析!H$46</f>
        <v>H30</v>
      </c>
      <c r="E18" s="174" t="str">
        <f>実質収支比率等に係る経年分析!I$46</f>
        <v>R01</v>
      </c>
      <c r="F18" s="174" t="str">
        <f>実質収支比率等に係る経年分析!J$46</f>
        <v>R02</v>
      </c>
    </row>
    <row r="19" spans="1:11">
      <c r="A19" s="174" t="s">
        <v>550</v>
      </c>
      <c r="B19" s="174">
        <f>ROUND(VALUE(SUBSTITUTE(実質収支比率等に係る経年分析!F$48,"▲","-")),2)</f>
        <v>9.07</v>
      </c>
      <c r="C19" s="174">
        <f>ROUND(VALUE(SUBSTITUTE(実質収支比率等に係る経年分析!G$48,"▲","-")),2)</f>
        <v>8.9600000000000009</v>
      </c>
      <c r="D19" s="174">
        <f>ROUND(VALUE(SUBSTITUTE(実質収支比率等に係る経年分析!H$48,"▲","-")),2)</f>
        <v>8.59</v>
      </c>
      <c r="E19" s="174">
        <f>ROUND(VALUE(SUBSTITUTE(実質収支比率等に係る経年分析!I$48,"▲","-")),2)</f>
        <v>8.58</v>
      </c>
      <c r="F19" s="174">
        <f>ROUND(VALUE(SUBSTITUTE(実質収支比率等に係る経年分析!J$48,"▲","-")),2)</f>
        <v>9.4600000000000009</v>
      </c>
    </row>
    <row r="20" spans="1:11">
      <c r="A20" s="174" t="s">
        <v>551</v>
      </c>
      <c r="B20" s="174">
        <f>ROUND(VALUE(SUBSTITUTE(実質収支比率等に係る経年分析!F$47,"▲","-")),2)</f>
        <v>26.98</v>
      </c>
      <c r="C20" s="174">
        <f>ROUND(VALUE(SUBSTITUTE(実質収支比率等に係る経年分析!G$47,"▲","-")),2)</f>
        <v>26.44</v>
      </c>
      <c r="D20" s="174">
        <f>ROUND(VALUE(SUBSTITUTE(実質収支比率等に係る経年分析!H$47,"▲","-")),2)</f>
        <v>29.12</v>
      </c>
      <c r="E20" s="174">
        <f>ROUND(VALUE(SUBSTITUTE(実質収支比率等に係る経年分析!I$47,"▲","-")),2)</f>
        <v>28.82</v>
      </c>
      <c r="F20" s="174">
        <f>ROUND(VALUE(SUBSTITUTE(実質収支比率等に係る経年分析!J$47,"▲","-")),2)</f>
        <v>28.05</v>
      </c>
    </row>
    <row r="21" spans="1:11">
      <c r="A21" s="174" t="s">
        <v>552</v>
      </c>
      <c r="B21" s="174">
        <f>IF(ISNUMBER(VALUE(SUBSTITUTE(実質収支比率等に係る経年分析!F$49,"▲","-"))),ROUND(VALUE(SUBSTITUTE(実質収支比率等に係る経年分析!F$49,"▲","-")),2),NA())</f>
        <v>8.07</v>
      </c>
      <c r="C21" s="174">
        <f>IF(ISNUMBER(VALUE(SUBSTITUTE(実質収支比率等に係る経年分析!G$49,"▲","-"))),ROUND(VALUE(SUBSTITUTE(実質収支比率等に係る経年分析!G$49,"▲","-")),2),NA())</f>
        <v>-0.9</v>
      </c>
      <c r="D21" s="174">
        <f>IF(ISNUMBER(VALUE(SUBSTITUTE(実質収支比率等に係る経年分析!H$49,"▲","-"))),ROUND(VALUE(SUBSTITUTE(実質収支比率等に係る経年分析!H$49,"▲","-")),2),NA())</f>
        <v>2.0099999999999998</v>
      </c>
      <c r="E21" s="174">
        <f>IF(ISNUMBER(VALUE(SUBSTITUTE(実質収支比率等に係る経年分析!I$49,"▲","-"))),ROUND(VALUE(SUBSTITUTE(実質収支比率等に係る経年分析!I$49,"▲","-")),2),NA())</f>
        <v>0.14000000000000001</v>
      </c>
      <c r="F21" s="174">
        <f>IF(ISNUMBER(VALUE(SUBSTITUTE(実質収支比率等に係る経年分析!J$49,"▲","-"))),ROUND(VALUE(SUBSTITUTE(実質収支比率等に係る経年分析!J$49,"▲","-")),2),NA())</f>
        <v>1.1100000000000001</v>
      </c>
    </row>
    <row r="24" spans="1:11">
      <c r="A24" s="148" t="s">
        <v>553</v>
      </c>
    </row>
    <row r="25" spans="1:11">
      <c r="A25" s="175"/>
      <c r="B25" s="175" t="str">
        <f>連結実質赤字比率に係る赤字・黒字の構成分析!F$33</f>
        <v>H28</v>
      </c>
      <c r="C25" s="175"/>
      <c r="D25" s="175" t="str">
        <f>連結実質赤字比率に係る赤字・黒字の構成分析!G$33</f>
        <v>H29</v>
      </c>
      <c r="E25" s="175"/>
      <c r="F25" s="175" t="str">
        <f>連結実質赤字比率に係る赤字・黒字の構成分析!H$33</f>
        <v>H30</v>
      </c>
      <c r="G25" s="175"/>
      <c r="H25" s="175" t="str">
        <f>連結実質赤字比率に係る赤字・黒字の構成分析!I$33</f>
        <v>R01</v>
      </c>
      <c r="I25" s="175"/>
      <c r="J25" s="175" t="str">
        <f>連結実質赤字比率に係る赤字・黒字の構成分析!J$33</f>
        <v>R02</v>
      </c>
      <c r="K25" s="175"/>
    </row>
    <row r="26" spans="1:11">
      <c r="A26" s="175"/>
      <c r="B26" s="175" t="s">
        <v>554</v>
      </c>
      <c r="C26" s="175" t="s">
        <v>555</v>
      </c>
      <c r="D26" s="175" t="s">
        <v>554</v>
      </c>
      <c r="E26" s="175" t="s">
        <v>555</v>
      </c>
      <c r="F26" s="175" t="s">
        <v>554</v>
      </c>
      <c r="G26" s="175" t="s">
        <v>555</v>
      </c>
      <c r="H26" s="175" t="s">
        <v>554</v>
      </c>
      <c r="I26" s="175" t="s">
        <v>555</v>
      </c>
      <c r="J26" s="175" t="s">
        <v>554</v>
      </c>
      <c r="K26" s="175" t="s">
        <v>555</v>
      </c>
    </row>
    <row r="27" spans="1:11">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#N/A</v>
      </c>
      <c r="C27" s="175">
        <f>IF(ROUND(VALUE(SUBSTITUTE(連結実質赤字比率に係る赤字・黒字の構成分析!F$43,"▲", "-")), 2) &gt;= 0, ABS(ROUND(VALUE(SUBSTITUTE(連結実質赤字比率に係る赤字・黒字の構成分析!F$43,"▲", "-")), 2)), NA())</f>
        <v>0.11</v>
      </c>
      <c r="D27" s="175" t="e">
        <f>IF(ROUND(VALUE(SUBSTITUTE(連結実質赤字比率に係る赤字・黒字の構成分析!G$43,"▲", "-")), 2) &lt; 0, ABS(ROUND(VALUE(SUBSTITUTE(連結実質赤字比率に係る赤字・黒字の構成分析!G$43,"▲", "-")), 2)), NA())</f>
        <v>#N/A</v>
      </c>
      <c r="E27" s="175">
        <f>IF(ROUND(VALUE(SUBSTITUTE(連結実質赤字比率に係る赤字・黒字の構成分析!G$43,"▲", "-")), 2) &gt;= 0, ABS(ROUND(VALUE(SUBSTITUTE(連結実質赤字比率に係る赤字・黒字の構成分析!G$43,"▲", "-")), 2)), NA())</f>
        <v>0.48</v>
      </c>
      <c r="F27" s="175" t="e">
        <f>IF(ROUND(VALUE(SUBSTITUTE(連結実質赤字比率に係る赤字・黒字の構成分析!H$43,"▲", "-")), 2) &lt; 0, ABS(ROUND(VALUE(SUBSTITUTE(連結実質赤字比率に係る赤字・黒字の構成分析!H$43,"▲", "-")), 2)), NA())</f>
        <v>#N/A</v>
      </c>
      <c r="G27" s="175">
        <f>IF(ROUND(VALUE(SUBSTITUTE(連結実質赤字比率に係る赤字・黒字の構成分析!H$43,"▲", "-")), 2) &gt;= 0, ABS(ROUND(VALUE(SUBSTITUTE(連結実質赤字比率に係る赤字・黒字の構成分析!H$43,"▲", "-")), 2)), NA())</f>
        <v>0.39</v>
      </c>
      <c r="H27" s="175" t="e">
        <f>IF(ROUND(VALUE(SUBSTITUTE(連結実質赤字比率に係る赤字・黒字の構成分析!I$43,"▲", "-")), 2) &lt; 0, ABS(ROUND(VALUE(SUBSTITUTE(連結実質赤字比率に係る赤字・黒字の構成分析!I$43,"▲", "-")), 2)), NA())</f>
        <v>#N/A</v>
      </c>
      <c r="I27" s="175">
        <f>IF(ROUND(VALUE(SUBSTITUTE(連結実質赤字比率に係る赤字・黒字の構成分析!I$43,"▲", "-")), 2) &gt;= 0, ABS(ROUND(VALUE(SUBSTITUTE(連結実質赤字比率に係る赤字・黒字の構成分析!I$43,"▲", "-")), 2)), NA())</f>
        <v>0.49</v>
      </c>
      <c r="J27" s="175" t="e">
        <f>IF(ROUND(VALUE(SUBSTITUTE(連結実質赤字比率に係る赤字・黒字の構成分析!J$43,"▲", "-")), 2) &lt; 0, ABS(ROUND(VALUE(SUBSTITUTE(連結実質赤字比率に係る赤字・黒字の構成分析!J$43,"▲", "-")), 2)), NA())</f>
        <v>#N/A</v>
      </c>
      <c r="K27" s="175">
        <f>IF(ROUND(VALUE(SUBSTITUTE(連結実質赤字比率に係る赤字・黒字の構成分析!J$43,"▲", "-")), 2) &gt;= 0, ABS(ROUND(VALUE(SUBSTITUTE(連結実質赤字比率に係る赤字・黒字の構成分析!J$43,"▲", "-")), 2)), NA())</f>
        <v>0</v>
      </c>
    </row>
    <row r="28" spans="1:11">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c r="A29" s="175" t="str">
        <f>IF(連結実質赤字比率に係る赤字・黒字の構成分析!C$41="",NA(),連結実質赤字比率に係る赤字・黒字の構成分析!C$41)</f>
        <v>瀬戸内町簡易水道事業特別会計</v>
      </c>
      <c r="B29" s="175" t="e">
        <f>IF(ROUND(VALUE(SUBSTITUTE(連結実質赤字比率に係る赤字・黒字の構成分析!F$41,"▲", "-")), 2) &lt; 0, ABS(ROUND(VALUE(SUBSTITUTE(連結実質赤字比率に係る赤字・黒字の構成分析!F$41,"▲", "-")), 2)), NA())</f>
        <v>#N/A</v>
      </c>
      <c r="C29" s="175">
        <f>IF(ROUND(VALUE(SUBSTITUTE(連結実質赤字比率に係る赤字・黒字の構成分析!F$41,"▲", "-")), 2) &gt;= 0, ABS(ROUND(VALUE(SUBSTITUTE(連結実質赤字比率に係る赤字・黒字の構成分析!F$41,"▲", "-")), 2)), NA())</f>
        <v>0.05</v>
      </c>
      <c r="D29" s="175" t="e">
        <f>IF(ROUND(VALUE(SUBSTITUTE(連結実質赤字比率に係る赤字・黒字の構成分析!G$41,"▲", "-")), 2) &lt; 0, ABS(ROUND(VALUE(SUBSTITUTE(連結実質赤字比率に係る赤字・黒字の構成分析!G$41,"▲", "-")), 2)), NA())</f>
        <v>#N/A</v>
      </c>
      <c r="E29" s="175">
        <f>IF(ROUND(VALUE(SUBSTITUTE(連結実質赤字比率に係る赤字・黒字の構成分析!G$41,"▲", "-")), 2) &gt;= 0, ABS(ROUND(VALUE(SUBSTITUTE(連結実質赤字比率に係る赤字・黒字の構成分析!G$41,"▲", "-")), 2)), NA())</f>
        <v>0</v>
      </c>
      <c r="F29" s="175" t="e">
        <f>IF(ROUND(VALUE(SUBSTITUTE(連結実質赤字比率に係る赤字・黒字の構成分析!H$41,"▲", "-")), 2) &lt; 0, ABS(ROUND(VALUE(SUBSTITUTE(連結実質赤字比率に係る赤字・黒字の構成分析!H$41,"▲", "-")), 2)), NA())</f>
        <v>#N/A</v>
      </c>
      <c r="G29" s="175">
        <f>IF(ROUND(VALUE(SUBSTITUTE(連結実質赤字比率に係る赤字・黒字の構成分析!H$41,"▲", "-")), 2) &gt;= 0, ABS(ROUND(VALUE(SUBSTITUTE(連結実質赤字比率に係る赤字・黒字の構成分析!H$41,"▲", "-")), 2)), NA())</f>
        <v>0</v>
      </c>
      <c r="H29" s="175" t="e">
        <f>IF(ROUND(VALUE(SUBSTITUTE(連結実質赤字比率に係る赤字・黒字の構成分析!I$41,"▲", "-")), 2) &lt; 0, ABS(ROUND(VALUE(SUBSTITUTE(連結実質赤字比率に係る赤字・黒字の構成分析!I$41,"▲", "-")), 2)), NA())</f>
        <v>#N/A</v>
      </c>
      <c r="I29" s="175">
        <f>IF(ROUND(VALUE(SUBSTITUTE(連結実質赤字比率に係る赤字・黒字の構成分析!I$41,"▲", "-")), 2) &gt;= 0, ABS(ROUND(VALUE(SUBSTITUTE(連結実質赤字比率に係る赤字・黒字の構成分析!I$41,"▲", "-")), 2)), NA())</f>
        <v>0</v>
      </c>
      <c r="J29" s="175" t="e">
        <f>IF(ROUND(VALUE(SUBSTITUTE(連結実質赤字比率に係る赤字・黒字の構成分析!J$41,"▲", "-")), 2) &lt; 0, ABS(ROUND(VALUE(SUBSTITUTE(連結実質赤字比率に係る赤字・黒字の構成分析!J$41,"▲", "-")), 2)), NA())</f>
        <v>#N/A</v>
      </c>
      <c r="K29" s="175">
        <f>IF(ROUND(VALUE(SUBSTITUTE(連結実質赤字比率に係る赤字・黒字の構成分析!J$41,"▲", "-")), 2) &gt;= 0, ABS(ROUND(VALUE(SUBSTITUTE(連結実質赤字比率に係る赤字・黒字の構成分析!J$41,"▲", "-")), 2)), NA())</f>
        <v>0</v>
      </c>
    </row>
    <row r="30" spans="1:11">
      <c r="A30" s="175" t="str">
        <f>IF(連結実質赤字比率に係る赤字・黒字の構成分析!C$40="",NA(),連結実質赤字比率に係る赤字・黒字の構成分析!C$40)</f>
        <v>瀬戸内町巡回診療施設特別会計</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0.01</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0</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0</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v>
      </c>
    </row>
    <row r="31" spans="1:11">
      <c r="A31" s="175" t="str">
        <f>IF(連結実質赤字比率に係る赤字・黒字の構成分析!C$39="",NA(),連結実質赤字比率に係る赤字・黒字の構成分析!C$39)</f>
        <v>瀬戸内町国民健康保険（直営診療勘定）特別会計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0.01</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0.02</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0.01</v>
      </c>
    </row>
    <row r="32" spans="1:11">
      <c r="A32" s="175" t="str">
        <f>IF(連結実質赤字比率に係る赤字・黒字の構成分析!C$38="",NA(),連結実質赤字比率に係る赤字・黒字の構成分析!C$38)</f>
        <v>瀬戸内町後期高齢者医療事業特別会計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0.02</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0.03</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0.02</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0.03</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0.02</v>
      </c>
    </row>
    <row r="33" spans="1:16">
      <c r="A33" s="175" t="str">
        <f>IF(連結実質赤字比率に係る赤字・黒字の構成分析!C$37="",NA(),連結実質赤字比率に係る赤字・黒字の構成分析!C$37)</f>
        <v>瀬戸内町国民健康保険（事業勘定）特別会計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0.09</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0.17</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7.0000000000000007E-2</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0.14000000000000001</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0.62</v>
      </c>
    </row>
    <row r="34" spans="1:16">
      <c r="A34" s="175" t="str">
        <f>IF(連結実質赤字比率に係る赤字・黒字の構成分析!C$36="",NA(),連結実質赤字比率に係る赤字・黒字の構成分析!C$36)</f>
        <v>瀬戸内町介護保険特別会計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0.83</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1.18</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1.56</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1.34</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0.96</v>
      </c>
    </row>
    <row r="35" spans="1:16">
      <c r="A35" s="175" t="str">
        <f>IF(連結実質赤字比率に係る赤字・黒字の構成分析!C$35="",NA(),連結実質赤字比率に係る赤字・黒字の構成分析!C$35)</f>
        <v>瀬戸内町水道事業会計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5</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5.49</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0</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6.29</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6.83</v>
      </c>
    </row>
    <row r="36" spans="1:16">
      <c r="A36" s="175" t="str">
        <f>IF(連結実質赤字比率に係る赤字・黒字の構成分析!C$34="",NA(),連結実質赤字比率に係る赤字・黒字の構成分析!C$34)</f>
        <v>一般会計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9.06</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8.9499999999999993</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8.58</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8.57</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9.4499999999999993</v>
      </c>
    </row>
    <row r="39" spans="1:16">
      <c r="A39" s="148" t="s">
        <v>556</v>
      </c>
    </row>
    <row r="40" spans="1:16">
      <c r="A40" s="176"/>
      <c r="B40" s="176" t="str">
        <f>'実質公債費比率（分子）の構造'!K$44</f>
        <v>H28</v>
      </c>
      <c r="C40" s="176"/>
      <c r="D40" s="176"/>
      <c r="E40" s="176" t="str">
        <f>'実質公債費比率（分子）の構造'!L$44</f>
        <v>H29</v>
      </c>
      <c r="F40" s="176"/>
      <c r="G40" s="176"/>
      <c r="H40" s="176" t="str">
        <f>'実質公債費比率（分子）の構造'!M$44</f>
        <v>H30</v>
      </c>
      <c r="I40" s="176"/>
      <c r="J40" s="176"/>
      <c r="K40" s="176" t="str">
        <f>'実質公債費比率（分子）の構造'!N$44</f>
        <v>R01</v>
      </c>
      <c r="L40" s="176"/>
      <c r="M40" s="176"/>
      <c r="N40" s="176" t="str">
        <f>'実質公債費比率（分子）の構造'!O$44</f>
        <v>R02</v>
      </c>
      <c r="O40" s="176"/>
      <c r="P40" s="176"/>
    </row>
    <row r="41" spans="1:16">
      <c r="A41" s="176"/>
      <c r="B41" s="176" t="s">
        <v>557</v>
      </c>
      <c r="C41" s="176"/>
      <c r="D41" s="176" t="s">
        <v>558</v>
      </c>
      <c r="E41" s="176" t="s">
        <v>557</v>
      </c>
      <c r="F41" s="176"/>
      <c r="G41" s="176" t="s">
        <v>558</v>
      </c>
      <c r="H41" s="176" t="s">
        <v>557</v>
      </c>
      <c r="I41" s="176"/>
      <c r="J41" s="176" t="s">
        <v>558</v>
      </c>
      <c r="K41" s="176" t="s">
        <v>557</v>
      </c>
      <c r="L41" s="176"/>
      <c r="M41" s="176" t="s">
        <v>558</v>
      </c>
      <c r="N41" s="176" t="s">
        <v>557</v>
      </c>
      <c r="O41" s="176"/>
      <c r="P41" s="176" t="s">
        <v>558</v>
      </c>
    </row>
    <row r="42" spans="1:16">
      <c r="A42" s="176" t="s">
        <v>559</v>
      </c>
      <c r="B42" s="176"/>
      <c r="C42" s="176"/>
      <c r="D42" s="176">
        <f>'実質公債費比率（分子）の構造'!K$52</f>
        <v>1113</v>
      </c>
      <c r="E42" s="176"/>
      <c r="F42" s="176"/>
      <c r="G42" s="176">
        <f>'実質公債費比率（分子）の構造'!L$52</f>
        <v>1130</v>
      </c>
      <c r="H42" s="176"/>
      <c r="I42" s="176"/>
      <c r="J42" s="176">
        <f>'実質公債費比率（分子）の構造'!M$52</f>
        <v>1125</v>
      </c>
      <c r="K42" s="176"/>
      <c r="L42" s="176"/>
      <c r="M42" s="176">
        <f>'実質公債費比率（分子）の構造'!N$52</f>
        <v>1151</v>
      </c>
      <c r="N42" s="176"/>
      <c r="O42" s="176"/>
      <c r="P42" s="176">
        <f>'実質公債費比率（分子）の構造'!O$52</f>
        <v>1111</v>
      </c>
    </row>
    <row r="43" spans="1:16">
      <c r="A43" s="176" t="s">
        <v>505</v>
      </c>
      <c r="B43" s="176">
        <f>'実質公債費比率（分子）の構造'!K$51</f>
        <v>0</v>
      </c>
      <c r="C43" s="176"/>
      <c r="D43" s="176"/>
      <c r="E43" s="176">
        <f>'実質公債費比率（分子）の構造'!L$51</f>
        <v>0</v>
      </c>
      <c r="F43" s="176"/>
      <c r="G43" s="176"/>
      <c r="H43" s="176">
        <f>'実質公債費比率（分子）の構造'!M$51</f>
        <v>0</v>
      </c>
      <c r="I43" s="176"/>
      <c r="J43" s="176"/>
      <c r="K43" s="176">
        <f>'実質公債費比率（分子）の構造'!N$51</f>
        <v>0</v>
      </c>
      <c r="L43" s="176"/>
      <c r="M43" s="176"/>
      <c r="N43" s="176">
        <f>'実質公債費比率（分子）の構造'!O$51</f>
        <v>0</v>
      </c>
      <c r="O43" s="176"/>
      <c r="P43" s="176"/>
    </row>
    <row r="44" spans="1:16">
      <c r="A44" s="176" t="s">
        <v>560</v>
      </c>
      <c r="B44" s="176">
        <f>'実質公債費比率（分子）の構造'!K$50</f>
        <v>0</v>
      </c>
      <c r="C44" s="176"/>
      <c r="D44" s="176"/>
      <c r="E44" s="176">
        <f>'実質公債費比率（分子）の構造'!L$50</f>
        <v>0</v>
      </c>
      <c r="F44" s="176"/>
      <c r="G44" s="176"/>
      <c r="H44" s="176">
        <f>'実質公債費比率（分子）の構造'!M$50</f>
        <v>0</v>
      </c>
      <c r="I44" s="176"/>
      <c r="J44" s="176"/>
      <c r="K44" s="176">
        <f>'実質公債費比率（分子）の構造'!N$50</f>
        <v>0</v>
      </c>
      <c r="L44" s="176"/>
      <c r="M44" s="176"/>
      <c r="N44" s="176">
        <f>'実質公債費比率（分子）の構造'!O$50</f>
        <v>0</v>
      </c>
      <c r="O44" s="176"/>
      <c r="P44" s="176"/>
    </row>
    <row r="45" spans="1:16">
      <c r="A45" s="176" t="s">
        <v>561</v>
      </c>
      <c r="B45" s="176" t="str">
        <f>'実質公債費比率（分子）の構造'!K$49</f>
        <v>-</v>
      </c>
      <c r="C45" s="176"/>
      <c r="D45" s="176"/>
      <c r="E45" s="176" t="str">
        <f>'実質公債費比率（分子）の構造'!L$49</f>
        <v>-</v>
      </c>
      <c r="F45" s="176"/>
      <c r="G45" s="176"/>
      <c r="H45" s="176" t="str">
        <f>'実質公債費比率（分子）の構造'!M$49</f>
        <v>-</v>
      </c>
      <c r="I45" s="176"/>
      <c r="J45" s="176"/>
      <c r="K45" s="176" t="str">
        <f>'実質公債費比率（分子）の構造'!N$49</f>
        <v>-</v>
      </c>
      <c r="L45" s="176"/>
      <c r="M45" s="176"/>
      <c r="N45" s="176" t="str">
        <f>'実質公債費比率（分子）の構造'!O$49</f>
        <v>-</v>
      </c>
      <c r="O45" s="176"/>
      <c r="P45" s="176"/>
    </row>
    <row r="46" spans="1:16">
      <c r="A46" s="176" t="s">
        <v>562</v>
      </c>
      <c r="B46" s="176">
        <f>'実質公債費比率（分子）の構造'!K$48</f>
        <v>48</v>
      </c>
      <c r="C46" s="176"/>
      <c r="D46" s="176"/>
      <c r="E46" s="176">
        <f>'実質公債費比率（分子）の構造'!L$48</f>
        <v>70</v>
      </c>
      <c r="F46" s="176"/>
      <c r="G46" s="176"/>
      <c r="H46" s="176">
        <f>'実質公債費比率（分子）の構造'!M$48</f>
        <v>50</v>
      </c>
      <c r="I46" s="176"/>
      <c r="J46" s="176"/>
      <c r="K46" s="176">
        <f>'実質公債費比率（分子）の構造'!N$48</f>
        <v>51</v>
      </c>
      <c r="L46" s="176"/>
      <c r="M46" s="176"/>
      <c r="N46" s="176">
        <f>'実質公債費比率（分子）の構造'!O$48</f>
        <v>52</v>
      </c>
      <c r="O46" s="176"/>
      <c r="P46" s="176"/>
    </row>
    <row r="47" spans="1:16">
      <c r="A47" s="176" t="s">
        <v>501</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c r="A48" s="176" t="s">
        <v>563</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c r="A49" s="176" t="s">
        <v>217</v>
      </c>
      <c r="B49" s="176">
        <f>'実質公債費比率（分子）の構造'!K$45</f>
        <v>1483</v>
      </c>
      <c r="C49" s="176"/>
      <c r="D49" s="176"/>
      <c r="E49" s="176">
        <f>'実質公債費比率（分子）の構造'!L$45</f>
        <v>1477</v>
      </c>
      <c r="F49" s="176"/>
      <c r="G49" s="176"/>
      <c r="H49" s="176">
        <f>'実質公債費比率（分子）の構造'!M$45</f>
        <v>1467</v>
      </c>
      <c r="I49" s="176"/>
      <c r="J49" s="176"/>
      <c r="K49" s="176">
        <f>'実質公債費比率（分子）の構造'!N$45</f>
        <v>1443</v>
      </c>
      <c r="L49" s="176"/>
      <c r="M49" s="176"/>
      <c r="N49" s="176">
        <f>'実質公債費比率（分子）の構造'!O$45</f>
        <v>1416</v>
      </c>
      <c r="O49" s="176"/>
      <c r="P49" s="176"/>
    </row>
    <row r="50" spans="1:16">
      <c r="A50" s="176" t="s">
        <v>564</v>
      </c>
      <c r="B50" s="176" t="e">
        <f>NA()</f>
        <v>#N/A</v>
      </c>
      <c r="C50" s="176">
        <f>IF(ISNUMBER('実質公債費比率（分子）の構造'!K$53),'実質公債費比率（分子）の構造'!K$53,NA())</f>
        <v>418</v>
      </c>
      <c r="D50" s="176" t="e">
        <f>NA()</f>
        <v>#N/A</v>
      </c>
      <c r="E50" s="176" t="e">
        <f>NA()</f>
        <v>#N/A</v>
      </c>
      <c r="F50" s="176">
        <f>IF(ISNUMBER('実質公債費比率（分子）の構造'!L$53),'実質公債費比率（分子）の構造'!L$53,NA())</f>
        <v>417</v>
      </c>
      <c r="G50" s="176" t="e">
        <f>NA()</f>
        <v>#N/A</v>
      </c>
      <c r="H50" s="176" t="e">
        <f>NA()</f>
        <v>#N/A</v>
      </c>
      <c r="I50" s="176">
        <f>IF(ISNUMBER('実質公債費比率（分子）の構造'!M$53),'実質公債費比率（分子）の構造'!M$53,NA())</f>
        <v>392</v>
      </c>
      <c r="J50" s="176" t="e">
        <f>NA()</f>
        <v>#N/A</v>
      </c>
      <c r="K50" s="176" t="e">
        <f>NA()</f>
        <v>#N/A</v>
      </c>
      <c r="L50" s="176">
        <f>IF(ISNUMBER('実質公債費比率（分子）の構造'!N$53),'実質公債費比率（分子）の構造'!N$53,NA())</f>
        <v>343</v>
      </c>
      <c r="M50" s="176" t="e">
        <f>NA()</f>
        <v>#N/A</v>
      </c>
      <c r="N50" s="176" t="e">
        <f>NA()</f>
        <v>#N/A</v>
      </c>
      <c r="O50" s="176">
        <f>IF(ISNUMBER('実質公債費比率（分子）の構造'!O$53),'実質公債費比率（分子）の構造'!O$53,NA())</f>
        <v>357</v>
      </c>
      <c r="P50" s="176" t="e">
        <f>NA()</f>
        <v>#N/A</v>
      </c>
    </row>
    <row r="53" spans="1:16">
      <c r="A53" s="148" t="s">
        <v>565</v>
      </c>
    </row>
    <row r="54" spans="1:16">
      <c r="A54" s="175"/>
      <c r="B54" s="175" t="str">
        <f>'将来負担比率（分子）の構造'!I$40</f>
        <v>H28</v>
      </c>
      <c r="C54" s="175"/>
      <c r="D54" s="175"/>
      <c r="E54" s="175" t="str">
        <f>'将来負担比率（分子）の構造'!J$40</f>
        <v>H29</v>
      </c>
      <c r="F54" s="175"/>
      <c r="G54" s="175"/>
      <c r="H54" s="175" t="str">
        <f>'将来負担比率（分子）の構造'!K$40</f>
        <v>H30</v>
      </c>
      <c r="I54" s="175"/>
      <c r="J54" s="175"/>
      <c r="K54" s="175" t="str">
        <f>'将来負担比率（分子）の構造'!L$40</f>
        <v>R01</v>
      </c>
      <c r="L54" s="175"/>
      <c r="M54" s="175"/>
      <c r="N54" s="175" t="str">
        <f>'将来負担比率（分子）の構造'!M$40</f>
        <v>R02</v>
      </c>
      <c r="O54" s="175"/>
      <c r="P54" s="175"/>
    </row>
    <row r="55" spans="1:16">
      <c r="A55" s="175"/>
      <c r="B55" s="175" t="s">
        <v>362</v>
      </c>
      <c r="C55" s="175"/>
      <c r="D55" s="175" t="s">
        <v>566</v>
      </c>
      <c r="E55" s="175" t="s">
        <v>362</v>
      </c>
      <c r="F55" s="175"/>
      <c r="G55" s="175" t="s">
        <v>566</v>
      </c>
      <c r="H55" s="175" t="s">
        <v>362</v>
      </c>
      <c r="I55" s="175"/>
      <c r="J55" s="175" t="s">
        <v>566</v>
      </c>
      <c r="K55" s="175" t="s">
        <v>362</v>
      </c>
      <c r="L55" s="175"/>
      <c r="M55" s="175" t="s">
        <v>566</v>
      </c>
      <c r="N55" s="175" t="s">
        <v>362</v>
      </c>
      <c r="O55" s="175"/>
      <c r="P55" s="175" t="s">
        <v>566</v>
      </c>
    </row>
    <row r="56" spans="1:16">
      <c r="A56" s="175" t="s">
        <v>536</v>
      </c>
      <c r="B56" s="175"/>
      <c r="C56" s="175"/>
      <c r="D56" s="175">
        <f>'将来負担比率（分子）の構造'!I$52</f>
        <v>8103</v>
      </c>
      <c r="E56" s="175"/>
      <c r="F56" s="175"/>
      <c r="G56" s="175">
        <f>'将来負担比率（分子）の構造'!J$52</f>
        <v>8045</v>
      </c>
      <c r="H56" s="175"/>
      <c r="I56" s="175"/>
      <c r="J56" s="175">
        <f>'将来負担比率（分子）の構造'!K$52</f>
        <v>7923</v>
      </c>
      <c r="K56" s="175"/>
      <c r="L56" s="175"/>
      <c r="M56" s="175">
        <f>'将来負担比率（分子）の構造'!L$52</f>
        <v>7740</v>
      </c>
      <c r="N56" s="175"/>
      <c r="O56" s="175"/>
      <c r="P56" s="175">
        <f>'将来負担比率（分子）の構造'!M$52</f>
        <v>7397</v>
      </c>
    </row>
    <row r="57" spans="1:16">
      <c r="A57" s="175" t="s">
        <v>535</v>
      </c>
      <c r="B57" s="175"/>
      <c r="C57" s="175"/>
      <c r="D57" s="175">
        <f>'将来負担比率（分子）の構造'!I$51</f>
        <v>487</v>
      </c>
      <c r="E57" s="175"/>
      <c r="F57" s="175"/>
      <c r="G57" s="175">
        <f>'将来負担比率（分子）の構造'!J$51</f>
        <v>439</v>
      </c>
      <c r="H57" s="175"/>
      <c r="I57" s="175"/>
      <c r="J57" s="175">
        <f>'将来負担比率（分子）の構造'!K$51</f>
        <v>390</v>
      </c>
      <c r="K57" s="175"/>
      <c r="L57" s="175"/>
      <c r="M57" s="175">
        <f>'将来負担比率（分子）の構造'!L$51</f>
        <v>341</v>
      </c>
      <c r="N57" s="175"/>
      <c r="O57" s="175"/>
      <c r="P57" s="175">
        <f>'将来負担比率（分子）の構造'!M$51</f>
        <v>294</v>
      </c>
    </row>
    <row r="58" spans="1:16">
      <c r="A58" s="175" t="s">
        <v>534</v>
      </c>
      <c r="B58" s="175"/>
      <c r="C58" s="175"/>
      <c r="D58" s="175">
        <f>'将来負担比率（分子）の構造'!I$50</f>
        <v>2020</v>
      </c>
      <c r="E58" s="175"/>
      <c r="F58" s="175"/>
      <c r="G58" s="175">
        <f>'将来負担比率（分子）の構造'!J$50</f>
        <v>2041</v>
      </c>
      <c r="H58" s="175"/>
      <c r="I58" s="175"/>
      <c r="J58" s="175">
        <f>'将来負担比率（分子）の構造'!K$50</f>
        <v>2212</v>
      </c>
      <c r="K58" s="175"/>
      <c r="L58" s="175"/>
      <c r="M58" s="175">
        <f>'将来負担比率（分子）の構造'!L$50</f>
        <v>2238</v>
      </c>
      <c r="N58" s="175"/>
      <c r="O58" s="175"/>
      <c r="P58" s="175">
        <f>'将来負担比率（分子）の構造'!M$50</f>
        <v>2469</v>
      </c>
    </row>
    <row r="59" spans="1:16">
      <c r="A59" s="175" t="s">
        <v>532</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c r="A60" s="175" t="s">
        <v>531</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c r="A61" s="175" t="s">
        <v>529</v>
      </c>
      <c r="B61" s="175">
        <f>'将来負担比率（分子）の構造'!I$46</f>
        <v>157</v>
      </c>
      <c r="C61" s="175"/>
      <c r="D61" s="175"/>
      <c r="E61" s="175">
        <f>'将来負担比率（分子）の構造'!J$46</f>
        <v>161</v>
      </c>
      <c r="F61" s="175"/>
      <c r="G61" s="175"/>
      <c r="H61" s="175">
        <f>'将来負担比率（分子）の構造'!K$46</f>
        <v>156</v>
      </c>
      <c r="I61" s="175"/>
      <c r="J61" s="175"/>
      <c r="K61" s="175">
        <f>'将来負担比率（分子）の構造'!L$46</f>
        <v>164</v>
      </c>
      <c r="L61" s="175"/>
      <c r="M61" s="175"/>
      <c r="N61" s="175">
        <f>'将来負担比率（分子）の構造'!M$46</f>
        <v>181</v>
      </c>
      <c r="O61" s="175"/>
      <c r="P61" s="175"/>
    </row>
    <row r="62" spans="1:16">
      <c r="A62" s="175" t="s">
        <v>528</v>
      </c>
      <c r="B62" s="175">
        <f>'将来負担比率（分子）の構造'!I$45</f>
        <v>1207</v>
      </c>
      <c r="C62" s="175"/>
      <c r="D62" s="175"/>
      <c r="E62" s="175">
        <f>'将来負担比率（分子）の構造'!J$45</f>
        <v>950</v>
      </c>
      <c r="F62" s="175"/>
      <c r="G62" s="175"/>
      <c r="H62" s="175">
        <f>'将来負担比率（分子）の構造'!K$45</f>
        <v>962</v>
      </c>
      <c r="I62" s="175"/>
      <c r="J62" s="175"/>
      <c r="K62" s="175">
        <f>'将来負担比率（分子）の構造'!L$45</f>
        <v>817</v>
      </c>
      <c r="L62" s="175"/>
      <c r="M62" s="175"/>
      <c r="N62" s="175">
        <f>'将来負担比率（分子）の構造'!M$45</f>
        <v>721</v>
      </c>
      <c r="O62" s="175"/>
      <c r="P62" s="175"/>
    </row>
    <row r="63" spans="1:16">
      <c r="A63" s="175" t="s">
        <v>527</v>
      </c>
      <c r="B63" s="175" t="str">
        <f>'将来負担比率（分子）の構造'!I$44</f>
        <v>-</v>
      </c>
      <c r="C63" s="175"/>
      <c r="D63" s="175"/>
      <c r="E63" s="175" t="str">
        <f>'将来負担比率（分子）の構造'!J$44</f>
        <v>-</v>
      </c>
      <c r="F63" s="175"/>
      <c r="G63" s="175"/>
      <c r="H63" s="175" t="str">
        <f>'将来負担比率（分子）の構造'!K$44</f>
        <v>-</v>
      </c>
      <c r="I63" s="175"/>
      <c r="J63" s="175"/>
      <c r="K63" s="175" t="str">
        <f>'将来負担比率（分子）の構造'!L$44</f>
        <v>-</v>
      </c>
      <c r="L63" s="175"/>
      <c r="M63" s="175"/>
      <c r="N63" s="175" t="str">
        <f>'将来負担比率（分子）の構造'!M$44</f>
        <v>-</v>
      </c>
      <c r="O63" s="175"/>
      <c r="P63" s="175"/>
    </row>
    <row r="64" spans="1:16">
      <c r="A64" s="175" t="s">
        <v>526</v>
      </c>
      <c r="B64" s="175">
        <f>'将来負担比率（分子）の構造'!I$43</f>
        <v>855</v>
      </c>
      <c r="C64" s="175"/>
      <c r="D64" s="175"/>
      <c r="E64" s="175">
        <f>'将来負担比率（分子）の構造'!J$43</f>
        <v>968</v>
      </c>
      <c r="F64" s="175"/>
      <c r="G64" s="175"/>
      <c r="H64" s="175">
        <f>'将来負担比率（分子）の構造'!K$43</f>
        <v>931</v>
      </c>
      <c r="I64" s="175"/>
      <c r="J64" s="175"/>
      <c r="K64" s="175">
        <f>'将来負担比率（分子）の構造'!L$43</f>
        <v>983</v>
      </c>
      <c r="L64" s="175"/>
      <c r="M64" s="175"/>
      <c r="N64" s="175">
        <f>'将来負担比率（分子）の構造'!M$43</f>
        <v>489</v>
      </c>
      <c r="O64" s="175"/>
      <c r="P64" s="175"/>
    </row>
    <row r="65" spans="1:16">
      <c r="A65" s="175" t="s">
        <v>525</v>
      </c>
      <c r="B65" s="175">
        <f>'将来負担比率（分子）の構造'!I$42</f>
        <v>1</v>
      </c>
      <c r="C65" s="175"/>
      <c r="D65" s="175"/>
      <c r="E65" s="175">
        <f>'将来負担比率（分子）の構造'!J$42</f>
        <v>1</v>
      </c>
      <c r="F65" s="175"/>
      <c r="G65" s="175"/>
      <c r="H65" s="175">
        <f>'将来負担比率（分子）の構造'!K$42</f>
        <v>1</v>
      </c>
      <c r="I65" s="175"/>
      <c r="J65" s="175"/>
      <c r="K65" s="175">
        <f>'将来負担比率（分子）の構造'!L$42</f>
        <v>1</v>
      </c>
      <c r="L65" s="175"/>
      <c r="M65" s="175"/>
      <c r="N65" s="175">
        <f>'将来負担比率（分子）の構造'!M$42</f>
        <v>1</v>
      </c>
      <c r="O65" s="175"/>
      <c r="P65" s="175"/>
    </row>
    <row r="66" spans="1:16">
      <c r="A66" s="175" t="s">
        <v>524</v>
      </c>
      <c r="B66" s="175">
        <f>'将来負担比率（分子）の構造'!I$41</f>
        <v>9872</v>
      </c>
      <c r="C66" s="175"/>
      <c r="D66" s="175"/>
      <c r="E66" s="175">
        <f>'将来負担比率（分子）の構造'!J$41</f>
        <v>9438</v>
      </c>
      <c r="F66" s="175"/>
      <c r="G66" s="175"/>
      <c r="H66" s="175">
        <f>'将来負担比率（分子）の構造'!K$41</f>
        <v>9213</v>
      </c>
      <c r="I66" s="175"/>
      <c r="J66" s="175"/>
      <c r="K66" s="175">
        <f>'将来負担比率（分子）の構造'!L$41</f>
        <v>8908</v>
      </c>
      <c r="L66" s="175"/>
      <c r="M66" s="175"/>
      <c r="N66" s="175">
        <f>'将来負担比率（分子）の構造'!M$41</f>
        <v>8438</v>
      </c>
      <c r="O66" s="175"/>
      <c r="P66" s="175"/>
    </row>
    <row r="67" spans="1:16">
      <c r="A67" s="175" t="s">
        <v>567</v>
      </c>
      <c r="B67" s="175" t="e">
        <f>NA()</f>
        <v>#N/A</v>
      </c>
      <c r="C67" s="175">
        <f>IF(ISNUMBER('将来負担比率（分子）の構造'!I$53), IF('将来負担比率（分子）の構造'!I$53 &lt; 0, 0, '将来負担比率（分子）の構造'!I$53), NA())</f>
        <v>1482</v>
      </c>
      <c r="D67" s="175" t="e">
        <f>NA()</f>
        <v>#N/A</v>
      </c>
      <c r="E67" s="175" t="e">
        <f>NA()</f>
        <v>#N/A</v>
      </c>
      <c r="F67" s="175">
        <f>IF(ISNUMBER('将来負担比率（分子）の構造'!J$53), IF('将来負担比率（分子）の構造'!J$53 &lt; 0, 0, '将来負担比率（分子）の構造'!J$53), NA())</f>
        <v>993</v>
      </c>
      <c r="G67" s="175" t="e">
        <f>NA()</f>
        <v>#N/A</v>
      </c>
      <c r="H67" s="175" t="e">
        <f>NA()</f>
        <v>#N/A</v>
      </c>
      <c r="I67" s="175">
        <f>IF(ISNUMBER('将来負担比率（分子）の構造'!K$53), IF('将来負担比率（分子）の構造'!K$53 &lt; 0, 0, '将来負担比率（分子）の構造'!K$53), NA())</f>
        <v>738</v>
      </c>
      <c r="J67" s="175" t="e">
        <f>NA()</f>
        <v>#N/A</v>
      </c>
      <c r="K67" s="175" t="e">
        <f>NA()</f>
        <v>#N/A</v>
      </c>
      <c r="L67" s="175">
        <f>IF(ISNUMBER('将来負担比率（分子）の構造'!L$53), IF('将来負担比率（分子）の構造'!L$53 &lt; 0, 0, '将来負担比率（分子）の構造'!L$53), NA())</f>
        <v>554</v>
      </c>
      <c r="M67" s="175" t="e">
        <f>NA()</f>
        <v>#N/A</v>
      </c>
      <c r="N67" s="175" t="e">
        <f>NA()</f>
        <v>#N/A</v>
      </c>
      <c r="O67" s="175">
        <f>IF(ISNUMBER('将来負担比率（分子）の構造'!M$53), IF('将来負担比率（分子）の構造'!M$53 &lt; 0, 0, '将来負担比率（分子）の構造'!M$53), NA())</f>
        <v>0</v>
      </c>
      <c r="P67" s="175" t="e">
        <f>NA()</f>
        <v>#N/A</v>
      </c>
    </row>
    <row r="70" spans="1:16">
      <c r="A70" s="177" t="s">
        <v>568</v>
      </c>
      <c r="B70" s="177"/>
      <c r="C70" s="177"/>
      <c r="D70" s="177"/>
      <c r="E70" s="177"/>
      <c r="F70" s="177"/>
    </row>
    <row r="71" spans="1:16">
      <c r="A71" s="178"/>
      <c r="B71" s="178" t="str">
        <f>基金残高に係る経年分析!F54</f>
        <v>H30</v>
      </c>
      <c r="C71" s="178" t="str">
        <f>基金残高に係る経年分析!G54</f>
        <v>R01</v>
      </c>
      <c r="D71" s="178" t="str">
        <f>基金残高に係る経年分析!H54</f>
        <v>R02</v>
      </c>
    </row>
    <row r="72" spans="1:16">
      <c r="A72" s="178" t="s">
        <v>569</v>
      </c>
      <c r="B72" s="179">
        <f>基金残高に係る経年分析!F55</f>
        <v>1497</v>
      </c>
      <c r="C72" s="179">
        <f>基金残高に係る経年分析!G55</f>
        <v>1500</v>
      </c>
      <c r="D72" s="179">
        <f>基金残高に係る経年分析!H55</f>
        <v>1500</v>
      </c>
    </row>
    <row r="73" spans="1:16">
      <c r="A73" s="178" t="s">
        <v>570</v>
      </c>
      <c r="B73" s="179">
        <f>基金残高に係る経年分析!F56</f>
        <v>169</v>
      </c>
      <c r="C73" s="179">
        <f>基金残高に係る経年分析!G56</f>
        <v>169</v>
      </c>
      <c r="D73" s="179">
        <f>基金残高に係る経年分析!H56</f>
        <v>169</v>
      </c>
    </row>
    <row r="74" spans="1:16">
      <c r="A74" s="178" t="s">
        <v>571</v>
      </c>
      <c r="B74" s="179">
        <f>基金残高に係る経年分析!F57</f>
        <v>391</v>
      </c>
      <c r="C74" s="179">
        <f>基金残高に係る経年分析!G57</f>
        <v>369</v>
      </c>
      <c r="D74" s="179">
        <f>基金残高に係る経年分析!H57</f>
        <v>553</v>
      </c>
    </row>
  </sheetData>
  <sheetProtection algorithmName="SHA-512" hashValue="Xg8uci2KBFi1W8bB5HABizChzCjiB+T7cEhcUEG9/BPldZ7WeJi9WwvJNbQq/7KybFPcKRlTFT5yuRwsRI7SgQ==" saltValue="XKefmw7cNeI08qdbXn7ci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cols>
    <col min="1" max="95" width="1.625" style="206" customWidth="1"/>
    <col min="96" max="133" width="1.625" style="214" customWidth="1"/>
    <col min="134" max="143" width="1.625" style="206" customWidth="1"/>
    <col min="144" max="16384" width="0" style="206" hidden="1"/>
  </cols>
  <sheetData>
    <row r="1" spans="2:143" ht="22.5" customHeight="1" thickBot="1">
      <c r="B1" s="204"/>
      <c r="C1" s="205"/>
      <c r="D1" s="205"/>
      <c r="E1" s="205"/>
      <c r="F1" s="205"/>
      <c r="G1" s="205"/>
      <c r="H1" s="205"/>
      <c r="I1" s="205"/>
      <c r="J1" s="205"/>
      <c r="K1" s="205"/>
      <c r="L1" s="205"/>
      <c r="M1" s="205"/>
      <c r="N1" s="205"/>
      <c r="O1" s="205"/>
      <c r="P1" s="205"/>
      <c r="Q1" s="205"/>
      <c r="R1" s="205"/>
      <c r="S1" s="205"/>
      <c r="T1" s="205"/>
      <c r="U1" s="205"/>
      <c r="V1" s="205"/>
      <c r="W1" s="205"/>
      <c r="X1" s="205"/>
      <c r="Y1" s="205"/>
      <c r="Z1" s="205"/>
      <c r="AA1" s="205"/>
      <c r="AB1" s="205"/>
      <c r="AC1" s="205"/>
      <c r="AD1" s="205"/>
      <c r="AE1" s="205"/>
      <c r="AF1" s="205"/>
      <c r="AG1" s="205"/>
      <c r="AH1" s="205"/>
      <c r="AI1" s="205"/>
      <c r="AJ1" s="205"/>
      <c r="AK1" s="205"/>
      <c r="AL1" s="205"/>
      <c r="AM1" s="205"/>
      <c r="AN1" s="205"/>
      <c r="AO1" s="205"/>
      <c r="AP1" s="205"/>
      <c r="AQ1" s="205"/>
      <c r="AR1" s="205"/>
      <c r="AS1" s="205"/>
      <c r="AT1" s="205"/>
      <c r="AU1" s="205"/>
      <c r="AV1" s="205"/>
      <c r="AW1" s="205"/>
      <c r="AX1" s="205"/>
      <c r="AY1" s="205"/>
      <c r="AZ1" s="205"/>
      <c r="BA1" s="205"/>
      <c r="BB1" s="205"/>
      <c r="BC1" s="205"/>
      <c r="BD1" s="205"/>
      <c r="BE1" s="205"/>
      <c r="BF1" s="205"/>
      <c r="BG1" s="205"/>
      <c r="BH1" s="205"/>
      <c r="BI1" s="205"/>
      <c r="BJ1" s="205"/>
      <c r="BK1" s="205"/>
      <c r="BL1" s="205"/>
      <c r="BM1" s="205"/>
      <c r="BN1" s="205"/>
      <c r="BO1" s="205"/>
      <c r="BP1" s="205"/>
      <c r="BQ1" s="205"/>
      <c r="BR1" s="205"/>
      <c r="BS1" s="205"/>
      <c r="BT1" s="205"/>
      <c r="BU1" s="205"/>
      <c r="BV1" s="205"/>
      <c r="BW1" s="205"/>
      <c r="BX1" s="205"/>
      <c r="BY1" s="205"/>
      <c r="BZ1" s="205"/>
      <c r="CA1" s="205"/>
      <c r="CB1" s="205"/>
      <c r="CC1" s="205"/>
      <c r="CD1" s="205"/>
      <c r="CE1" s="205"/>
      <c r="CF1" s="205"/>
      <c r="CG1" s="205"/>
      <c r="CH1" s="205"/>
      <c r="CI1" s="205"/>
      <c r="CJ1" s="205"/>
      <c r="CK1" s="205"/>
      <c r="CL1" s="205"/>
      <c r="CM1" s="205"/>
      <c r="CN1" s="205"/>
      <c r="CO1" s="205"/>
      <c r="CP1" s="205"/>
      <c r="CQ1" s="205"/>
      <c r="CR1" s="205"/>
      <c r="CS1" s="205"/>
      <c r="CT1" s="205"/>
      <c r="CU1" s="205"/>
      <c r="CV1" s="205"/>
      <c r="CW1" s="205"/>
      <c r="CX1" s="205"/>
      <c r="CY1" s="205"/>
      <c r="CZ1" s="205"/>
      <c r="DA1" s="205"/>
      <c r="DB1" s="205"/>
      <c r="DC1" s="205"/>
      <c r="DD1" s="205"/>
      <c r="DE1" s="205"/>
      <c r="DF1" s="205"/>
      <c r="DG1" s="205"/>
      <c r="DH1" s="613" t="s">
        <v>126</v>
      </c>
      <c r="DI1" s="614"/>
      <c r="DJ1" s="614"/>
      <c r="DK1" s="614"/>
      <c r="DL1" s="614"/>
      <c r="DM1" s="614"/>
      <c r="DN1" s="615"/>
      <c r="DO1" s="206"/>
      <c r="DP1" s="613" t="s">
        <v>127</v>
      </c>
      <c r="DQ1" s="614"/>
      <c r="DR1" s="614"/>
      <c r="DS1" s="614"/>
      <c r="DT1" s="614"/>
      <c r="DU1" s="614"/>
      <c r="DV1" s="614"/>
      <c r="DW1" s="614"/>
      <c r="DX1" s="614"/>
      <c r="DY1" s="614"/>
      <c r="DZ1" s="614"/>
      <c r="EA1" s="614"/>
      <c r="EB1" s="614"/>
      <c r="EC1" s="615"/>
      <c r="ED1" s="205"/>
      <c r="EE1" s="205"/>
      <c r="EF1" s="205"/>
      <c r="EG1" s="205"/>
      <c r="EH1" s="205"/>
      <c r="EI1" s="205"/>
      <c r="EJ1" s="205"/>
      <c r="EK1" s="205"/>
      <c r="EL1" s="205"/>
      <c r="EM1" s="205"/>
    </row>
    <row r="2" spans="2:143" ht="22.5" customHeight="1">
      <c r="B2" s="207" t="s">
        <v>128</v>
      </c>
      <c r="R2" s="208"/>
      <c r="S2" s="208"/>
      <c r="T2" s="208"/>
      <c r="U2" s="208"/>
      <c r="V2" s="208"/>
      <c r="W2" s="208"/>
      <c r="X2" s="208"/>
      <c r="Y2" s="208"/>
      <c r="Z2" s="208"/>
      <c r="AA2" s="208"/>
      <c r="AB2" s="208"/>
      <c r="AC2" s="208"/>
      <c r="AE2" s="209"/>
      <c r="AF2" s="209"/>
      <c r="AG2" s="209"/>
      <c r="AH2" s="209"/>
      <c r="AI2" s="209"/>
      <c r="AJ2" s="208"/>
      <c r="AK2" s="208"/>
      <c r="AL2" s="208"/>
      <c r="AM2" s="208"/>
      <c r="AN2" s="208"/>
      <c r="AO2" s="208"/>
      <c r="AP2" s="208"/>
      <c r="CD2" s="205"/>
      <c r="CE2" s="205"/>
      <c r="CF2" s="205"/>
      <c r="CG2" s="205"/>
      <c r="CH2" s="205"/>
      <c r="CI2" s="205"/>
      <c r="CJ2" s="205"/>
      <c r="CK2" s="205"/>
      <c r="CL2" s="205"/>
      <c r="CM2" s="205"/>
      <c r="CN2" s="205"/>
      <c r="CO2" s="205"/>
      <c r="CP2" s="205"/>
      <c r="CQ2" s="205"/>
      <c r="CR2" s="205"/>
      <c r="CS2" s="205"/>
      <c r="CT2" s="205"/>
      <c r="CU2" s="205"/>
      <c r="CV2" s="205"/>
      <c r="CW2" s="205"/>
      <c r="CX2" s="205"/>
      <c r="CY2" s="205"/>
      <c r="CZ2" s="205"/>
      <c r="DA2" s="205"/>
      <c r="DB2" s="205"/>
      <c r="DC2" s="205"/>
      <c r="DD2" s="205"/>
      <c r="DE2" s="205"/>
      <c r="DF2" s="205"/>
      <c r="DG2" s="205"/>
      <c r="DH2" s="205"/>
      <c r="DI2" s="205"/>
      <c r="DJ2" s="205"/>
      <c r="DK2" s="205"/>
      <c r="DL2" s="205"/>
      <c r="DM2" s="205"/>
      <c r="DN2" s="205"/>
      <c r="DO2" s="205"/>
      <c r="DP2" s="205"/>
      <c r="DQ2" s="205"/>
      <c r="DR2" s="205"/>
      <c r="DS2" s="205"/>
      <c r="DT2" s="205"/>
      <c r="DU2" s="205"/>
      <c r="DV2" s="205"/>
      <c r="DW2" s="205"/>
      <c r="DX2" s="205"/>
      <c r="DY2" s="205"/>
      <c r="DZ2" s="205"/>
      <c r="EA2" s="205"/>
      <c r="EB2" s="205"/>
      <c r="EC2" s="205"/>
    </row>
    <row r="3" spans="2:143" ht="11.25" customHeight="1">
      <c r="B3" s="616" t="s">
        <v>129</v>
      </c>
      <c r="C3" s="617"/>
      <c r="D3" s="617"/>
      <c r="E3" s="617"/>
      <c r="F3" s="617"/>
      <c r="G3" s="617"/>
      <c r="H3" s="617"/>
      <c r="I3" s="617"/>
      <c r="J3" s="617"/>
      <c r="K3" s="617"/>
      <c r="L3" s="617"/>
      <c r="M3" s="617"/>
      <c r="N3" s="617"/>
      <c r="O3" s="617"/>
      <c r="P3" s="617"/>
      <c r="Q3" s="617"/>
      <c r="R3" s="617"/>
      <c r="S3" s="617"/>
      <c r="T3" s="617"/>
      <c r="U3" s="617"/>
      <c r="V3" s="617"/>
      <c r="W3" s="617"/>
      <c r="X3" s="617"/>
      <c r="Y3" s="617"/>
      <c r="Z3" s="617"/>
      <c r="AA3" s="617"/>
      <c r="AB3" s="617"/>
      <c r="AC3" s="617"/>
      <c r="AD3" s="617"/>
      <c r="AE3" s="617"/>
      <c r="AF3" s="617"/>
      <c r="AG3" s="617"/>
      <c r="AH3" s="617"/>
      <c r="AI3" s="617"/>
      <c r="AJ3" s="617"/>
      <c r="AK3" s="617"/>
      <c r="AL3" s="617"/>
      <c r="AM3" s="617"/>
      <c r="AN3" s="617"/>
      <c r="AO3" s="617"/>
      <c r="AP3" s="616" t="s">
        <v>130</v>
      </c>
      <c r="AQ3" s="617"/>
      <c r="AR3" s="617"/>
      <c r="AS3" s="617"/>
      <c r="AT3" s="617"/>
      <c r="AU3" s="617"/>
      <c r="AV3" s="617"/>
      <c r="AW3" s="617"/>
      <c r="AX3" s="617"/>
      <c r="AY3" s="617"/>
      <c r="AZ3" s="617"/>
      <c r="BA3" s="617"/>
      <c r="BB3" s="617"/>
      <c r="BC3" s="617"/>
      <c r="BD3" s="617"/>
      <c r="BE3" s="617"/>
      <c r="BF3" s="617"/>
      <c r="BG3" s="617"/>
      <c r="BH3" s="617"/>
      <c r="BI3" s="617"/>
      <c r="BJ3" s="617"/>
      <c r="BK3" s="617"/>
      <c r="BL3" s="617"/>
      <c r="BM3" s="617"/>
      <c r="BN3" s="617"/>
      <c r="BO3" s="617"/>
      <c r="BP3" s="617"/>
      <c r="BQ3" s="617"/>
      <c r="BR3" s="617"/>
      <c r="BS3" s="617"/>
      <c r="BT3" s="617"/>
      <c r="BU3" s="617"/>
      <c r="BV3" s="617"/>
      <c r="BW3" s="617"/>
      <c r="BX3" s="617"/>
      <c r="BY3" s="617"/>
      <c r="BZ3" s="617"/>
      <c r="CA3" s="617"/>
      <c r="CB3" s="618"/>
      <c r="CD3" s="616" t="s">
        <v>131</v>
      </c>
      <c r="CE3" s="617"/>
      <c r="CF3" s="617"/>
      <c r="CG3" s="617"/>
      <c r="CH3" s="617"/>
      <c r="CI3" s="617"/>
      <c r="CJ3" s="617"/>
      <c r="CK3" s="617"/>
      <c r="CL3" s="617"/>
      <c r="CM3" s="617"/>
      <c r="CN3" s="617"/>
      <c r="CO3" s="617"/>
      <c r="CP3" s="617"/>
      <c r="CQ3" s="617"/>
      <c r="CR3" s="617"/>
      <c r="CS3" s="617"/>
      <c r="CT3" s="617"/>
      <c r="CU3" s="617"/>
      <c r="CV3" s="617"/>
      <c r="CW3" s="617"/>
      <c r="CX3" s="617"/>
      <c r="CY3" s="617"/>
      <c r="CZ3" s="617"/>
      <c r="DA3" s="617"/>
      <c r="DB3" s="617"/>
      <c r="DC3" s="617"/>
      <c r="DD3" s="617"/>
      <c r="DE3" s="617"/>
      <c r="DF3" s="617"/>
      <c r="DG3" s="617"/>
      <c r="DH3" s="617"/>
      <c r="DI3" s="617"/>
      <c r="DJ3" s="617"/>
      <c r="DK3" s="617"/>
      <c r="DL3" s="617"/>
      <c r="DM3" s="617"/>
      <c r="DN3" s="617"/>
      <c r="DO3" s="617"/>
      <c r="DP3" s="617"/>
      <c r="DQ3" s="617"/>
      <c r="DR3" s="617"/>
      <c r="DS3" s="617"/>
      <c r="DT3" s="617"/>
      <c r="DU3" s="617"/>
      <c r="DV3" s="617"/>
      <c r="DW3" s="617"/>
      <c r="DX3" s="617"/>
      <c r="DY3" s="617"/>
      <c r="DZ3" s="617"/>
      <c r="EA3" s="617"/>
      <c r="EB3" s="617"/>
      <c r="EC3" s="618"/>
    </row>
    <row r="4" spans="2:143" ht="11.25" customHeight="1">
      <c r="B4" s="616" t="s">
        <v>7</v>
      </c>
      <c r="C4" s="617"/>
      <c r="D4" s="617"/>
      <c r="E4" s="617"/>
      <c r="F4" s="617"/>
      <c r="G4" s="617"/>
      <c r="H4" s="617"/>
      <c r="I4" s="617"/>
      <c r="J4" s="617"/>
      <c r="K4" s="617"/>
      <c r="L4" s="617"/>
      <c r="M4" s="617"/>
      <c r="N4" s="617"/>
      <c r="O4" s="617"/>
      <c r="P4" s="617"/>
      <c r="Q4" s="618"/>
      <c r="R4" s="616" t="s">
        <v>132</v>
      </c>
      <c r="S4" s="617"/>
      <c r="T4" s="617"/>
      <c r="U4" s="617"/>
      <c r="V4" s="617"/>
      <c r="W4" s="617"/>
      <c r="X4" s="617"/>
      <c r="Y4" s="618"/>
      <c r="Z4" s="616" t="s">
        <v>133</v>
      </c>
      <c r="AA4" s="617"/>
      <c r="AB4" s="617"/>
      <c r="AC4" s="618"/>
      <c r="AD4" s="616" t="s">
        <v>134</v>
      </c>
      <c r="AE4" s="617"/>
      <c r="AF4" s="617"/>
      <c r="AG4" s="617"/>
      <c r="AH4" s="617"/>
      <c r="AI4" s="617"/>
      <c r="AJ4" s="617"/>
      <c r="AK4" s="618"/>
      <c r="AL4" s="616" t="s">
        <v>133</v>
      </c>
      <c r="AM4" s="617"/>
      <c r="AN4" s="617"/>
      <c r="AO4" s="618"/>
      <c r="AP4" s="619" t="s">
        <v>135</v>
      </c>
      <c r="AQ4" s="619"/>
      <c r="AR4" s="619"/>
      <c r="AS4" s="619"/>
      <c r="AT4" s="619"/>
      <c r="AU4" s="619"/>
      <c r="AV4" s="619"/>
      <c r="AW4" s="619"/>
      <c r="AX4" s="619"/>
      <c r="AY4" s="619"/>
      <c r="AZ4" s="619"/>
      <c r="BA4" s="619"/>
      <c r="BB4" s="619"/>
      <c r="BC4" s="619"/>
      <c r="BD4" s="619"/>
      <c r="BE4" s="619"/>
      <c r="BF4" s="619"/>
      <c r="BG4" s="619" t="s">
        <v>136</v>
      </c>
      <c r="BH4" s="619"/>
      <c r="BI4" s="619"/>
      <c r="BJ4" s="619"/>
      <c r="BK4" s="619"/>
      <c r="BL4" s="619"/>
      <c r="BM4" s="619"/>
      <c r="BN4" s="619"/>
      <c r="BO4" s="619" t="s">
        <v>133</v>
      </c>
      <c r="BP4" s="619"/>
      <c r="BQ4" s="619"/>
      <c r="BR4" s="619"/>
      <c r="BS4" s="619" t="s">
        <v>137</v>
      </c>
      <c r="BT4" s="619"/>
      <c r="BU4" s="619"/>
      <c r="BV4" s="619"/>
      <c r="BW4" s="619"/>
      <c r="BX4" s="619"/>
      <c r="BY4" s="619"/>
      <c r="BZ4" s="619"/>
      <c r="CA4" s="619"/>
      <c r="CB4" s="619"/>
      <c r="CD4" s="616" t="s">
        <v>138</v>
      </c>
      <c r="CE4" s="617"/>
      <c r="CF4" s="617"/>
      <c r="CG4" s="617"/>
      <c r="CH4" s="617"/>
      <c r="CI4" s="617"/>
      <c r="CJ4" s="617"/>
      <c r="CK4" s="617"/>
      <c r="CL4" s="617"/>
      <c r="CM4" s="617"/>
      <c r="CN4" s="617"/>
      <c r="CO4" s="617"/>
      <c r="CP4" s="617"/>
      <c r="CQ4" s="617"/>
      <c r="CR4" s="617"/>
      <c r="CS4" s="617"/>
      <c r="CT4" s="617"/>
      <c r="CU4" s="617"/>
      <c r="CV4" s="617"/>
      <c r="CW4" s="617"/>
      <c r="CX4" s="617"/>
      <c r="CY4" s="617"/>
      <c r="CZ4" s="617"/>
      <c r="DA4" s="617"/>
      <c r="DB4" s="617"/>
      <c r="DC4" s="617"/>
      <c r="DD4" s="617"/>
      <c r="DE4" s="617"/>
      <c r="DF4" s="617"/>
      <c r="DG4" s="617"/>
      <c r="DH4" s="617"/>
      <c r="DI4" s="617"/>
      <c r="DJ4" s="617"/>
      <c r="DK4" s="617"/>
      <c r="DL4" s="617"/>
      <c r="DM4" s="617"/>
      <c r="DN4" s="617"/>
      <c r="DO4" s="617"/>
      <c r="DP4" s="617"/>
      <c r="DQ4" s="617"/>
      <c r="DR4" s="617"/>
      <c r="DS4" s="617"/>
      <c r="DT4" s="617"/>
      <c r="DU4" s="617"/>
      <c r="DV4" s="617"/>
      <c r="DW4" s="617"/>
      <c r="DX4" s="617"/>
      <c r="DY4" s="617"/>
      <c r="DZ4" s="617"/>
      <c r="EA4" s="617"/>
      <c r="EB4" s="617"/>
      <c r="EC4" s="618"/>
    </row>
    <row r="5" spans="2:143" ht="11.25" customHeight="1">
      <c r="B5" s="620" t="s">
        <v>139</v>
      </c>
      <c r="C5" s="621"/>
      <c r="D5" s="621"/>
      <c r="E5" s="621"/>
      <c r="F5" s="621"/>
      <c r="G5" s="621"/>
      <c r="H5" s="621"/>
      <c r="I5" s="621"/>
      <c r="J5" s="621"/>
      <c r="K5" s="621"/>
      <c r="L5" s="621"/>
      <c r="M5" s="621"/>
      <c r="N5" s="621"/>
      <c r="O5" s="621"/>
      <c r="P5" s="621"/>
      <c r="Q5" s="622"/>
      <c r="R5" s="623">
        <v>777973</v>
      </c>
      <c r="S5" s="624"/>
      <c r="T5" s="624"/>
      <c r="U5" s="624"/>
      <c r="V5" s="624"/>
      <c r="W5" s="624"/>
      <c r="X5" s="624"/>
      <c r="Y5" s="625"/>
      <c r="Z5" s="626">
        <v>6.7</v>
      </c>
      <c r="AA5" s="626"/>
      <c r="AB5" s="626"/>
      <c r="AC5" s="626"/>
      <c r="AD5" s="627">
        <v>777973</v>
      </c>
      <c r="AE5" s="627"/>
      <c r="AF5" s="627"/>
      <c r="AG5" s="627"/>
      <c r="AH5" s="627"/>
      <c r="AI5" s="627"/>
      <c r="AJ5" s="627"/>
      <c r="AK5" s="627"/>
      <c r="AL5" s="628">
        <v>14.8</v>
      </c>
      <c r="AM5" s="629"/>
      <c r="AN5" s="629"/>
      <c r="AO5" s="630"/>
      <c r="AP5" s="620" t="s">
        <v>140</v>
      </c>
      <c r="AQ5" s="621"/>
      <c r="AR5" s="621"/>
      <c r="AS5" s="621"/>
      <c r="AT5" s="621"/>
      <c r="AU5" s="621"/>
      <c r="AV5" s="621"/>
      <c r="AW5" s="621"/>
      <c r="AX5" s="621"/>
      <c r="AY5" s="621"/>
      <c r="AZ5" s="621"/>
      <c r="BA5" s="621"/>
      <c r="BB5" s="621"/>
      <c r="BC5" s="621"/>
      <c r="BD5" s="621"/>
      <c r="BE5" s="621"/>
      <c r="BF5" s="622"/>
      <c r="BG5" s="634">
        <v>777973</v>
      </c>
      <c r="BH5" s="635"/>
      <c r="BI5" s="635"/>
      <c r="BJ5" s="635"/>
      <c r="BK5" s="635"/>
      <c r="BL5" s="635"/>
      <c r="BM5" s="635"/>
      <c r="BN5" s="636"/>
      <c r="BO5" s="637">
        <v>100</v>
      </c>
      <c r="BP5" s="637"/>
      <c r="BQ5" s="637"/>
      <c r="BR5" s="637"/>
      <c r="BS5" s="638" t="s">
        <v>47</v>
      </c>
      <c r="BT5" s="638"/>
      <c r="BU5" s="638"/>
      <c r="BV5" s="638"/>
      <c r="BW5" s="638"/>
      <c r="BX5" s="638"/>
      <c r="BY5" s="638"/>
      <c r="BZ5" s="638"/>
      <c r="CA5" s="638"/>
      <c r="CB5" s="642"/>
      <c r="CD5" s="616" t="s">
        <v>135</v>
      </c>
      <c r="CE5" s="617"/>
      <c r="CF5" s="617"/>
      <c r="CG5" s="617"/>
      <c r="CH5" s="617"/>
      <c r="CI5" s="617"/>
      <c r="CJ5" s="617"/>
      <c r="CK5" s="617"/>
      <c r="CL5" s="617"/>
      <c r="CM5" s="617"/>
      <c r="CN5" s="617"/>
      <c r="CO5" s="617"/>
      <c r="CP5" s="617"/>
      <c r="CQ5" s="618"/>
      <c r="CR5" s="616" t="s">
        <v>141</v>
      </c>
      <c r="CS5" s="617"/>
      <c r="CT5" s="617"/>
      <c r="CU5" s="617"/>
      <c r="CV5" s="617"/>
      <c r="CW5" s="617"/>
      <c r="CX5" s="617"/>
      <c r="CY5" s="618"/>
      <c r="CZ5" s="616" t="s">
        <v>133</v>
      </c>
      <c r="DA5" s="617"/>
      <c r="DB5" s="617"/>
      <c r="DC5" s="618"/>
      <c r="DD5" s="616" t="s">
        <v>142</v>
      </c>
      <c r="DE5" s="617"/>
      <c r="DF5" s="617"/>
      <c r="DG5" s="617"/>
      <c r="DH5" s="617"/>
      <c r="DI5" s="617"/>
      <c r="DJ5" s="617"/>
      <c r="DK5" s="617"/>
      <c r="DL5" s="617"/>
      <c r="DM5" s="617"/>
      <c r="DN5" s="617"/>
      <c r="DO5" s="617"/>
      <c r="DP5" s="618"/>
      <c r="DQ5" s="616" t="s">
        <v>143</v>
      </c>
      <c r="DR5" s="617"/>
      <c r="DS5" s="617"/>
      <c r="DT5" s="617"/>
      <c r="DU5" s="617"/>
      <c r="DV5" s="617"/>
      <c r="DW5" s="617"/>
      <c r="DX5" s="617"/>
      <c r="DY5" s="617"/>
      <c r="DZ5" s="617"/>
      <c r="EA5" s="617"/>
      <c r="EB5" s="617"/>
      <c r="EC5" s="618"/>
    </row>
    <row r="6" spans="2:143" ht="11.25" customHeight="1">
      <c r="B6" s="631" t="s">
        <v>144</v>
      </c>
      <c r="C6" s="632"/>
      <c r="D6" s="632"/>
      <c r="E6" s="632"/>
      <c r="F6" s="632"/>
      <c r="G6" s="632"/>
      <c r="H6" s="632"/>
      <c r="I6" s="632"/>
      <c r="J6" s="632"/>
      <c r="K6" s="632"/>
      <c r="L6" s="632"/>
      <c r="M6" s="632"/>
      <c r="N6" s="632"/>
      <c r="O6" s="632"/>
      <c r="P6" s="632"/>
      <c r="Q6" s="633"/>
      <c r="R6" s="634">
        <v>58478</v>
      </c>
      <c r="S6" s="635"/>
      <c r="T6" s="635"/>
      <c r="U6" s="635"/>
      <c r="V6" s="635"/>
      <c r="W6" s="635"/>
      <c r="X6" s="635"/>
      <c r="Y6" s="636"/>
      <c r="Z6" s="637">
        <v>0.5</v>
      </c>
      <c r="AA6" s="637"/>
      <c r="AB6" s="637"/>
      <c r="AC6" s="637"/>
      <c r="AD6" s="638">
        <v>58478</v>
      </c>
      <c r="AE6" s="638"/>
      <c r="AF6" s="638"/>
      <c r="AG6" s="638"/>
      <c r="AH6" s="638"/>
      <c r="AI6" s="638"/>
      <c r="AJ6" s="638"/>
      <c r="AK6" s="638"/>
      <c r="AL6" s="639">
        <v>1.1000000000000001</v>
      </c>
      <c r="AM6" s="640"/>
      <c r="AN6" s="640"/>
      <c r="AO6" s="641"/>
      <c r="AP6" s="631" t="s">
        <v>145</v>
      </c>
      <c r="AQ6" s="632"/>
      <c r="AR6" s="632"/>
      <c r="AS6" s="632"/>
      <c r="AT6" s="632"/>
      <c r="AU6" s="632"/>
      <c r="AV6" s="632"/>
      <c r="AW6" s="632"/>
      <c r="AX6" s="632"/>
      <c r="AY6" s="632"/>
      <c r="AZ6" s="632"/>
      <c r="BA6" s="632"/>
      <c r="BB6" s="632"/>
      <c r="BC6" s="632"/>
      <c r="BD6" s="632"/>
      <c r="BE6" s="632"/>
      <c r="BF6" s="633"/>
      <c r="BG6" s="634">
        <v>777973</v>
      </c>
      <c r="BH6" s="635"/>
      <c r="BI6" s="635"/>
      <c r="BJ6" s="635"/>
      <c r="BK6" s="635"/>
      <c r="BL6" s="635"/>
      <c r="BM6" s="635"/>
      <c r="BN6" s="636"/>
      <c r="BO6" s="637">
        <v>100</v>
      </c>
      <c r="BP6" s="637"/>
      <c r="BQ6" s="637"/>
      <c r="BR6" s="637"/>
      <c r="BS6" s="638" t="s">
        <v>47</v>
      </c>
      <c r="BT6" s="638"/>
      <c r="BU6" s="638"/>
      <c r="BV6" s="638"/>
      <c r="BW6" s="638"/>
      <c r="BX6" s="638"/>
      <c r="BY6" s="638"/>
      <c r="BZ6" s="638"/>
      <c r="CA6" s="638"/>
      <c r="CB6" s="642"/>
      <c r="CD6" s="620" t="s">
        <v>146</v>
      </c>
      <c r="CE6" s="621"/>
      <c r="CF6" s="621"/>
      <c r="CG6" s="621"/>
      <c r="CH6" s="621"/>
      <c r="CI6" s="621"/>
      <c r="CJ6" s="621"/>
      <c r="CK6" s="621"/>
      <c r="CL6" s="621"/>
      <c r="CM6" s="621"/>
      <c r="CN6" s="621"/>
      <c r="CO6" s="621"/>
      <c r="CP6" s="621"/>
      <c r="CQ6" s="622"/>
      <c r="CR6" s="634">
        <v>80265</v>
      </c>
      <c r="CS6" s="635"/>
      <c r="CT6" s="635"/>
      <c r="CU6" s="635"/>
      <c r="CV6" s="635"/>
      <c r="CW6" s="635"/>
      <c r="CX6" s="635"/>
      <c r="CY6" s="636"/>
      <c r="CZ6" s="628">
        <v>0.7</v>
      </c>
      <c r="DA6" s="629"/>
      <c r="DB6" s="629"/>
      <c r="DC6" s="645"/>
      <c r="DD6" s="643" t="s">
        <v>47</v>
      </c>
      <c r="DE6" s="635"/>
      <c r="DF6" s="635"/>
      <c r="DG6" s="635"/>
      <c r="DH6" s="635"/>
      <c r="DI6" s="635"/>
      <c r="DJ6" s="635"/>
      <c r="DK6" s="635"/>
      <c r="DL6" s="635"/>
      <c r="DM6" s="635"/>
      <c r="DN6" s="635"/>
      <c r="DO6" s="635"/>
      <c r="DP6" s="636"/>
      <c r="DQ6" s="643">
        <v>80265</v>
      </c>
      <c r="DR6" s="635"/>
      <c r="DS6" s="635"/>
      <c r="DT6" s="635"/>
      <c r="DU6" s="635"/>
      <c r="DV6" s="635"/>
      <c r="DW6" s="635"/>
      <c r="DX6" s="635"/>
      <c r="DY6" s="635"/>
      <c r="DZ6" s="635"/>
      <c r="EA6" s="635"/>
      <c r="EB6" s="635"/>
      <c r="EC6" s="644"/>
    </row>
    <row r="7" spans="2:143" ht="11.25" customHeight="1">
      <c r="B7" s="631" t="s">
        <v>147</v>
      </c>
      <c r="C7" s="632"/>
      <c r="D7" s="632"/>
      <c r="E7" s="632"/>
      <c r="F7" s="632"/>
      <c r="G7" s="632"/>
      <c r="H7" s="632"/>
      <c r="I7" s="632"/>
      <c r="J7" s="632"/>
      <c r="K7" s="632"/>
      <c r="L7" s="632"/>
      <c r="M7" s="632"/>
      <c r="N7" s="632"/>
      <c r="O7" s="632"/>
      <c r="P7" s="632"/>
      <c r="Q7" s="633"/>
      <c r="R7" s="634">
        <v>490</v>
      </c>
      <c r="S7" s="635"/>
      <c r="T7" s="635"/>
      <c r="U7" s="635"/>
      <c r="V7" s="635"/>
      <c r="W7" s="635"/>
      <c r="X7" s="635"/>
      <c r="Y7" s="636"/>
      <c r="Z7" s="637">
        <v>0</v>
      </c>
      <c r="AA7" s="637"/>
      <c r="AB7" s="637"/>
      <c r="AC7" s="637"/>
      <c r="AD7" s="638">
        <v>490</v>
      </c>
      <c r="AE7" s="638"/>
      <c r="AF7" s="638"/>
      <c r="AG7" s="638"/>
      <c r="AH7" s="638"/>
      <c r="AI7" s="638"/>
      <c r="AJ7" s="638"/>
      <c r="AK7" s="638"/>
      <c r="AL7" s="639">
        <v>0</v>
      </c>
      <c r="AM7" s="640"/>
      <c r="AN7" s="640"/>
      <c r="AO7" s="641"/>
      <c r="AP7" s="631" t="s">
        <v>148</v>
      </c>
      <c r="AQ7" s="632"/>
      <c r="AR7" s="632"/>
      <c r="AS7" s="632"/>
      <c r="AT7" s="632"/>
      <c r="AU7" s="632"/>
      <c r="AV7" s="632"/>
      <c r="AW7" s="632"/>
      <c r="AX7" s="632"/>
      <c r="AY7" s="632"/>
      <c r="AZ7" s="632"/>
      <c r="BA7" s="632"/>
      <c r="BB7" s="632"/>
      <c r="BC7" s="632"/>
      <c r="BD7" s="632"/>
      <c r="BE7" s="632"/>
      <c r="BF7" s="633"/>
      <c r="BG7" s="634">
        <v>339382</v>
      </c>
      <c r="BH7" s="635"/>
      <c r="BI7" s="635"/>
      <c r="BJ7" s="635"/>
      <c r="BK7" s="635"/>
      <c r="BL7" s="635"/>
      <c r="BM7" s="635"/>
      <c r="BN7" s="636"/>
      <c r="BO7" s="637">
        <v>43.6</v>
      </c>
      <c r="BP7" s="637"/>
      <c r="BQ7" s="637"/>
      <c r="BR7" s="637"/>
      <c r="BS7" s="638" t="s">
        <v>47</v>
      </c>
      <c r="BT7" s="638"/>
      <c r="BU7" s="638"/>
      <c r="BV7" s="638"/>
      <c r="BW7" s="638"/>
      <c r="BX7" s="638"/>
      <c r="BY7" s="638"/>
      <c r="BZ7" s="638"/>
      <c r="CA7" s="638"/>
      <c r="CB7" s="642"/>
      <c r="CD7" s="631" t="s">
        <v>149</v>
      </c>
      <c r="CE7" s="632"/>
      <c r="CF7" s="632"/>
      <c r="CG7" s="632"/>
      <c r="CH7" s="632"/>
      <c r="CI7" s="632"/>
      <c r="CJ7" s="632"/>
      <c r="CK7" s="632"/>
      <c r="CL7" s="632"/>
      <c r="CM7" s="632"/>
      <c r="CN7" s="632"/>
      <c r="CO7" s="632"/>
      <c r="CP7" s="632"/>
      <c r="CQ7" s="633"/>
      <c r="CR7" s="634">
        <v>3478830</v>
      </c>
      <c r="CS7" s="635"/>
      <c r="CT7" s="635"/>
      <c r="CU7" s="635"/>
      <c r="CV7" s="635"/>
      <c r="CW7" s="635"/>
      <c r="CX7" s="635"/>
      <c r="CY7" s="636"/>
      <c r="CZ7" s="637">
        <v>32</v>
      </c>
      <c r="DA7" s="637"/>
      <c r="DB7" s="637"/>
      <c r="DC7" s="637"/>
      <c r="DD7" s="643">
        <v>993385</v>
      </c>
      <c r="DE7" s="635"/>
      <c r="DF7" s="635"/>
      <c r="DG7" s="635"/>
      <c r="DH7" s="635"/>
      <c r="DI7" s="635"/>
      <c r="DJ7" s="635"/>
      <c r="DK7" s="635"/>
      <c r="DL7" s="635"/>
      <c r="DM7" s="635"/>
      <c r="DN7" s="635"/>
      <c r="DO7" s="635"/>
      <c r="DP7" s="636"/>
      <c r="DQ7" s="643">
        <v>1453986</v>
      </c>
      <c r="DR7" s="635"/>
      <c r="DS7" s="635"/>
      <c r="DT7" s="635"/>
      <c r="DU7" s="635"/>
      <c r="DV7" s="635"/>
      <c r="DW7" s="635"/>
      <c r="DX7" s="635"/>
      <c r="DY7" s="635"/>
      <c r="DZ7" s="635"/>
      <c r="EA7" s="635"/>
      <c r="EB7" s="635"/>
      <c r="EC7" s="644"/>
    </row>
    <row r="8" spans="2:143" ht="11.25" customHeight="1">
      <c r="B8" s="631" t="s">
        <v>150</v>
      </c>
      <c r="C8" s="632"/>
      <c r="D8" s="632"/>
      <c r="E8" s="632"/>
      <c r="F8" s="632"/>
      <c r="G8" s="632"/>
      <c r="H8" s="632"/>
      <c r="I8" s="632"/>
      <c r="J8" s="632"/>
      <c r="K8" s="632"/>
      <c r="L8" s="632"/>
      <c r="M8" s="632"/>
      <c r="N8" s="632"/>
      <c r="O8" s="632"/>
      <c r="P8" s="632"/>
      <c r="Q8" s="633"/>
      <c r="R8" s="634">
        <v>1429</v>
      </c>
      <c r="S8" s="635"/>
      <c r="T8" s="635"/>
      <c r="U8" s="635"/>
      <c r="V8" s="635"/>
      <c r="W8" s="635"/>
      <c r="X8" s="635"/>
      <c r="Y8" s="636"/>
      <c r="Z8" s="637">
        <v>0</v>
      </c>
      <c r="AA8" s="637"/>
      <c r="AB8" s="637"/>
      <c r="AC8" s="637"/>
      <c r="AD8" s="638">
        <v>1429</v>
      </c>
      <c r="AE8" s="638"/>
      <c r="AF8" s="638"/>
      <c r="AG8" s="638"/>
      <c r="AH8" s="638"/>
      <c r="AI8" s="638"/>
      <c r="AJ8" s="638"/>
      <c r="AK8" s="638"/>
      <c r="AL8" s="639">
        <v>0</v>
      </c>
      <c r="AM8" s="640"/>
      <c r="AN8" s="640"/>
      <c r="AO8" s="641"/>
      <c r="AP8" s="631" t="s">
        <v>151</v>
      </c>
      <c r="AQ8" s="632"/>
      <c r="AR8" s="632"/>
      <c r="AS8" s="632"/>
      <c r="AT8" s="632"/>
      <c r="AU8" s="632"/>
      <c r="AV8" s="632"/>
      <c r="AW8" s="632"/>
      <c r="AX8" s="632"/>
      <c r="AY8" s="632"/>
      <c r="AZ8" s="632"/>
      <c r="BA8" s="632"/>
      <c r="BB8" s="632"/>
      <c r="BC8" s="632"/>
      <c r="BD8" s="632"/>
      <c r="BE8" s="632"/>
      <c r="BF8" s="633"/>
      <c r="BG8" s="634">
        <v>12771</v>
      </c>
      <c r="BH8" s="635"/>
      <c r="BI8" s="635"/>
      <c r="BJ8" s="635"/>
      <c r="BK8" s="635"/>
      <c r="BL8" s="635"/>
      <c r="BM8" s="635"/>
      <c r="BN8" s="636"/>
      <c r="BO8" s="637">
        <v>1.6</v>
      </c>
      <c r="BP8" s="637"/>
      <c r="BQ8" s="637"/>
      <c r="BR8" s="637"/>
      <c r="BS8" s="643" t="s">
        <v>47</v>
      </c>
      <c r="BT8" s="635"/>
      <c r="BU8" s="635"/>
      <c r="BV8" s="635"/>
      <c r="BW8" s="635"/>
      <c r="BX8" s="635"/>
      <c r="BY8" s="635"/>
      <c r="BZ8" s="635"/>
      <c r="CA8" s="635"/>
      <c r="CB8" s="644"/>
      <c r="CD8" s="631" t="s">
        <v>152</v>
      </c>
      <c r="CE8" s="632"/>
      <c r="CF8" s="632"/>
      <c r="CG8" s="632"/>
      <c r="CH8" s="632"/>
      <c r="CI8" s="632"/>
      <c r="CJ8" s="632"/>
      <c r="CK8" s="632"/>
      <c r="CL8" s="632"/>
      <c r="CM8" s="632"/>
      <c r="CN8" s="632"/>
      <c r="CO8" s="632"/>
      <c r="CP8" s="632"/>
      <c r="CQ8" s="633"/>
      <c r="CR8" s="634">
        <v>1540805</v>
      </c>
      <c r="CS8" s="635"/>
      <c r="CT8" s="635"/>
      <c r="CU8" s="635"/>
      <c r="CV8" s="635"/>
      <c r="CW8" s="635"/>
      <c r="CX8" s="635"/>
      <c r="CY8" s="636"/>
      <c r="CZ8" s="637">
        <v>14.2</v>
      </c>
      <c r="DA8" s="637"/>
      <c r="DB8" s="637"/>
      <c r="DC8" s="637"/>
      <c r="DD8" s="643" t="s">
        <v>47</v>
      </c>
      <c r="DE8" s="635"/>
      <c r="DF8" s="635"/>
      <c r="DG8" s="635"/>
      <c r="DH8" s="635"/>
      <c r="DI8" s="635"/>
      <c r="DJ8" s="635"/>
      <c r="DK8" s="635"/>
      <c r="DL8" s="635"/>
      <c r="DM8" s="635"/>
      <c r="DN8" s="635"/>
      <c r="DO8" s="635"/>
      <c r="DP8" s="636"/>
      <c r="DQ8" s="643">
        <v>885599</v>
      </c>
      <c r="DR8" s="635"/>
      <c r="DS8" s="635"/>
      <c r="DT8" s="635"/>
      <c r="DU8" s="635"/>
      <c r="DV8" s="635"/>
      <c r="DW8" s="635"/>
      <c r="DX8" s="635"/>
      <c r="DY8" s="635"/>
      <c r="DZ8" s="635"/>
      <c r="EA8" s="635"/>
      <c r="EB8" s="635"/>
      <c r="EC8" s="644"/>
    </row>
    <row r="9" spans="2:143" ht="11.25" customHeight="1">
      <c r="B9" s="631" t="s">
        <v>153</v>
      </c>
      <c r="C9" s="632"/>
      <c r="D9" s="632"/>
      <c r="E9" s="632"/>
      <c r="F9" s="632"/>
      <c r="G9" s="632"/>
      <c r="H9" s="632"/>
      <c r="I9" s="632"/>
      <c r="J9" s="632"/>
      <c r="K9" s="632"/>
      <c r="L9" s="632"/>
      <c r="M9" s="632"/>
      <c r="N9" s="632"/>
      <c r="O9" s="632"/>
      <c r="P9" s="632"/>
      <c r="Q9" s="633"/>
      <c r="R9" s="634">
        <v>1440</v>
      </c>
      <c r="S9" s="635"/>
      <c r="T9" s="635"/>
      <c r="U9" s="635"/>
      <c r="V9" s="635"/>
      <c r="W9" s="635"/>
      <c r="X9" s="635"/>
      <c r="Y9" s="636"/>
      <c r="Z9" s="637">
        <v>0</v>
      </c>
      <c r="AA9" s="637"/>
      <c r="AB9" s="637"/>
      <c r="AC9" s="637"/>
      <c r="AD9" s="638">
        <v>1440</v>
      </c>
      <c r="AE9" s="638"/>
      <c r="AF9" s="638"/>
      <c r="AG9" s="638"/>
      <c r="AH9" s="638"/>
      <c r="AI9" s="638"/>
      <c r="AJ9" s="638"/>
      <c r="AK9" s="638"/>
      <c r="AL9" s="639">
        <v>0</v>
      </c>
      <c r="AM9" s="640"/>
      <c r="AN9" s="640"/>
      <c r="AO9" s="641"/>
      <c r="AP9" s="631" t="s">
        <v>154</v>
      </c>
      <c r="AQ9" s="632"/>
      <c r="AR9" s="632"/>
      <c r="AS9" s="632"/>
      <c r="AT9" s="632"/>
      <c r="AU9" s="632"/>
      <c r="AV9" s="632"/>
      <c r="AW9" s="632"/>
      <c r="AX9" s="632"/>
      <c r="AY9" s="632"/>
      <c r="AZ9" s="632"/>
      <c r="BA9" s="632"/>
      <c r="BB9" s="632"/>
      <c r="BC9" s="632"/>
      <c r="BD9" s="632"/>
      <c r="BE9" s="632"/>
      <c r="BF9" s="633"/>
      <c r="BG9" s="634">
        <v>288903</v>
      </c>
      <c r="BH9" s="635"/>
      <c r="BI9" s="635"/>
      <c r="BJ9" s="635"/>
      <c r="BK9" s="635"/>
      <c r="BL9" s="635"/>
      <c r="BM9" s="635"/>
      <c r="BN9" s="636"/>
      <c r="BO9" s="637">
        <v>37.1</v>
      </c>
      <c r="BP9" s="637"/>
      <c r="BQ9" s="637"/>
      <c r="BR9" s="637"/>
      <c r="BS9" s="643" t="s">
        <v>47</v>
      </c>
      <c r="BT9" s="635"/>
      <c r="BU9" s="635"/>
      <c r="BV9" s="635"/>
      <c r="BW9" s="635"/>
      <c r="BX9" s="635"/>
      <c r="BY9" s="635"/>
      <c r="BZ9" s="635"/>
      <c r="CA9" s="635"/>
      <c r="CB9" s="644"/>
      <c r="CD9" s="631" t="s">
        <v>155</v>
      </c>
      <c r="CE9" s="632"/>
      <c r="CF9" s="632"/>
      <c r="CG9" s="632"/>
      <c r="CH9" s="632"/>
      <c r="CI9" s="632"/>
      <c r="CJ9" s="632"/>
      <c r="CK9" s="632"/>
      <c r="CL9" s="632"/>
      <c r="CM9" s="632"/>
      <c r="CN9" s="632"/>
      <c r="CO9" s="632"/>
      <c r="CP9" s="632"/>
      <c r="CQ9" s="633"/>
      <c r="CR9" s="634">
        <v>756136</v>
      </c>
      <c r="CS9" s="635"/>
      <c r="CT9" s="635"/>
      <c r="CU9" s="635"/>
      <c r="CV9" s="635"/>
      <c r="CW9" s="635"/>
      <c r="CX9" s="635"/>
      <c r="CY9" s="636"/>
      <c r="CZ9" s="637">
        <v>6.9</v>
      </c>
      <c r="DA9" s="637"/>
      <c r="DB9" s="637"/>
      <c r="DC9" s="637"/>
      <c r="DD9" s="643">
        <v>45104</v>
      </c>
      <c r="DE9" s="635"/>
      <c r="DF9" s="635"/>
      <c r="DG9" s="635"/>
      <c r="DH9" s="635"/>
      <c r="DI9" s="635"/>
      <c r="DJ9" s="635"/>
      <c r="DK9" s="635"/>
      <c r="DL9" s="635"/>
      <c r="DM9" s="635"/>
      <c r="DN9" s="635"/>
      <c r="DO9" s="635"/>
      <c r="DP9" s="636"/>
      <c r="DQ9" s="643">
        <v>506554</v>
      </c>
      <c r="DR9" s="635"/>
      <c r="DS9" s="635"/>
      <c r="DT9" s="635"/>
      <c r="DU9" s="635"/>
      <c r="DV9" s="635"/>
      <c r="DW9" s="635"/>
      <c r="DX9" s="635"/>
      <c r="DY9" s="635"/>
      <c r="DZ9" s="635"/>
      <c r="EA9" s="635"/>
      <c r="EB9" s="635"/>
      <c r="EC9" s="644"/>
    </row>
    <row r="10" spans="2:143" ht="11.25" customHeight="1">
      <c r="B10" s="631" t="s">
        <v>156</v>
      </c>
      <c r="C10" s="632"/>
      <c r="D10" s="632"/>
      <c r="E10" s="632"/>
      <c r="F10" s="632"/>
      <c r="G10" s="632"/>
      <c r="H10" s="632"/>
      <c r="I10" s="632"/>
      <c r="J10" s="632"/>
      <c r="K10" s="632"/>
      <c r="L10" s="632"/>
      <c r="M10" s="632"/>
      <c r="N10" s="632"/>
      <c r="O10" s="632"/>
      <c r="P10" s="632"/>
      <c r="Q10" s="633"/>
      <c r="R10" s="634" t="s">
        <v>47</v>
      </c>
      <c r="S10" s="635"/>
      <c r="T10" s="635"/>
      <c r="U10" s="635"/>
      <c r="V10" s="635"/>
      <c r="W10" s="635"/>
      <c r="X10" s="635"/>
      <c r="Y10" s="636"/>
      <c r="Z10" s="637" t="s">
        <v>47</v>
      </c>
      <c r="AA10" s="637"/>
      <c r="AB10" s="637"/>
      <c r="AC10" s="637"/>
      <c r="AD10" s="638" t="s">
        <v>47</v>
      </c>
      <c r="AE10" s="638"/>
      <c r="AF10" s="638"/>
      <c r="AG10" s="638"/>
      <c r="AH10" s="638"/>
      <c r="AI10" s="638"/>
      <c r="AJ10" s="638"/>
      <c r="AK10" s="638"/>
      <c r="AL10" s="639" t="s">
        <v>47</v>
      </c>
      <c r="AM10" s="640"/>
      <c r="AN10" s="640"/>
      <c r="AO10" s="641"/>
      <c r="AP10" s="631" t="s">
        <v>157</v>
      </c>
      <c r="AQ10" s="632"/>
      <c r="AR10" s="632"/>
      <c r="AS10" s="632"/>
      <c r="AT10" s="632"/>
      <c r="AU10" s="632"/>
      <c r="AV10" s="632"/>
      <c r="AW10" s="632"/>
      <c r="AX10" s="632"/>
      <c r="AY10" s="632"/>
      <c r="AZ10" s="632"/>
      <c r="BA10" s="632"/>
      <c r="BB10" s="632"/>
      <c r="BC10" s="632"/>
      <c r="BD10" s="632"/>
      <c r="BE10" s="632"/>
      <c r="BF10" s="633"/>
      <c r="BG10" s="634">
        <v>20740</v>
      </c>
      <c r="BH10" s="635"/>
      <c r="BI10" s="635"/>
      <c r="BJ10" s="635"/>
      <c r="BK10" s="635"/>
      <c r="BL10" s="635"/>
      <c r="BM10" s="635"/>
      <c r="BN10" s="636"/>
      <c r="BO10" s="637">
        <v>2.7</v>
      </c>
      <c r="BP10" s="637"/>
      <c r="BQ10" s="637"/>
      <c r="BR10" s="637"/>
      <c r="BS10" s="643" t="s">
        <v>47</v>
      </c>
      <c r="BT10" s="635"/>
      <c r="BU10" s="635"/>
      <c r="BV10" s="635"/>
      <c r="BW10" s="635"/>
      <c r="BX10" s="635"/>
      <c r="BY10" s="635"/>
      <c r="BZ10" s="635"/>
      <c r="CA10" s="635"/>
      <c r="CB10" s="644"/>
      <c r="CD10" s="631" t="s">
        <v>158</v>
      </c>
      <c r="CE10" s="632"/>
      <c r="CF10" s="632"/>
      <c r="CG10" s="632"/>
      <c r="CH10" s="632"/>
      <c r="CI10" s="632"/>
      <c r="CJ10" s="632"/>
      <c r="CK10" s="632"/>
      <c r="CL10" s="632"/>
      <c r="CM10" s="632"/>
      <c r="CN10" s="632"/>
      <c r="CO10" s="632"/>
      <c r="CP10" s="632"/>
      <c r="CQ10" s="633"/>
      <c r="CR10" s="634" t="s">
        <v>47</v>
      </c>
      <c r="CS10" s="635"/>
      <c r="CT10" s="635"/>
      <c r="CU10" s="635"/>
      <c r="CV10" s="635"/>
      <c r="CW10" s="635"/>
      <c r="CX10" s="635"/>
      <c r="CY10" s="636"/>
      <c r="CZ10" s="637" t="s">
        <v>47</v>
      </c>
      <c r="DA10" s="637"/>
      <c r="DB10" s="637"/>
      <c r="DC10" s="637"/>
      <c r="DD10" s="643" t="s">
        <v>47</v>
      </c>
      <c r="DE10" s="635"/>
      <c r="DF10" s="635"/>
      <c r="DG10" s="635"/>
      <c r="DH10" s="635"/>
      <c r="DI10" s="635"/>
      <c r="DJ10" s="635"/>
      <c r="DK10" s="635"/>
      <c r="DL10" s="635"/>
      <c r="DM10" s="635"/>
      <c r="DN10" s="635"/>
      <c r="DO10" s="635"/>
      <c r="DP10" s="636"/>
      <c r="DQ10" s="643" t="s">
        <v>47</v>
      </c>
      <c r="DR10" s="635"/>
      <c r="DS10" s="635"/>
      <c r="DT10" s="635"/>
      <c r="DU10" s="635"/>
      <c r="DV10" s="635"/>
      <c r="DW10" s="635"/>
      <c r="DX10" s="635"/>
      <c r="DY10" s="635"/>
      <c r="DZ10" s="635"/>
      <c r="EA10" s="635"/>
      <c r="EB10" s="635"/>
      <c r="EC10" s="644"/>
    </row>
    <row r="11" spans="2:143" ht="11.25" customHeight="1">
      <c r="B11" s="631" t="s">
        <v>159</v>
      </c>
      <c r="C11" s="632"/>
      <c r="D11" s="632"/>
      <c r="E11" s="632"/>
      <c r="F11" s="632"/>
      <c r="G11" s="632"/>
      <c r="H11" s="632"/>
      <c r="I11" s="632"/>
      <c r="J11" s="632"/>
      <c r="K11" s="632"/>
      <c r="L11" s="632"/>
      <c r="M11" s="632"/>
      <c r="N11" s="632"/>
      <c r="O11" s="632"/>
      <c r="P11" s="632"/>
      <c r="Q11" s="633"/>
      <c r="R11" s="634">
        <v>192762</v>
      </c>
      <c r="S11" s="635"/>
      <c r="T11" s="635"/>
      <c r="U11" s="635"/>
      <c r="V11" s="635"/>
      <c r="W11" s="635"/>
      <c r="X11" s="635"/>
      <c r="Y11" s="636"/>
      <c r="Z11" s="639">
        <v>1.7</v>
      </c>
      <c r="AA11" s="640"/>
      <c r="AB11" s="640"/>
      <c r="AC11" s="646"/>
      <c r="AD11" s="643">
        <v>192762</v>
      </c>
      <c r="AE11" s="635"/>
      <c r="AF11" s="635"/>
      <c r="AG11" s="635"/>
      <c r="AH11" s="635"/>
      <c r="AI11" s="635"/>
      <c r="AJ11" s="635"/>
      <c r="AK11" s="636"/>
      <c r="AL11" s="639">
        <v>3.7</v>
      </c>
      <c r="AM11" s="640"/>
      <c r="AN11" s="640"/>
      <c r="AO11" s="641"/>
      <c r="AP11" s="631" t="s">
        <v>160</v>
      </c>
      <c r="AQ11" s="632"/>
      <c r="AR11" s="632"/>
      <c r="AS11" s="632"/>
      <c r="AT11" s="632"/>
      <c r="AU11" s="632"/>
      <c r="AV11" s="632"/>
      <c r="AW11" s="632"/>
      <c r="AX11" s="632"/>
      <c r="AY11" s="632"/>
      <c r="AZ11" s="632"/>
      <c r="BA11" s="632"/>
      <c r="BB11" s="632"/>
      <c r="BC11" s="632"/>
      <c r="BD11" s="632"/>
      <c r="BE11" s="632"/>
      <c r="BF11" s="633"/>
      <c r="BG11" s="634">
        <v>16968</v>
      </c>
      <c r="BH11" s="635"/>
      <c r="BI11" s="635"/>
      <c r="BJ11" s="635"/>
      <c r="BK11" s="635"/>
      <c r="BL11" s="635"/>
      <c r="BM11" s="635"/>
      <c r="BN11" s="636"/>
      <c r="BO11" s="637">
        <v>2.2000000000000002</v>
      </c>
      <c r="BP11" s="637"/>
      <c r="BQ11" s="637"/>
      <c r="BR11" s="637"/>
      <c r="BS11" s="643" t="s">
        <v>47</v>
      </c>
      <c r="BT11" s="635"/>
      <c r="BU11" s="635"/>
      <c r="BV11" s="635"/>
      <c r="BW11" s="635"/>
      <c r="BX11" s="635"/>
      <c r="BY11" s="635"/>
      <c r="BZ11" s="635"/>
      <c r="CA11" s="635"/>
      <c r="CB11" s="644"/>
      <c r="CD11" s="631" t="s">
        <v>161</v>
      </c>
      <c r="CE11" s="632"/>
      <c r="CF11" s="632"/>
      <c r="CG11" s="632"/>
      <c r="CH11" s="632"/>
      <c r="CI11" s="632"/>
      <c r="CJ11" s="632"/>
      <c r="CK11" s="632"/>
      <c r="CL11" s="632"/>
      <c r="CM11" s="632"/>
      <c r="CN11" s="632"/>
      <c r="CO11" s="632"/>
      <c r="CP11" s="632"/>
      <c r="CQ11" s="633"/>
      <c r="CR11" s="634">
        <v>811361</v>
      </c>
      <c r="CS11" s="635"/>
      <c r="CT11" s="635"/>
      <c r="CU11" s="635"/>
      <c r="CV11" s="635"/>
      <c r="CW11" s="635"/>
      <c r="CX11" s="635"/>
      <c r="CY11" s="636"/>
      <c r="CZ11" s="637">
        <v>7.5</v>
      </c>
      <c r="DA11" s="637"/>
      <c r="DB11" s="637"/>
      <c r="DC11" s="637"/>
      <c r="DD11" s="643">
        <v>236644</v>
      </c>
      <c r="DE11" s="635"/>
      <c r="DF11" s="635"/>
      <c r="DG11" s="635"/>
      <c r="DH11" s="635"/>
      <c r="DI11" s="635"/>
      <c r="DJ11" s="635"/>
      <c r="DK11" s="635"/>
      <c r="DL11" s="635"/>
      <c r="DM11" s="635"/>
      <c r="DN11" s="635"/>
      <c r="DO11" s="635"/>
      <c r="DP11" s="636"/>
      <c r="DQ11" s="643">
        <v>394932</v>
      </c>
      <c r="DR11" s="635"/>
      <c r="DS11" s="635"/>
      <c r="DT11" s="635"/>
      <c r="DU11" s="635"/>
      <c r="DV11" s="635"/>
      <c r="DW11" s="635"/>
      <c r="DX11" s="635"/>
      <c r="DY11" s="635"/>
      <c r="DZ11" s="635"/>
      <c r="EA11" s="635"/>
      <c r="EB11" s="635"/>
      <c r="EC11" s="644"/>
    </row>
    <row r="12" spans="2:143" ht="11.25" customHeight="1">
      <c r="B12" s="631" t="s">
        <v>162</v>
      </c>
      <c r="C12" s="632"/>
      <c r="D12" s="632"/>
      <c r="E12" s="632"/>
      <c r="F12" s="632"/>
      <c r="G12" s="632"/>
      <c r="H12" s="632"/>
      <c r="I12" s="632"/>
      <c r="J12" s="632"/>
      <c r="K12" s="632"/>
      <c r="L12" s="632"/>
      <c r="M12" s="632"/>
      <c r="N12" s="632"/>
      <c r="O12" s="632"/>
      <c r="P12" s="632"/>
      <c r="Q12" s="633"/>
      <c r="R12" s="634" t="s">
        <v>47</v>
      </c>
      <c r="S12" s="635"/>
      <c r="T12" s="635"/>
      <c r="U12" s="635"/>
      <c r="V12" s="635"/>
      <c r="W12" s="635"/>
      <c r="X12" s="635"/>
      <c r="Y12" s="636"/>
      <c r="Z12" s="637" t="s">
        <v>47</v>
      </c>
      <c r="AA12" s="637"/>
      <c r="AB12" s="637"/>
      <c r="AC12" s="637"/>
      <c r="AD12" s="638" t="s">
        <v>47</v>
      </c>
      <c r="AE12" s="638"/>
      <c r="AF12" s="638"/>
      <c r="AG12" s="638"/>
      <c r="AH12" s="638"/>
      <c r="AI12" s="638"/>
      <c r="AJ12" s="638"/>
      <c r="AK12" s="638"/>
      <c r="AL12" s="639" t="s">
        <v>47</v>
      </c>
      <c r="AM12" s="640"/>
      <c r="AN12" s="640"/>
      <c r="AO12" s="641"/>
      <c r="AP12" s="631" t="s">
        <v>163</v>
      </c>
      <c r="AQ12" s="632"/>
      <c r="AR12" s="632"/>
      <c r="AS12" s="632"/>
      <c r="AT12" s="632"/>
      <c r="AU12" s="632"/>
      <c r="AV12" s="632"/>
      <c r="AW12" s="632"/>
      <c r="AX12" s="632"/>
      <c r="AY12" s="632"/>
      <c r="AZ12" s="632"/>
      <c r="BA12" s="632"/>
      <c r="BB12" s="632"/>
      <c r="BC12" s="632"/>
      <c r="BD12" s="632"/>
      <c r="BE12" s="632"/>
      <c r="BF12" s="633"/>
      <c r="BG12" s="634">
        <v>333523</v>
      </c>
      <c r="BH12" s="635"/>
      <c r="BI12" s="635"/>
      <c r="BJ12" s="635"/>
      <c r="BK12" s="635"/>
      <c r="BL12" s="635"/>
      <c r="BM12" s="635"/>
      <c r="BN12" s="636"/>
      <c r="BO12" s="637">
        <v>42.9</v>
      </c>
      <c r="BP12" s="637"/>
      <c r="BQ12" s="637"/>
      <c r="BR12" s="637"/>
      <c r="BS12" s="643" t="s">
        <v>47</v>
      </c>
      <c r="BT12" s="635"/>
      <c r="BU12" s="635"/>
      <c r="BV12" s="635"/>
      <c r="BW12" s="635"/>
      <c r="BX12" s="635"/>
      <c r="BY12" s="635"/>
      <c r="BZ12" s="635"/>
      <c r="CA12" s="635"/>
      <c r="CB12" s="644"/>
      <c r="CD12" s="631" t="s">
        <v>164</v>
      </c>
      <c r="CE12" s="632"/>
      <c r="CF12" s="632"/>
      <c r="CG12" s="632"/>
      <c r="CH12" s="632"/>
      <c r="CI12" s="632"/>
      <c r="CJ12" s="632"/>
      <c r="CK12" s="632"/>
      <c r="CL12" s="632"/>
      <c r="CM12" s="632"/>
      <c r="CN12" s="632"/>
      <c r="CO12" s="632"/>
      <c r="CP12" s="632"/>
      <c r="CQ12" s="633"/>
      <c r="CR12" s="634">
        <v>316968</v>
      </c>
      <c r="CS12" s="635"/>
      <c r="CT12" s="635"/>
      <c r="CU12" s="635"/>
      <c r="CV12" s="635"/>
      <c r="CW12" s="635"/>
      <c r="CX12" s="635"/>
      <c r="CY12" s="636"/>
      <c r="CZ12" s="637">
        <v>2.9</v>
      </c>
      <c r="DA12" s="637"/>
      <c r="DB12" s="637"/>
      <c r="DC12" s="637"/>
      <c r="DD12" s="643">
        <v>48210</v>
      </c>
      <c r="DE12" s="635"/>
      <c r="DF12" s="635"/>
      <c r="DG12" s="635"/>
      <c r="DH12" s="635"/>
      <c r="DI12" s="635"/>
      <c r="DJ12" s="635"/>
      <c r="DK12" s="635"/>
      <c r="DL12" s="635"/>
      <c r="DM12" s="635"/>
      <c r="DN12" s="635"/>
      <c r="DO12" s="635"/>
      <c r="DP12" s="636"/>
      <c r="DQ12" s="643">
        <v>240519</v>
      </c>
      <c r="DR12" s="635"/>
      <c r="DS12" s="635"/>
      <c r="DT12" s="635"/>
      <c r="DU12" s="635"/>
      <c r="DV12" s="635"/>
      <c r="DW12" s="635"/>
      <c r="DX12" s="635"/>
      <c r="DY12" s="635"/>
      <c r="DZ12" s="635"/>
      <c r="EA12" s="635"/>
      <c r="EB12" s="635"/>
      <c r="EC12" s="644"/>
    </row>
    <row r="13" spans="2:143" ht="11.25" customHeight="1">
      <c r="B13" s="631" t="s">
        <v>165</v>
      </c>
      <c r="C13" s="632"/>
      <c r="D13" s="632"/>
      <c r="E13" s="632"/>
      <c r="F13" s="632"/>
      <c r="G13" s="632"/>
      <c r="H13" s="632"/>
      <c r="I13" s="632"/>
      <c r="J13" s="632"/>
      <c r="K13" s="632"/>
      <c r="L13" s="632"/>
      <c r="M13" s="632"/>
      <c r="N13" s="632"/>
      <c r="O13" s="632"/>
      <c r="P13" s="632"/>
      <c r="Q13" s="633"/>
      <c r="R13" s="634" t="s">
        <v>47</v>
      </c>
      <c r="S13" s="635"/>
      <c r="T13" s="635"/>
      <c r="U13" s="635"/>
      <c r="V13" s="635"/>
      <c r="W13" s="635"/>
      <c r="X13" s="635"/>
      <c r="Y13" s="636"/>
      <c r="Z13" s="637" t="s">
        <v>47</v>
      </c>
      <c r="AA13" s="637"/>
      <c r="AB13" s="637"/>
      <c r="AC13" s="637"/>
      <c r="AD13" s="638" t="s">
        <v>47</v>
      </c>
      <c r="AE13" s="638"/>
      <c r="AF13" s="638"/>
      <c r="AG13" s="638"/>
      <c r="AH13" s="638"/>
      <c r="AI13" s="638"/>
      <c r="AJ13" s="638"/>
      <c r="AK13" s="638"/>
      <c r="AL13" s="639" t="s">
        <v>47</v>
      </c>
      <c r="AM13" s="640"/>
      <c r="AN13" s="640"/>
      <c r="AO13" s="641"/>
      <c r="AP13" s="631" t="s">
        <v>166</v>
      </c>
      <c r="AQ13" s="632"/>
      <c r="AR13" s="632"/>
      <c r="AS13" s="632"/>
      <c r="AT13" s="632"/>
      <c r="AU13" s="632"/>
      <c r="AV13" s="632"/>
      <c r="AW13" s="632"/>
      <c r="AX13" s="632"/>
      <c r="AY13" s="632"/>
      <c r="AZ13" s="632"/>
      <c r="BA13" s="632"/>
      <c r="BB13" s="632"/>
      <c r="BC13" s="632"/>
      <c r="BD13" s="632"/>
      <c r="BE13" s="632"/>
      <c r="BF13" s="633"/>
      <c r="BG13" s="634">
        <v>322520</v>
      </c>
      <c r="BH13" s="635"/>
      <c r="BI13" s="635"/>
      <c r="BJ13" s="635"/>
      <c r="BK13" s="635"/>
      <c r="BL13" s="635"/>
      <c r="BM13" s="635"/>
      <c r="BN13" s="636"/>
      <c r="BO13" s="637">
        <v>41.5</v>
      </c>
      <c r="BP13" s="637"/>
      <c r="BQ13" s="637"/>
      <c r="BR13" s="637"/>
      <c r="BS13" s="643" t="s">
        <v>47</v>
      </c>
      <c r="BT13" s="635"/>
      <c r="BU13" s="635"/>
      <c r="BV13" s="635"/>
      <c r="BW13" s="635"/>
      <c r="BX13" s="635"/>
      <c r="BY13" s="635"/>
      <c r="BZ13" s="635"/>
      <c r="CA13" s="635"/>
      <c r="CB13" s="644"/>
      <c r="CD13" s="631" t="s">
        <v>167</v>
      </c>
      <c r="CE13" s="632"/>
      <c r="CF13" s="632"/>
      <c r="CG13" s="632"/>
      <c r="CH13" s="632"/>
      <c r="CI13" s="632"/>
      <c r="CJ13" s="632"/>
      <c r="CK13" s="632"/>
      <c r="CL13" s="632"/>
      <c r="CM13" s="632"/>
      <c r="CN13" s="632"/>
      <c r="CO13" s="632"/>
      <c r="CP13" s="632"/>
      <c r="CQ13" s="633"/>
      <c r="CR13" s="634">
        <v>868068</v>
      </c>
      <c r="CS13" s="635"/>
      <c r="CT13" s="635"/>
      <c r="CU13" s="635"/>
      <c r="CV13" s="635"/>
      <c r="CW13" s="635"/>
      <c r="CX13" s="635"/>
      <c r="CY13" s="636"/>
      <c r="CZ13" s="637">
        <v>8</v>
      </c>
      <c r="DA13" s="637"/>
      <c r="DB13" s="637"/>
      <c r="DC13" s="637"/>
      <c r="DD13" s="643">
        <v>656259</v>
      </c>
      <c r="DE13" s="635"/>
      <c r="DF13" s="635"/>
      <c r="DG13" s="635"/>
      <c r="DH13" s="635"/>
      <c r="DI13" s="635"/>
      <c r="DJ13" s="635"/>
      <c r="DK13" s="635"/>
      <c r="DL13" s="635"/>
      <c r="DM13" s="635"/>
      <c r="DN13" s="635"/>
      <c r="DO13" s="635"/>
      <c r="DP13" s="636"/>
      <c r="DQ13" s="643">
        <v>247217</v>
      </c>
      <c r="DR13" s="635"/>
      <c r="DS13" s="635"/>
      <c r="DT13" s="635"/>
      <c r="DU13" s="635"/>
      <c r="DV13" s="635"/>
      <c r="DW13" s="635"/>
      <c r="DX13" s="635"/>
      <c r="DY13" s="635"/>
      <c r="DZ13" s="635"/>
      <c r="EA13" s="635"/>
      <c r="EB13" s="635"/>
      <c r="EC13" s="644"/>
    </row>
    <row r="14" spans="2:143" ht="11.25" customHeight="1">
      <c r="B14" s="631" t="s">
        <v>168</v>
      </c>
      <c r="C14" s="632"/>
      <c r="D14" s="632"/>
      <c r="E14" s="632"/>
      <c r="F14" s="632"/>
      <c r="G14" s="632"/>
      <c r="H14" s="632"/>
      <c r="I14" s="632"/>
      <c r="J14" s="632"/>
      <c r="K14" s="632"/>
      <c r="L14" s="632"/>
      <c r="M14" s="632"/>
      <c r="N14" s="632"/>
      <c r="O14" s="632"/>
      <c r="P14" s="632"/>
      <c r="Q14" s="633"/>
      <c r="R14" s="634" t="s">
        <v>47</v>
      </c>
      <c r="S14" s="635"/>
      <c r="T14" s="635"/>
      <c r="U14" s="635"/>
      <c r="V14" s="635"/>
      <c r="W14" s="635"/>
      <c r="X14" s="635"/>
      <c r="Y14" s="636"/>
      <c r="Z14" s="637" t="s">
        <v>47</v>
      </c>
      <c r="AA14" s="637"/>
      <c r="AB14" s="637"/>
      <c r="AC14" s="637"/>
      <c r="AD14" s="638" t="s">
        <v>47</v>
      </c>
      <c r="AE14" s="638"/>
      <c r="AF14" s="638"/>
      <c r="AG14" s="638"/>
      <c r="AH14" s="638"/>
      <c r="AI14" s="638"/>
      <c r="AJ14" s="638"/>
      <c r="AK14" s="638"/>
      <c r="AL14" s="639" t="s">
        <v>47</v>
      </c>
      <c r="AM14" s="640"/>
      <c r="AN14" s="640"/>
      <c r="AO14" s="641"/>
      <c r="AP14" s="631" t="s">
        <v>169</v>
      </c>
      <c r="AQ14" s="632"/>
      <c r="AR14" s="632"/>
      <c r="AS14" s="632"/>
      <c r="AT14" s="632"/>
      <c r="AU14" s="632"/>
      <c r="AV14" s="632"/>
      <c r="AW14" s="632"/>
      <c r="AX14" s="632"/>
      <c r="AY14" s="632"/>
      <c r="AZ14" s="632"/>
      <c r="BA14" s="632"/>
      <c r="BB14" s="632"/>
      <c r="BC14" s="632"/>
      <c r="BD14" s="632"/>
      <c r="BE14" s="632"/>
      <c r="BF14" s="633"/>
      <c r="BG14" s="634">
        <v>34896</v>
      </c>
      <c r="BH14" s="635"/>
      <c r="BI14" s="635"/>
      <c r="BJ14" s="635"/>
      <c r="BK14" s="635"/>
      <c r="BL14" s="635"/>
      <c r="BM14" s="635"/>
      <c r="BN14" s="636"/>
      <c r="BO14" s="637">
        <v>4.5</v>
      </c>
      <c r="BP14" s="637"/>
      <c r="BQ14" s="637"/>
      <c r="BR14" s="637"/>
      <c r="BS14" s="643" t="s">
        <v>47</v>
      </c>
      <c r="BT14" s="635"/>
      <c r="BU14" s="635"/>
      <c r="BV14" s="635"/>
      <c r="BW14" s="635"/>
      <c r="BX14" s="635"/>
      <c r="BY14" s="635"/>
      <c r="BZ14" s="635"/>
      <c r="CA14" s="635"/>
      <c r="CB14" s="644"/>
      <c r="CD14" s="631" t="s">
        <v>170</v>
      </c>
      <c r="CE14" s="632"/>
      <c r="CF14" s="632"/>
      <c r="CG14" s="632"/>
      <c r="CH14" s="632"/>
      <c r="CI14" s="632"/>
      <c r="CJ14" s="632"/>
      <c r="CK14" s="632"/>
      <c r="CL14" s="632"/>
      <c r="CM14" s="632"/>
      <c r="CN14" s="632"/>
      <c r="CO14" s="632"/>
      <c r="CP14" s="632"/>
      <c r="CQ14" s="633"/>
      <c r="CR14" s="634">
        <v>297331</v>
      </c>
      <c r="CS14" s="635"/>
      <c r="CT14" s="635"/>
      <c r="CU14" s="635"/>
      <c r="CV14" s="635"/>
      <c r="CW14" s="635"/>
      <c r="CX14" s="635"/>
      <c r="CY14" s="636"/>
      <c r="CZ14" s="637">
        <v>2.7</v>
      </c>
      <c r="DA14" s="637"/>
      <c r="DB14" s="637"/>
      <c r="DC14" s="637"/>
      <c r="DD14" s="643">
        <v>14379</v>
      </c>
      <c r="DE14" s="635"/>
      <c r="DF14" s="635"/>
      <c r="DG14" s="635"/>
      <c r="DH14" s="635"/>
      <c r="DI14" s="635"/>
      <c r="DJ14" s="635"/>
      <c r="DK14" s="635"/>
      <c r="DL14" s="635"/>
      <c r="DM14" s="635"/>
      <c r="DN14" s="635"/>
      <c r="DO14" s="635"/>
      <c r="DP14" s="636"/>
      <c r="DQ14" s="643">
        <v>292237</v>
      </c>
      <c r="DR14" s="635"/>
      <c r="DS14" s="635"/>
      <c r="DT14" s="635"/>
      <c r="DU14" s="635"/>
      <c r="DV14" s="635"/>
      <c r="DW14" s="635"/>
      <c r="DX14" s="635"/>
      <c r="DY14" s="635"/>
      <c r="DZ14" s="635"/>
      <c r="EA14" s="635"/>
      <c r="EB14" s="635"/>
      <c r="EC14" s="644"/>
    </row>
    <row r="15" spans="2:143" ht="11.25" customHeight="1">
      <c r="B15" s="631" t="s">
        <v>171</v>
      </c>
      <c r="C15" s="632"/>
      <c r="D15" s="632"/>
      <c r="E15" s="632"/>
      <c r="F15" s="632"/>
      <c r="G15" s="632"/>
      <c r="H15" s="632"/>
      <c r="I15" s="632"/>
      <c r="J15" s="632"/>
      <c r="K15" s="632"/>
      <c r="L15" s="632"/>
      <c r="M15" s="632"/>
      <c r="N15" s="632"/>
      <c r="O15" s="632"/>
      <c r="P15" s="632"/>
      <c r="Q15" s="633"/>
      <c r="R15" s="634" t="s">
        <v>47</v>
      </c>
      <c r="S15" s="635"/>
      <c r="T15" s="635"/>
      <c r="U15" s="635"/>
      <c r="V15" s="635"/>
      <c r="W15" s="635"/>
      <c r="X15" s="635"/>
      <c r="Y15" s="636"/>
      <c r="Z15" s="637" t="s">
        <v>47</v>
      </c>
      <c r="AA15" s="637"/>
      <c r="AB15" s="637"/>
      <c r="AC15" s="637"/>
      <c r="AD15" s="638" t="s">
        <v>47</v>
      </c>
      <c r="AE15" s="638"/>
      <c r="AF15" s="638"/>
      <c r="AG15" s="638"/>
      <c r="AH15" s="638"/>
      <c r="AI15" s="638"/>
      <c r="AJ15" s="638"/>
      <c r="AK15" s="638"/>
      <c r="AL15" s="639" t="s">
        <v>47</v>
      </c>
      <c r="AM15" s="640"/>
      <c r="AN15" s="640"/>
      <c r="AO15" s="641"/>
      <c r="AP15" s="631" t="s">
        <v>172</v>
      </c>
      <c r="AQ15" s="632"/>
      <c r="AR15" s="632"/>
      <c r="AS15" s="632"/>
      <c r="AT15" s="632"/>
      <c r="AU15" s="632"/>
      <c r="AV15" s="632"/>
      <c r="AW15" s="632"/>
      <c r="AX15" s="632"/>
      <c r="AY15" s="632"/>
      <c r="AZ15" s="632"/>
      <c r="BA15" s="632"/>
      <c r="BB15" s="632"/>
      <c r="BC15" s="632"/>
      <c r="BD15" s="632"/>
      <c r="BE15" s="632"/>
      <c r="BF15" s="633"/>
      <c r="BG15" s="634">
        <v>70172</v>
      </c>
      <c r="BH15" s="635"/>
      <c r="BI15" s="635"/>
      <c r="BJ15" s="635"/>
      <c r="BK15" s="635"/>
      <c r="BL15" s="635"/>
      <c r="BM15" s="635"/>
      <c r="BN15" s="636"/>
      <c r="BO15" s="637">
        <v>9</v>
      </c>
      <c r="BP15" s="637"/>
      <c r="BQ15" s="637"/>
      <c r="BR15" s="637"/>
      <c r="BS15" s="643" t="s">
        <v>47</v>
      </c>
      <c r="BT15" s="635"/>
      <c r="BU15" s="635"/>
      <c r="BV15" s="635"/>
      <c r="BW15" s="635"/>
      <c r="BX15" s="635"/>
      <c r="BY15" s="635"/>
      <c r="BZ15" s="635"/>
      <c r="CA15" s="635"/>
      <c r="CB15" s="644"/>
      <c r="CD15" s="631" t="s">
        <v>173</v>
      </c>
      <c r="CE15" s="632"/>
      <c r="CF15" s="632"/>
      <c r="CG15" s="632"/>
      <c r="CH15" s="632"/>
      <c r="CI15" s="632"/>
      <c r="CJ15" s="632"/>
      <c r="CK15" s="632"/>
      <c r="CL15" s="632"/>
      <c r="CM15" s="632"/>
      <c r="CN15" s="632"/>
      <c r="CO15" s="632"/>
      <c r="CP15" s="632"/>
      <c r="CQ15" s="633"/>
      <c r="CR15" s="634">
        <v>1083328</v>
      </c>
      <c r="CS15" s="635"/>
      <c r="CT15" s="635"/>
      <c r="CU15" s="635"/>
      <c r="CV15" s="635"/>
      <c r="CW15" s="635"/>
      <c r="CX15" s="635"/>
      <c r="CY15" s="636"/>
      <c r="CZ15" s="637">
        <v>10</v>
      </c>
      <c r="DA15" s="637"/>
      <c r="DB15" s="637"/>
      <c r="DC15" s="637"/>
      <c r="DD15" s="643">
        <v>291715</v>
      </c>
      <c r="DE15" s="635"/>
      <c r="DF15" s="635"/>
      <c r="DG15" s="635"/>
      <c r="DH15" s="635"/>
      <c r="DI15" s="635"/>
      <c r="DJ15" s="635"/>
      <c r="DK15" s="635"/>
      <c r="DL15" s="635"/>
      <c r="DM15" s="635"/>
      <c r="DN15" s="635"/>
      <c r="DO15" s="635"/>
      <c r="DP15" s="636"/>
      <c r="DQ15" s="643">
        <v>637366</v>
      </c>
      <c r="DR15" s="635"/>
      <c r="DS15" s="635"/>
      <c r="DT15" s="635"/>
      <c r="DU15" s="635"/>
      <c r="DV15" s="635"/>
      <c r="DW15" s="635"/>
      <c r="DX15" s="635"/>
      <c r="DY15" s="635"/>
      <c r="DZ15" s="635"/>
      <c r="EA15" s="635"/>
      <c r="EB15" s="635"/>
      <c r="EC15" s="644"/>
    </row>
    <row r="16" spans="2:143" ht="11.25" customHeight="1">
      <c r="B16" s="631" t="s">
        <v>174</v>
      </c>
      <c r="C16" s="632"/>
      <c r="D16" s="632"/>
      <c r="E16" s="632"/>
      <c r="F16" s="632"/>
      <c r="G16" s="632"/>
      <c r="H16" s="632"/>
      <c r="I16" s="632"/>
      <c r="J16" s="632"/>
      <c r="K16" s="632"/>
      <c r="L16" s="632"/>
      <c r="M16" s="632"/>
      <c r="N16" s="632"/>
      <c r="O16" s="632"/>
      <c r="P16" s="632"/>
      <c r="Q16" s="633"/>
      <c r="R16" s="634">
        <v>2341</v>
      </c>
      <c r="S16" s="635"/>
      <c r="T16" s="635"/>
      <c r="U16" s="635"/>
      <c r="V16" s="635"/>
      <c r="W16" s="635"/>
      <c r="X16" s="635"/>
      <c r="Y16" s="636"/>
      <c r="Z16" s="637">
        <v>0</v>
      </c>
      <c r="AA16" s="637"/>
      <c r="AB16" s="637"/>
      <c r="AC16" s="637"/>
      <c r="AD16" s="638">
        <v>2341</v>
      </c>
      <c r="AE16" s="638"/>
      <c r="AF16" s="638"/>
      <c r="AG16" s="638"/>
      <c r="AH16" s="638"/>
      <c r="AI16" s="638"/>
      <c r="AJ16" s="638"/>
      <c r="AK16" s="638"/>
      <c r="AL16" s="639">
        <v>0</v>
      </c>
      <c r="AM16" s="640"/>
      <c r="AN16" s="640"/>
      <c r="AO16" s="641"/>
      <c r="AP16" s="631" t="s">
        <v>175</v>
      </c>
      <c r="AQ16" s="632"/>
      <c r="AR16" s="632"/>
      <c r="AS16" s="632"/>
      <c r="AT16" s="632"/>
      <c r="AU16" s="632"/>
      <c r="AV16" s="632"/>
      <c r="AW16" s="632"/>
      <c r="AX16" s="632"/>
      <c r="AY16" s="632"/>
      <c r="AZ16" s="632"/>
      <c r="BA16" s="632"/>
      <c r="BB16" s="632"/>
      <c r="BC16" s="632"/>
      <c r="BD16" s="632"/>
      <c r="BE16" s="632"/>
      <c r="BF16" s="633"/>
      <c r="BG16" s="634" t="s">
        <v>47</v>
      </c>
      <c r="BH16" s="635"/>
      <c r="BI16" s="635"/>
      <c r="BJ16" s="635"/>
      <c r="BK16" s="635"/>
      <c r="BL16" s="635"/>
      <c r="BM16" s="635"/>
      <c r="BN16" s="636"/>
      <c r="BO16" s="637" t="s">
        <v>47</v>
      </c>
      <c r="BP16" s="637"/>
      <c r="BQ16" s="637"/>
      <c r="BR16" s="637"/>
      <c r="BS16" s="643" t="s">
        <v>47</v>
      </c>
      <c r="BT16" s="635"/>
      <c r="BU16" s="635"/>
      <c r="BV16" s="635"/>
      <c r="BW16" s="635"/>
      <c r="BX16" s="635"/>
      <c r="BY16" s="635"/>
      <c r="BZ16" s="635"/>
      <c r="CA16" s="635"/>
      <c r="CB16" s="644"/>
      <c r="CD16" s="631" t="s">
        <v>176</v>
      </c>
      <c r="CE16" s="632"/>
      <c r="CF16" s="632"/>
      <c r="CG16" s="632"/>
      <c r="CH16" s="632"/>
      <c r="CI16" s="632"/>
      <c r="CJ16" s="632"/>
      <c r="CK16" s="632"/>
      <c r="CL16" s="632"/>
      <c r="CM16" s="632"/>
      <c r="CN16" s="632"/>
      <c r="CO16" s="632"/>
      <c r="CP16" s="632"/>
      <c r="CQ16" s="633"/>
      <c r="CR16" s="634">
        <v>212312</v>
      </c>
      <c r="CS16" s="635"/>
      <c r="CT16" s="635"/>
      <c r="CU16" s="635"/>
      <c r="CV16" s="635"/>
      <c r="CW16" s="635"/>
      <c r="CX16" s="635"/>
      <c r="CY16" s="636"/>
      <c r="CZ16" s="637">
        <v>2</v>
      </c>
      <c r="DA16" s="637"/>
      <c r="DB16" s="637"/>
      <c r="DC16" s="637"/>
      <c r="DD16" s="643" t="s">
        <v>47</v>
      </c>
      <c r="DE16" s="635"/>
      <c r="DF16" s="635"/>
      <c r="DG16" s="635"/>
      <c r="DH16" s="635"/>
      <c r="DI16" s="635"/>
      <c r="DJ16" s="635"/>
      <c r="DK16" s="635"/>
      <c r="DL16" s="635"/>
      <c r="DM16" s="635"/>
      <c r="DN16" s="635"/>
      <c r="DO16" s="635"/>
      <c r="DP16" s="636"/>
      <c r="DQ16" s="643">
        <v>48775</v>
      </c>
      <c r="DR16" s="635"/>
      <c r="DS16" s="635"/>
      <c r="DT16" s="635"/>
      <c r="DU16" s="635"/>
      <c r="DV16" s="635"/>
      <c r="DW16" s="635"/>
      <c r="DX16" s="635"/>
      <c r="DY16" s="635"/>
      <c r="DZ16" s="635"/>
      <c r="EA16" s="635"/>
      <c r="EB16" s="635"/>
      <c r="EC16" s="644"/>
    </row>
    <row r="17" spans="2:133" ht="11.25" customHeight="1">
      <c r="B17" s="631" t="s">
        <v>177</v>
      </c>
      <c r="C17" s="632"/>
      <c r="D17" s="632"/>
      <c r="E17" s="632"/>
      <c r="F17" s="632"/>
      <c r="G17" s="632"/>
      <c r="H17" s="632"/>
      <c r="I17" s="632"/>
      <c r="J17" s="632"/>
      <c r="K17" s="632"/>
      <c r="L17" s="632"/>
      <c r="M17" s="632"/>
      <c r="N17" s="632"/>
      <c r="O17" s="632"/>
      <c r="P17" s="632"/>
      <c r="Q17" s="633"/>
      <c r="R17" s="634">
        <v>2370</v>
      </c>
      <c r="S17" s="635"/>
      <c r="T17" s="635"/>
      <c r="U17" s="635"/>
      <c r="V17" s="635"/>
      <c r="W17" s="635"/>
      <c r="X17" s="635"/>
      <c r="Y17" s="636"/>
      <c r="Z17" s="637">
        <v>0</v>
      </c>
      <c r="AA17" s="637"/>
      <c r="AB17" s="637"/>
      <c r="AC17" s="637"/>
      <c r="AD17" s="638">
        <v>2370</v>
      </c>
      <c r="AE17" s="638"/>
      <c r="AF17" s="638"/>
      <c r="AG17" s="638"/>
      <c r="AH17" s="638"/>
      <c r="AI17" s="638"/>
      <c r="AJ17" s="638"/>
      <c r="AK17" s="638"/>
      <c r="AL17" s="639">
        <v>0</v>
      </c>
      <c r="AM17" s="640"/>
      <c r="AN17" s="640"/>
      <c r="AO17" s="641"/>
      <c r="AP17" s="631" t="s">
        <v>178</v>
      </c>
      <c r="AQ17" s="632"/>
      <c r="AR17" s="632"/>
      <c r="AS17" s="632"/>
      <c r="AT17" s="632"/>
      <c r="AU17" s="632"/>
      <c r="AV17" s="632"/>
      <c r="AW17" s="632"/>
      <c r="AX17" s="632"/>
      <c r="AY17" s="632"/>
      <c r="AZ17" s="632"/>
      <c r="BA17" s="632"/>
      <c r="BB17" s="632"/>
      <c r="BC17" s="632"/>
      <c r="BD17" s="632"/>
      <c r="BE17" s="632"/>
      <c r="BF17" s="633"/>
      <c r="BG17" s="634" t="s">
        <v>47</v>
      </c>
      <c r="BH17" s="635"/>
      <c r="BI17" s="635"/>
      <c r="BJ17" s="635"/>
      <c r="BK17" s="635"/>
      <c r="BL17" s="635"/>
      <c r="BM17" s="635"/>
      <c r="BN17" s="636"/>
      <c r="BO17" s="637" t="s">
        <v>47</v>
      </c>
      <c r="BP17" s="637"/>
      <c r="BQ17" s="637"/>
      <c r="BR17" s="637"/>
      <c r="BS17" s="643" t="s">
        <v>47</v>
      </c>
      <c r="BT17" s="635"/>
      <c r="BU17" s="635"/>
      <c r="BV17" s="635"/>
      <c r="BW17" s="635"/>
      <c r="BX17" s="635"/>
      <c r="BY17" s="635"/>
      <c r="BZ17" s="635"/>
      <c r="CA17" s="635"/>
      <c r="CB17" s="644"/>
      <c r="CD17" s="631" t="s">
        <v>179</v>
      </c>
      <c r="CE17" s="632"/>
      <c r="CF17" s="632"/>
      <c r="CG17" s="632"/>
      <c r="CH17" s="632"/>
      <c r="CI17" s="632"/>
      <c r="CJ17" s="632"/>
      <c r="CK17" s="632"/>
      <c r="CL17" s="632"/>
      <c r="CM17" s="632"/>
      <c r="CN17" s="632"/>
      <c r="CO17" s="632"/>
      <c r="CP17" s="632"/>
      <c r="CQ17" s="633"/>
      <c r="CR17" s="634">
        <v>1416412</v>
      </c>
      <c r="CS17" s="635"/>
      <c r="CT17" s="635"/>
      <c r="CU17" s="635"/>
      <c r="CV17" s="635"/>
      <c r="CW17" s="635"/>
      <c r="CX17" s="635"/>
      <c r="CY17" s="636"/>
      <c r="CZ17" s="637">
        <v>13</v>
      </c>
      <c r="DA17" s="637"/>
      <c r="DB17" s="637"/>
      <c r="DC17" s="637"/>
      <c r="DD17" s="643" t="s">
        <v>47</v>
      </c>
      <c r="DE17" s="635"/>
      <c r="DF17" s="635"/>
      <c r="DG17" s="635"/>
      <c r="DH17" s="635"/>
      <c r="DI17" s="635"/>
      <c r="DJ17" s="635"/>
      <c r="DK17" s="635"/>
      <c r="DL17" s="635"/>
      <c r="DM17" s="635"/>
      <c r="DN17" s="635"/>
      <c r="DO17" s="635"/>
      <c r="DP17" s="636"/>
      <c r="DQ17" s="643">
        <v>1369766</v>
      </c>
      <c r="DR17" s="635"/>
      <c r="DS17" s="635"/>
      <c r="DT17" s="635"/>
      <c r="DU17" s="635"/>
      <c r="DV17" s="635"/>
      <c r="DW17" s="635"/>
      <c r="DX17" s="635"/>
      <c r="DY17" s="635"/>
      <c r="DZ17" s="635"/>
      <c r="EA17" s="635"/>
      <c r="EB17" s="635"/>
      <c r="EC17" s="644"/>
    </row>
    <row r="18" spans="2:133" ht="11.25" customHeight="1">
      <c r="B18" s="631" t="s">
        <v>180</v>
      </c>
      <c r="C18" s="632"/>
      <c r="D18" s="632"/>
      <c r="E18" s="632"/>
      <c r="F18" s="632"/>
      <c r="G18" s="632"/>
      <c r="H18" s="632"/>
      <c r="I18" s="632"/>
      <c r="J18" s="632"/>
      <c r="K18" s="632"/>
      <c r="L18" s="632"/>
      <c r="M18" s="632"/>
      <c r="N18" s="632"/>
      <c r="O18" s="632"/>
      <c r="P18" s="632"/>
      <c r="Q18" s="633"/>
      <c r="R18" s="634">
        <v>3340</v>
      </c>
      <c r="S18" s="635"/>
      <c r="T18" s="635"/>
      <c r="U18" s="635"/>
      <c r="V18" s="635"/>
      <c r="W18" s="635"/>
      <c r="X18" s="635"/>
      <c r="Y18" s="636"/>
      <c r="Z18" s="637">
        <v>0</v>
      </c>
      <c r="AA18" s="637"/>
      <c r="AB18" s="637"/>
      <c r="AC18" s="637"/>
      <c r="AD18" s="638">
        <v>3340</v>
      </c>
      <c r="AE18" s="638"/>
      <c r="AF18" s="638"/>
      <c r="AG18" s="638"/>
      <c r="AH18" s="638"/>
      <c r="AI18" s="638"/>
      <c r="AJ18" s="638"/>
      <c r="AK18" s="638"/>
      <c r="AL18" s="639">
        <v>0.1</v>
      </c>
      <c r="AM18" s="640"/>
      <c r="AN18" s="640"/>
      <c r="AO18" s="641"/>
      <c r="AP18" s="631" t="s">
        <v>181</v>
      </c>
      <c r="AQ18" s="632"/>
      <c r="AR18" s="632"/>
      <c r="AS18" s="632"/>
      <c r="AT18" s="632"/>
      <c r="AU18" s="632"/>
      <c r="AV18" s="632"/>
      <c r="AW18" s="632"/>
      <c r="AX18" s="632"/>
      <c r="AY18" s="632"/>
      <c r="AZ18" s="632"/>
      <c r="BA18" s="632"/>
      <c r="BB18" s="632"/>
      <c r="BC18" s="632"/>
      <c r="BD18" s="632"/>
      <c r="BE18" s="632"/>
      <c r="BF18" s="633"/>
      <c r="BG18" s="634" t="s">
        <v>47</v>
      </c>
      <c r="BH18" s="635"/>
      <c r="BI18" s="635"/>
      <c r="BJ18" s="635"/>
      <c r="BK18" s="635"/>
      <c r="BL18" s="635"/>
      <c r="BM18" s="635"/>
      <c r="BN18" s="636"/>
      <c r="BO18" s="637" t="s">
        <v>47</v>
      </c>
      <c r="BP18" s="637"/>
      <c r="BQ18" s="637"/>
      <c r="BR18" s="637"/>
      <c r="BS18" s="643" t="s">
        <v>47</v>
      </c>
      <c r="BT18" s="635"/>
      <c r="BU18" s="635"/>
      <c r="BV18" s="635"/>
      <c r="BW18" s="635"/>
      <c r="BX18" s="635"/>
      <c r="BY18" s="635"/>
      <c r="BZ18" s="635"/>
      <c r="CA18" s="635"/>
      <c r="CB18" s="644"/>
      <c r="CD18" s="631" t="s">
        <v>182</v>
      </c>
      <c r="CE18" s="632"/>
      <c r="CF18" s="632"/>
      <c r="CG18" s="632"/>
      <c r="CH18" s="632"/>
      <c r="CI18" s="632"/>
      <c r="CJ18" s="632"/>
      <c r="CK18" s="632"/>
      <c r="CL18" s="632"/>
      <c r="CM18" s="632"/>
      <c r="CN18" s="632"/>
      <c r="CO18" s="632"/>
      <c r="CP18" s="632"/>
      <c r="CQ18" s="633"/>
      <c r="CR18" s="634">
        <v>18813</v>
      </c>
      <c r="CS18" s="635"/>
      <c r="CT18" s="635"/>
      <c r="CU18" s="635"/>
      <c r="CV18" s="635"/>
      <c r="CW18" s="635"/>
      <c r="CX18" s="635"/>
      <c r="CY18" s="636"/>
      <c r="CZ18" s="637">
        <v>0.2</v>
      </c>
      <c r="DA18" s="637"/>
      <c r="DB18" s="637"/>
      <c r="DC18" s="637"/>
      <c r="DD18" s="643" t="s">
        <v>47</v>
      </c>
      <c r="DE18" s="635"/>
      <c r="DF18" s="635"/>
      <c r="DG18" s="635"/>
      <c r="DH18" s="635"/>
      <c r="DI18" s="635"/>
      <c r="DJ18" s="635"/>
      <c r="DK18" s="635"/>
      <c r="DL18" s="635"/>
      <c r="DM18" s="635"/>
      <c r="DN18" s="635"/>
      <c r="DO18" s="635"/>
      <c r="DP18" s="636"/>
      <c r="DQ18" s="643">
        <v>18813</v>
      </c>
      <c r="DR18" s="635"/>
      <c r="DS18" s="635"/>
      <c r="DT18" s="635"/>
      <c r="DU18" s="635"/>
      <c r="DV18" s="635"/>
      <c r="DW18" s="635"/>
      <c r="DX18" s="635"/>
      <c r="DY18" s="635"/>
      <c r="DZ18" s="635"/>
      <c r="EA18" s="635"/>
      <c r="EB18" s="635"/>
      <c r="EC18" s="644"/>
    </row>
    <row r="19" spans="2:133" ht="11.25" customHeight="1">
      <c r="B19" s="631" t="s">
        <v>183</v>
      </c>
      <c r="C19" s="632"/>
      <c r="D19" s="632"/>
      <c r="E19" s="632"/>
      <c r="F19" s="632"/>
      <c r="G19" s="632"/>
      <c r="H19" s="632"/>
      <c r="I19" s="632"/>
      <c r="J19" s="632"/>
      <c r="K19" s="632"/>
      <c r="L19" s="632"/>
      <c r="M19" s="632"/>
      <c r="N19" s="632"/>
      <c r="O19" s="632"/>
      <c r="P19" s="632"/>
      <c r="Q19" s="633"/>
      <c r="R19" s="634">
        <v>1703</v>
      </c>
      <c r="S19" s="635"/>
      <c r="T19" s="635"/>
      <c r="U19" s="635"/>
      <c r="V19" s="635"/>
      <c r="W19" s="635"/>
      <c r="X19" s="635"/>
      <c r="Y19" s="636"/>
      <c r="Z19" s="637">
        <v>0</v>
      </c>
      <c r="AA19" s="637"/>
      <c r="AB19" s="637"/>
      <c r="AC19" s="637"/>
      <c r="AD19" s="638">
        <v>1703</v>
      </c>
      <c r="AE19" s="638"/>
      <c r="AF19" s="638"/>
      <c r="AG19" s="638"/>
      <c r="AH19" s="638"/>
      <c r="AI19" s="638"/>
      <c r="AJ19" s="638"/>
      <c r="AK19" s="638"/>
      <c r="AL19" s="639">
        <v>0</v>
      </c>
      <c r="AM19" s="640"/>
      <c r="AN19" s="640"/>
      <c r="AO19" s="641"/>
      <c r="AP19" s="631" t="s">
        <v>184</v>
      </c>
      <c r="AQ19" s="632"/>
      <c r="AR19" s="632"/>
      <c r="AS19" s="632"/>
      <c r="AT19" s="632"/>
      <c r="AU19" s="632"/>
      <c r="AV19" s="632"/>
      <c r="AW19" s="632"/>
      <c r="AX19" s="632"/>
      <c r="AY19" s="632"/>
      <c r="AZ19" s="632"/>
      <c r="BA19" s="632"/>
      <c r="BB19" s="632"/>
      <c r="BC19" s="632"/>
      <c r="BD19" s="632"/>
      <c r="BE19" s="632"/>
      <c r="BF19" s="633"/>
      <c r="BG19" s="634" t="s">
        <v>47</v>
      </c>
      <c r="BH19" s="635"/>
      <c r="BI19" s="635"/>
      <c r="BJ19" s="635"/>
      <c r="BK19" s="635"/>
      <c r="BL19" s="635"/>
      <c r="BM19" s="635"/>
      <c r="BN19" s="636"/>
      <c r="BO19" s="637" t="s">
        <v>47</v>
      </c>
      <c r="BP19" s="637"/>
      <c r="BQ19" s="637"/>
      <c r="BR19" s="637"/>
      <c r="BS19" s="643" t="s">
        <v>47</v>
      </c>
      <c r="BT19" s="635"/>
      <c r="BU19" s="635"/>
      <c r="BV19" s="635"/>
      <c r="BW19" s="635"/>
      <c r="BX19" s="635"/>
      <c r="BY19" s="635"/>
      <c r="BZ19" s="635"/>
      <c r="CA19" s="635"/>
      <c r="CB19" s="644"/>
      <c r="CD19" s="631" t="s">
        <v>185</v>
      </c>
      <c r="CE19" s="632"/>
      <c r="CF19" s="632"/>
      <c r="CG19" s="632"/>
      <c r="CH19" s="632"/>
      <c r="CI19" s="632"/>
      <c r="CJ19" s="632"/>
      <c r="CK19" s="632"/>
      <c r="CL19" s="632"/>
      <c r="CM19" s="632"/>
      <c r="CN19" s="632"/>
      <c r="CO19" s="632"/>
      <c r="CP19" s="632"/>
      <c r="CQ19" s="633"/>
      <c r="CR19" s="634" t="s">
        <v>47</v>
      </c>
      <c r="CS19" s="635"/>
      <c r="CT19" s="635"/>
      <c r="CU19" s="635"/>
      <c r="CV19" s="635"/>
      <c r="CW19" s="635"/>
      <c r="CX19" s="635"/>
      <c r="CY19" s="636"/>
      <c r="CZ19" s="637" t="s">
        <v>47</v>
      </c>
      <c r="DA19" s="637"/>
      <c r="DB19" s="637"/>
      <c r="DC19" s="637"/>
      <c r="DD19" s="643" t="s">
        <v>47</v>
      </c>
      <c r="DE19" s="635"/>
      <c r="DF19" s="635"/>
      <c r="DG19" s="635"/>
      <c r="DH19" s="635"/>
      <c r="DI19" s="635"/>
      <c r="DJ19" s="635"/>
      <c r="DK19" s="635"/>
      <c r="DL19" s="635"/>
      <c r="DM19" s="635"/>
      <c r="DN19" s="635"/>
      <c r="DO19" s="635"/>
      <c r="DP19" s="636"/>
      <c r="DQ19" s="643" t="s">
        <v>47</v>
      </c>
      <c r="DR19" s="635"/>
      <c r="DS19" s="635"/>
      <c r="DT19" s="635"/>
      <c r="DU19" s="635"/>
      <c r="DV19" s="635"/>
      <c r="DW19" s="635"/>
      <c r="DX19" s="635"/>
      <c r="DY19" s="635"/>
      <c r="DZ19" s="635"/>
      <c r="EA19" s="635"/>
      <c r="EB19" s="635"/>
      <c r="EC19" s="644"/>
    </row>
    <row r="20" spans="2:133" ht="11.25" customHeight="1">
      <c r="B20" s="631" t="s">
        <v>186</v>
      </c>
      <c r="C20" s="632"/>
      <c r="D20" s="632"/>
      <c r="E20" s="632"/>
      <c r="F20" s="632"/>
      <c r="G20" s="632"/>
      <c r="H20" s="632"/>
      <c r="I20" s="632"/>
      <c r="J20" s="632"/>
      <c r="K20" s="632"/>
      <c r="L20" s="632"/>
      <c r="M20" s="632"/>
      <c r="N20" s="632"/>
      <c r="O20" s="632"/>
      <c r="P20" s="632"/>
      <c r="Q20" s="633"/>
      <c r="R20" s="634">
        <v>1242</v>
      </c>
      <c r="S20" s="635"/>
      <c r="T20" s="635"/>
      <c r="U20" s="635"/>
      <c r="V20" s="635"/>
      <c r="W20" s="635"/>
      <c r="X20" s="635"/>
      <c r="Y20" s="636"/>
      <c r="Z20" s="637">
        <v>0</v>
      </c>
      <c r="AA20" s="637"/>
      <c r="AB20" s="637"/>
      <c r="AC20" s="637"/>
      <c r="AD20" s="638">
        <v>1242</v>
      </c>
      <c r="AE20" s="638"/>
      <c r="AF20" s="638"/>
      <c r="AG20" s="638"/>
      <c r="AH20" s="638"/>
      <c r="AI20" s="638"/>
      <c r="AJ20" s="638"/>
      <c r="AK20" s="638"/>
      <c r="AL20" s="639">
        <v>0</v>
      </c>
      <c r="AM20" s="640"/>
      <c r="AN20" s="640"/>
      <c r="AO20" s="641"/>
      <c r="AP20" s="631" t="s">
        <v>187</v>
      </c>
      <c r="AQ20" s="632"/>
      <c r="AR20" s="632"/>
      <c r="AS20" s="632"/>
      <c r="AT20" s="632"/>
      <c r="AU20" s="632"/>
      <c r="AV20" s="632"/>
      <c r="AW20" s="632"/>
      <c r="AX20" s="632"/>
      <c r="AY20" s="632"/>
      <c r="AZ20" s="632"/>
      <c r="BA20" s="632"/>
      <c r="BB20" s="632"/>
      <c r="BC20" s="632"/>
      <c r="BD20" s="632"/>
      <c r="BE20" s="632"/>
      <c r="BF20" s="633"/>
      <c r="BG20" s="634" t="s">
        <v>47</v>
      </c>
      <c r="BH20" s="635"/>
      <c r="BI20" s="635"/>
      <c r="BJ20" s="635"/>
      <c r="BK20" s="635"/>
      <c r="BL20" s="635"/>
      <c r="BM20" s="635"/>
      <c r="BN20" s="636"/>
      <c r="BO20" s="637" t="s">
        <v>47</v>
      </c>
      <c r="BP20" s="637"/>
      <c r="BQ20" s="637"/>
      <c r="BR20" s="637"/>
      <c r="BS20" s="643" t="s">
        <v>47</v>
      </c>
      <c r="BT20" s="635"/>
      <c r="BU20" s="635"/>
      <c r="BV20" s="635"/>
      <c r="BW20" s="635"/>
      <c r="BX20" s="635"/>
      <c r="BY20" s="635"/>
      <c r="BZ20" s="635"/>
      <c r="CA20" s="635"/>
      <c r="CB20" s="644"/>
      <c r="CD20" s="631" t="s">
        <v>188</v>
      </c>
      <c r="CE20" s="632"/>
      <c r="CF20" s="632"/>
      <c r="CG20" s="632"/>
      <c r="CH20" s="632"/>
      <c r="CI20" s="632"/>
      <c r="CJ20" s="632"/>
      <c r="CK20" s="632"/>
      <c r="CL20" s="632"/>
      <c r="CM20" s="632"/>
      <c r="CN20" s="632"/>
      <c r="CO20" s="632"/>
      <c r="CP20" s="632"/>
      <c r="CQ20" s="633"/>
      <c r="CR20" s="634">
        <v>10880629</v>
      </c>
      <c r="CS20" s="635"/>
      <c r="CT20" s="635"/>
      <c r="CU20" s="635"/>
      <c r="CV20" s="635"/>
      <c r="CW20" s="635"/>
      <c r="CX20" s="635"/>
      <c r="CY20" s="636"/>
      <c r="CZ20" s="637">
        <v>100</v>
      </c>
      <c r="DA20" s="637"/>
      <c r="DB20" s="637"/>
      <c r="DC20" s="637"/>
      <c r="DD20" s="643">
        <v>2285696</v>
      </c>
      <c r="DE20" s="635"/>
      <c r="DF20" s="635"/>
      <c r="DG20" s="635"/>
      <c r="DH20" s="635"/>
      <c r="DI20" s="635"/>
      <c r="DJ20" s="635"/>
      <c r="DK20" s="635"/>
      <c r="DL20" s="635"/>
      <c r="DM20" s="635"/>
      <c r="DN20" s="635"/>
      <c r="DO20" s="635"/>
      <c r="DP20" s="636"/>
      <c r="DQ20" s="643">
        <v>6176029</v>
      </c>
      <c r="DR20" s="635"/>
      <c r="DS20" s="635"/>
      <c r="DT20" s="635"/>
      <c r="DU20" s="635"/>
      <c r="DV20" s="635"/>
      <c r="DW20" s="635"/>
      <c r="DX20" s="635"/>
      <c r="DY20" s="635"/>
      <c r="DZ20" s="635"/>
      <c r="EA20" s="635"/>
      <c r="EB20" s="635"/>
      <c r="EC20" s="644"/>
    </row>
    <row r="21" spans="2:133" ht="11.25" customHeight="1">
      <c r="B21" s="631" t="s">
        <v>189</v>
      </c>
      <c r="C21" s="632"/>
      <c r="D21" s="632"/>
      <c r="E21" s="632"/>
      <c r="F21" s="632"/>
      <c r="G21" s="632"/>
      <c r="H21" s="632"/>
      <c r="I21" s="632"/>
      <c r="J21" s="632"/>
      <c r="K21" s="632"/>
      <c r="L21" s="632"/>
      <c r="M21" s="632"/>
      <c r="N21" s="632"/>
      <c r="O21" s="632"/>
      <c r="P21" s="632"/>
      <c r="Q21" s="633"/>
      <c r="R21" s="634">
        <v>395</v>
      </c>
      <c r="S21" s="635"/>
      <c r="T21" s="635"/>
      <c r="U21" s="635"/>
      <c r="V21" s="635"/>
      <c r="W21" s="635"/>
      <c r="X21" s="635"/>
      <c r="Y21" s="636"/>
      <c r="Z21" s="637">
        <v>0</v>
      </c>
      <c r="AA21" s="637"/>
      <c r="AB21" s="637"/>
      <c r="AC21" s="637"/>
      <c r="AD21" s="638">
        <v>395</v>
      </c>
      <c r="AE21" s="638"/>
      <c r="AF21" s="638"/>
      <c r="AG21" s="638"/>
      <c r="AH21" s="638"/>
      <c r="AI21" s="638"/>
      <c r="AJ21" s="638"/>
      <c r="AK21" s="638"/>
      <c r="AL21" s="639">
        <v>0</v>
      </c>
      <c r="AM21" s="640"/>
      <c r="AN21" s="640"/>
      <c r="AO21" s="641"/>
      <c r="AP21" s="631" t="s">
        <v>190</v>
      </c>
      <c r="AQ21" s="647"/>
      <c r="AR21" s="647"/>
      <c r="AS21" s="647"/>
      <c r="AT21" s="647"/>
      <c r="AU21" s="647"/>
      <c r="AV21" s="647"/>
      <c r="AW21" s="647"/>
      <c r="AX21" s="647"/>
      <c r="AY21" s="647"/>
      <c r="AZ21" s="647"/>
      <c r="BA21" s="647"/>
      <c r="BB21" s="647"/>
      <c r="BC21" s="647"/>
      <c r="BD21" s="647"/>
      <c r="BE21" s="647"/>
      <c r="BF21" s="648"/>
      <c r="BG21" s="634" t="s">
        <v>47</v>
      </c>
      <c r="BH21" s="635"/>
      <c r="BI21" s="635"/>
      <c r="BJ21" s="635"/>
      <c r="BK21" s="635"/>
      <c r="BL21" s="635"/>
      <c r="BM21" s="635"/>
      <c r="BN21" s="636"/>
      <c r="BO21" s="637" t="s">
        <v>47</v>
      </c>
      <c r="BP21" s="637"/>
      <c r="BQ21" s="637"/>
      <c r="BR21" s="637"/>
      <c r="BS21" s="643" t="s">
        <v>47</v>
      </c>
      <c r="BT21" s="635"/>
      <c r="BU21" s="635"/>
      <c r="BV21" s="635"/>
      <c r="BW21" s="635"/>
      <c r="BX21" s="635"/>
      <c r="BY21" s="635"/>
      <c r="BZ21" s="635"/>
      <c r="CA21" s="635"/>
      <c r="CB21" s="644"/>
      <c r="CD21" s="652"/>
      <c r="CE21" s="653"/>
      <c r="CF21" s="653"/>
      <c r="CG21" s="653"/>
      <c r="CH21" s="653"/>
      <c r="CI21" s="653"/>
      <c r="CJ21" s="653"/>
      <c r="CK21" s="653"/>
      <c r="CL21" s="653"/>
      <c r="CM21" s="653"/>
      <c r="CN21" s="653"/>
      <c r="CO21" s="653"/>
      <c r="CP21" s="653"/>
      <c r="CQ21" s="654"/>
      <c r="CR21" s="655"/>
      <c r="CS21" s="650"/>
      <c r="CT21" s="650"/>
      <c r="CU21" s="650"/>
      <c r="CV21" s="650"/>
      <c r="CW21" s="650"/>
      <c r="CX21" s="650"/>
      <c r="CY21" s="656"/>
      <c r="CZ21" s="657"/>
      <c r="DA21" s="657"/>
      <c r="DB21" s="657"/>
      <c r="DC21" s="657"/>
      <c r="DD21" s="649"/>
      <c r="DE21" s="650"/>
      <c r="DF21" s="650"/>
      <c r="DG21" s="650"/>
      <c r="DH21" s="650"/>
      <c r="DI21" s="650"/>
      <c r="DJ21" s="650"/>
      <c r="DK21" s="650"/>
      <c r="DL21" s="650"/>
      <c r="DM21" s="650"/>
      <c r="DN21" s="650"/>
      <c r="DO21" s="650"/>
      <c r="DP21" s="656"/>
      <c r="DQ21" s="649"/>
      <c r="DR21" s="650"/>
      <c r="DS21" s="650"/>
      <c r="DT21" s="650"/>
      <c r="DU21" s="650"/>
      <c r="DV21" s="650"/>
      <c r="DW21" s="650"/>
      <c r="DX21" s="650"/>
      <c r="DY21" s="650"/>
      <c r="DZ21" s="650"/>
      <c r="EA21" s="650"/>
      <c r="EB21" s="650"/>
      <c r="EC21" s="651"/>
    </row>
    <row r="22" spans="2:133" ht="11.25" customHeight="1">
      <c r="B22" s="631" t="s">
        <v>191</v>
      </c>
      <c r="C22" s="632"/>
      <c r="D22" s="632"/>
      <c r="E22" s="632"/>
      <c r="F22" s="632"/>
      <c r="G22" s="632"/>
      <c r="H22" s="632"/>
      <c r="I22" s="632"/>
      <c r="J22" s="632"/>
      <c r="K22" s="632"/>
      <c r="L22" s="632"/>
      <c r="M22" s="632"/>
      <c r="N22" s="632"/>
      <c r="O22" s="632"/>
      <c r="P22" s="632"/>
      <c r="Q22" s="633"/>
      <c r="R22" s="634">
        <v>4566898</v>
      </c>
      <c r="S22" s="635"/>
      <c r="T22" s="635"/>
      <c r="U22" s="635"/>
      <c r="V22" s="635"/>
      <c r="W22" s="635"/>
      <c r="X22" s="635"/>
      <c r="Y22" s="636"/>
      <c r="Z22" s="637">
        <v>39.299999999999997</v>
      </c>
      <c r="AA22" s="637"/>
      <c r="AB22" s="637"/>
      <c r="AC22" s="637"/>
      <c r="AD22" s="638">
        <v>4187550</v>
      </c>
      <c r="AE22" s="638"/>
      <c r="AF22" s="638"/>
      <c r="AG22" s="638"/>
      <c r="AH22" s="638"/>
      <c r="AI22" s="638"/>
      <c r="AJ22" s="638"/>
      <c r="AK22" s="638"/>
      <c r="AL22" s="639">
        <v>79.599999999999994</v>
      </c>
      <c r="AM22" s="640"/>
      <c r="AN22" s="640"/>
      <c r="AO22" s="641"/>
      <c r="AP22" s="631" t="s">
        <v>192</v>
      </c>
      <c r="AQ22" s="647"/>
      <c r="AR22" s="647"/>
      <c r="AS22" s="647"/>
      <c r="AT22" s="647"/>
      <c r="AU22" s="647"/>
      <c r="AV22" s="647"/>
      <c r="AW22" s="647"/>
      <c r="AX22" s="647"/>
      <c r="AY22" s="647"/>
      <c r="AZ22" s="647"/>
      <c r="BA22" s="647"/>
      <c r="BB22" s="647"/>
      <c r="BC22" s="647"/>
      <c r="BD22" s="647"/>
      <c r="BE22" s="647"/>
      <c r="BF22" s="648"/>
      <c r="BG22" s="634" t="s">
        <v>47</v>
      </c>
      <c r="BH22" s="635"/>
      <c r="BI22" s="635"/>
      <c r="BJ22" s="635"/>
      <c r="BK22" s="635"/>
      <c r="BL22" s="635"/>
      <c r="BM22" s="635"/>
      <c r="BN22" s="636"/>
      <c r="BO22" s="637" t="s">
        <v>47</v>
      </c>
      <c r="BP22" s="637"/>
      <c r="BQ22" s="637"/>
      <c r="BR22" s="637"/>
      <c r="BS22" s="643" t="s">
        <v>47</v>
      </c>
      <c r="BT22" s="635"/>
      <c r="BU22" s="635"/>
      <c r="BV22" s="635"/>
      <c r="BW22" s="635"/>
      <c r="BX22" s="635"/>
      <c r="BY22" s="635"/>
      <c r="BZ22" s="635"/>
      <c r="CA22" s="635"/>
      <c r="CB22" s="644"/>
      <c r="CD22" s="616" t="s">
        <v>193</v>
      </c>
      <c r="CE22" s="617"/>
      <c r="CF22" s="617"/>
      <c r="CG22" s="617"/>
      <c r="CH22" s="617"/>
      <c r="CI22" s="617"/>
      <c r="CJ22" s="617"/>
      <c r="CK22" s="617"/>
      <c r="CL22" s="617"/>
      <c r="CM22" s="617"/>
      <c r="CN22" s="617"/>
      <c r="CO22" s="617"/>
      <c r="CP22" s="617"/>
      <c r="CQ22" s="617"/>
      <c r="CR22" s="617"/>
      <c r="CS22" s="617"/>
      <c r="CT22" s="617"/>
      <c r="CU22" s="617"/>
      <c r="CV22" s="617"/>
      <c r="CW22" s="617"/>
      <c r="CX22" s="617"/>
      <c r="CY22" s="617"/>
      <c r="CZ22" s="617"/>
      <c r="DA22" s="617"/>
      <c r="DB22" s="617"/>
      <c r="DC22" s="617"/>
      <c r="DD22" s="617"/>
      <c r="DE22" s="617"/>
      <c r="DF22" s="617"/>
      <c r="DG22" s="617"/>
      <c r="DH22" s="617"/>
      <c r="DI22" s="617"/>
      <c r="DJ22" s="617"/>
      <c r="DK22" s="617"/>
      <c r="DL22" s="617"/>
      <c r="DM22" s="617"/>
      <c r="DN22" s="617"/>
      <c r="DO22" s="617"/>
      <c r="DP22" s="617"/>
      <c r="DQ22" s="617"/>
      <c r="DR22" s="617"/>
      <c r="DS22" s="617"/>
      <c r="DT22" s="617"/>
      <c r="DU22" s="617"/>
      <c r="DV22" s="617"/>
      <c r="DW22" s="617"/>
      <c r="DX22" s="617"/>
      <c r="DY22" s="617"/>
      <c r="DZ22" s="617"/>
      <c r="EA22" s="617"/>
      <c r="EB22" s="617"/>
      <c r="EC22" s="618"/>
    </row>
    <row r="23" spans="2:133" ht="11.25" customHeight="1">
      <c r="B23" s="631" t="s">
        <v>194</v>
      </c>
      <c r="C23" s="632"/>
      <c r="D23" s="632"/>
      <c r="E23" s="632"/>
      <c r="F23" s="632"/>
      <c r="G23" s="632"/>
      <c r="H23" s="632"/>
      <c r="I23" s="632"/>
      <c r="J23" s="632"/>
      <c r="K23" s="632"/>
      <c r="L23" s="632"/>
      <c r="M23" s="632"/>
      <c r="N23" s="632"/>
      <c r="O23" s="632"/>
      <c r="P23" s="632"/>
      <c r="Q23" s="633"/>
      <c r="R23" s="634">
        <v>4187550</v>
      </c>
      <c r="S23" s="635"/>
      <c r="T23" s="635"/>
      <c r="U23" s="635"/>
      <c r="V23" s="635"/>
      <c r="W23" s="635"/>
      <c r="X23" s="635"/>
      <c r="Y23" s="636"/>
      <c r="Z23" s="637">
        <v>36</v>
      </c>
      <c r="AA23" s="637"/>
      <c r="AB23" s="637"/>
      <c r="AC23" s="637"/>
      <c r="AD23" s="638">
        <v>4187550</v>
      </c>
      <c r="AE23" s="638"/>
      <c r="AF23" s="638"/>
      <c r="AG23" s="638"/>
      <c r="AH23" s="638"/>
      <c r="AI23" s="638"/>
      <c r="AJ23" s="638"/>
      <c r="AK23" s="638"/>
      <c r="AL23" s="639">
        <v>79.599999999999994</v>
      </c>
      <c r="AM23" s="640"/>
      <c r="AN23" s="640"/>
      <c r="AO23" s="641"/>
      <c r="AP23" s="631" t="s">
        <v>195</v>
      </c>
      <c r="AQ23" s="647"/>
      <c r="AR23" s="647"/>
      <c r="AS23" s="647"/>
      <c r="AT23" s="647"/>
      <c r="AU23" s="647"/>
      <c r="AV23" s="647"/>
      <c r="AW23" s="647"/>
      <c r="AX23" s="647"/>
      <c r="AY23" s="647"/>
      <c r="AZ23" s="647"/>
      <c r="BA23" s="647"/>
      <c r="BB23" s="647"/>
      <c r="BC23" s="647"/>
      <c r="BD23" s="647"/>
      <c r="BE23" s="647"/>
      <c r="BF23" s="648"/>
      <c r="BG23" s="634" t="s">
        <v>47</v>
      </c>
      <c r="BH23" s="635"/>
      <c r="BI23" s="635"/>
      <c r="BJ23" s="635"/>
      <c r="BK23" s="635"/>
      <c r="BL23" s="635"/>
      <c r="BM23" s="635"/>
      <c r="BN23" s="636"/>
      <c r="BO23" s="637" t="s">
        <v>47</v>
      </c>
      <c r="BP23" s="637"/>
      <c r="BQ23" s="637"/>
      <c r="BR23" s="637"/>
      <c r="BS23" s="643" t="s">
        <v>47</v>
      </c>
      <c r="BT23" s="635"/>
      <c r="BU23" s="635"/>
      <c r="BV23" s="635"/>
      <c r="BW23" s="635"/>
      <c r="BX23" s="635"/>
      <c r="BY23" s="635"/>
      <c r="BZ23" s="635"/>
      <c r="CA23" s="635"/>
      <c r="CB23" s="644"/>
      <c r="CD23" s="616" t="s">
        <v>135</v>
      </c>
      <c r="CE23" s="617"/>
      <c r="CF23" s="617"/>
      <c r="CG23" s="617"/>
      <c r="CH23" s="617"/>
      <c r="CI23" s="617"/>
      <c r="CJ23" s="617"/>
      <c r="CK23" s="617"/>
      <c r="CL23" s="617"/>
      <c r="CM23" s="617"/>
      <c r="CN23" s="617"/>
      <c r="CO23" s="617"/>
      <c r="CP23" s="617"/>
      <c r="CQ23" s="618"/>
      <c r="CR23" s="616" t="s">
        <v>196</v>
      </c>
      <c r="CS23" s="617"/>
      <c r="CT23" s="617"/>
      <c r="CU23" s="617"/>
      <c r="CV23" s="617"/>
      <c r="CW23" s="617"/>
      <c r="CX23" s="617"/>
      <c r="CY23" s="618"/>
      <c r="CZ23" s="616" t="s">
        <v>197</v>
      </c>
      <c r="DA23" s="617"/>
      <c r="DB23" s="617"/>
      <c r="DC23" s="618"/>
      <c r="DD23" s="616" t="s">
        <v>198</v>
      </c>
      <c r="DE23" s="617"/>
      <c r="DF23" s="617"/>
      <c r="DG23" s="617"/>
      <c r="DH23" s="617"/>
      <c r="DI23" s="617"/>
      <c r="DJ23" s="617"/>
      <c r="DK23" s="618"/>
      <c r="DL23" s="658" t="s">
        <v>199</v>
      </c>
      <c r="DM23" s="659"/>
      <c r="DN23" s="659"/>
      <c r="DO23" s="659"/>
      <c r="DP23" s="659"/>
      <c r="DQ23" s="659"/>
      <c r="DR23" s="659"/>
      <c r="DS23" s="659"/>
      <c r="DT23" s="659"/>
      <c r="DU23" s="659"/>
      <c r="DV23" s="660"/>
      <c r="DW23" s="616" t="s">
        <v>200</v>
      </c>
      <c r="DX23" s="617"/>
      <c r="DY23" s="617"/>
      <c r="DZ23" s="617"/>
      <c r="EA23" s="617"/>
      <c r="EB23" s="617"/>
      <c r="EC23" s="618"/>
    </row>
    <row r="24" spans="2:133" ht="11.25" customHeight="1">
      <c r="B24" s="631" t="s">
        <v>201</v>
      </c>
      <c r="C24" s="632"/>
      <c r="D24" s="632"/>
      <c r="E24" s="632"/>
      <c r="F24" s="632"/>
      <c r="G24" s="632"/>
      <c r="H24" s="632"/>
      <c r="I24" s="632"/>
      <c r="J24" s="632"/>
      <c r="K24" s="632"/>
      <c r="L24" s="632"/>
      <c r="M24" s="632"/>
      <c r="N24" s="632"/>
      <c r="O24" s="632"/>
      <c r="P24" s="632"/>
      <c r="Q24" s="633"/>
      <c r="R24" s="634">
        <v>379348</v>
      </c>
      <c r="S24" s="635"/>
      <c r="T24" s="635"/>
      <c r="U24" s="635"/>
      <c r="V24" s="635"/>
      <c r="W24" s="635"/>
      <c r="X24" s="635"/>
      <c r="Y24" s="636"/>
      <c r="Z24" s="637">
        <v>3.3</v>
      </c>
      <c r="AA24" s="637"/>
      <c r="AB24" s="637"/>
      <c r="AC24" s="637"/>
      <c r="AD24" s="638" t="s">
        <v>47</v>
      </c>
      <c r="AE24" s="638"/>
      <c r="AF24" s="638"/>
      <c r="AG24" s="638"/>
      <c r="AH24" s="638"/>
      <c r="AI24" s="638"/>
      <c r="AJ24" s="638"/>
      <c r="AK24" s="638"/>
      <c r="AL24" s="639" t="s">
        <v>47</v>
      </c>
      <c r="AM24" s="640"/>
      <c r="AN24" s="640"/>
      <c r="AO24" s="641"/>
      <c r="AP24" s="631" t="s">
        <v>202</v>
      </c>
      <c r="AQ24" s="647"/>
      <c r="AR24" s="647"/>
      <c r="AS24" s="647"/>
      <c r="AT24" s="647"/>
      <c r="AU24" s="647"/>
      <c r="AV24" s="647"/>
      <c r="AW24" s="647"/>
      <c r="AX24" s="647"/>
      <c r="AY24" s="647"/>
      <c r="AZ24" s="647"/>
      <c r="BA24" s="647"/>
      <c r="BB24" s="647"/>
      <c r="BC24" s="647"/>
      <c r="BD24" s="647"/>
      <c r="BE24" s="647"/>
      <c r="BF24" s="648"/>
      <c r="BG24" s="634" t="s">
        <v>47</v>
      </c>
      <c r="BH24" s="635"/>
      <c r="BI24" s="635"/>
      <c r="BJ24" s="635"/>
      <c r="BK24" s="635"/>
      <c r="BL24" s="635"/>
      <c r="BM24" s="635"/>
      <c r="BN24" s="636"/>
      <c r="BO24" s="637" t="s">
        <v>47</v>
      </c>
      <c r="BP24" s="637"/>
      <c r="BQ24" s="637"/>
      <c r="BR24" s="637"/>
      <c r="BS24" s="643" t="s">
        <v>47</v>
      </c>
      <c r="BT24" s="635"/>
      <c r="BU24" s="635"/>
      <c r="BV24" s="635"/>
      <c r="BW24" s="635"/>
      <c r="BX24" s="635"/>
      <c r="BY24" s="635"/>
      <c r="BZ24" s="635"/>
      <c r="CA24" s="635"/>
      <c r="CB24" s="644"/>
      <c r="CD24" s="620" t="s">
        <v>203</v>
      </c>
      <c r="CE24" s="621"/>
      <c r="CF24" s="621"/>
      <c r="CG24" s="621"/>
      <c r="CH24" s="621"/>
      <c r="CI24" s="621"/>
      <c r="CJ24" s="621"/>
      <c r="CK24" s="621"/>
      <c r="CL24" s="621"/>
      <c r="CM24" s="621"/>
      <c r="CN24" s="621"/>
      <c r="CO24" s="621"/>
      <c r="CP24" s="621"/>
      <c r="CQ24" s="622"/>
      <c r="CR24" s="623">
        <v>3861533</v>
      </c>
      <c r="CS24" s="624"/>
      <c r="CT24" s="624"/>
      <c r="CU24" s="624"/>
      <c r="CV24" s="624"/>
      <c r="CW24" s="624"/>
      <c r="CX24" s="624"/>
      <c r="CY24" s="625"/>
      <c r="CZ24" s="628">
        <v>35.5</v>
      </c>
      <c r="DA24" s="629"/>
      <c r="DB24" s="629"/>
      <c r="DC24" s="645"/>
      <c r="DD24" s="666">
        <v>3145810</v>
      </c>
      <c r="DE24" s="624"/>
      <c r="DF24" s="624"/>
      <c r="DG24" s="624"/>
      <c r="DH24" s="624"/>
      <c r="DI24" s="624"/>
      <c r="DJ24" s="624"/>
      <c r="DK24" s="625"/>
      <c r="DL24" s="666">
        <v>3094779</v>
      </c>
      <c r="DM24" s="624"/>
      <c r="DN24" s="624"/>
      <c r="DO24" s="624"/>
      <c r="DP24" s="624"/>
      <c r="DQ24" s="624"/>
      <c r="DR24" s="624"/>
      <c r="DS24" s="624"/>
      <c r="DT24" s="624"/>
      <c r="DU24" s="624"/>
      <c r="DV24" s="625"/>
      <c r="DW24" s="628">
        <v>57.3</v>
      </c>
      <c r="DX24" s="629"/>
      <c r="DY24" s="629"/>
      <c r="DZ24" s="629"/>
      <c r="EA24" s="629"/>
      <c r="EB24" s="629"/>
      <c r="EC24" s="630"/>
    </row>
    <row r="25" spans="2:133" ht="11.25" customHeight="1">
      <c r="B25" s="631" t="s">
        <v>204</v>
      </c>
      <c r="C25" s="632"/>
      <c r="D25" s="632"/>
      <c r="E25" s="632"/>
      <c r="F25" s="632"/>
      <c r="G25" s="632"/>
      <c r="H25" s="632"/>
      <c r="I25" s="632"/>
      <c r="J25" s="632"/>
      <c r="K25" s="632"/>
      <c r="L25" s="632"/>
      <c r="M25" s="632"/>
      <c r="N25" s="632"/>
      <c r="O25" s="632"/>
      <c r="P25" s="632"/>
      <c r="Q25" s="633"/>
      <c r="R25" s="634" t="s">
        <v>47</v>
      </c>
      <c r="S25" s="635"/>
      <c r="T25" s="635"/>
      <c r="U25" s="635"/>
      <c r="V25" s="635"/>
      <c r="W25" s="635"/>
      <c r="X25" s="635"/>
      <c r="Y25" s="636"/>
      <c r="Z25" s="637" t="s">
        <v>47</v>
      </c>
      <c r="AA25" s="637"/>
      <c r="AB25" s="637"/>
      <c r="AC25" s="637"/>
      <c r="AD25" s="638" t="s">
        <v>47</v>
      </c>
      <c r="AE25" s="638"/>
      <c r="AF25" s="638"/>
      <c r="AG25" s="638"/>
      <c r="AH25" s="638"/>
      <c r="AI25" s="638"/>
      <c r="AJ25" s="638"/>
      <c r="AK25" s="638"/>
      <c r="AL25" s="639" t="s">
        <v>47</v>
      </c>
      <c r="AM25" s="640"/>
      <c r="AN25" s="640"/>
      <c r="AO25" s="641"/>
      <c r="AP25" s="631" t="s">
        <v>205</v>
      </c>
      <c r="AQ25" s="647"/>
      <c r="AR25" s="647"/>
      <c r="AS25" s="647"/>
      <c r="AT25" s="647"/>
      <c r="AU25" s="647"/>
      <c r="AV25" s="647"/>
      <c r="AW25" s="647"/>
      <c r="AX25" s="647"/>
      <c r="AY25" s="647"/>
      <c r="AZ25" s="647"/>
      <c r="BA25" s="647"/>
      <c r="BB25" s="647"/>
      <c r="BC25" s="647"/>
      <c r="BD25" s="647"/>
      <c r="BE25" s="647"/>
      <c r="BF25" s="648"/>
      <c r="BG25" s="634" t="s">
        <v>47</v>
      </c>
      <c r="BH25" s="635"/>
      <c r="BI25" s="635"/>
      <c r="BJ25" s="635"/>
      <c r="BK25" s="635"/>
      <c r="BL25" s="635"/>
      <c r="BM25" s="635"/>
      <c r="BN25" s="636"/>
      <c r="BO25" s="637" t="s">
        <v>47</v>
      </c>
      <c r="BP25" s="637"/>
      <c r="BQ25" s="637"/>
      <c r="BR25" s="637"/>
      <c r="BS25" s="643" t="s">
        <v>47</v>
      </c>
      <c r="BT25" s="635"/>
      <c r="BU25" s="635"/>
      <c r="BV25" s="635"/>
      <c r="BW25" s="635"/>
      <c r="BX25" s="635"/>
      <c r="BY25" s="635"/>
      <c r="BZ25" s="635"/>
      <c r="CA25" s="635"/>
      <c r="CB25" s="644"/>
      <c r="CD25" s="631" t="s">
        <v>206</v>
      </c>
      <c r="CE25" s="632"/>
      <c r="CF25" s="632"/>
      <c r="CG25" s="632"/>
      <c r="CH25" s="632"/>
      <c r="CI25" s="632"/>
      <c r="CJ25" s="632"/>
      <c r="CK25" s="632"/>
      <c r="CL25" s="632"/>
      <c r="CM25" s="632"/>
      <c r="CN25" s="632"/>
      <c r="CO25" s="632"/>
      <c r="CP25" s="632"/>
      <c r="CQ25" s="633"/>
      <c r="CR25" s="634">
        <v>1756058</v>
      </c>
      <c r="CS25" s="663"/>
      <c r="CT25" s="663"/>
      <c r="CU25" s="663"/>
      <c r="CV25" s="663"/>
      <c r="CW25" s="663"/>
      <c r="CX25" s="663"/>
      <c r="CY25" s="664"/>
      <c r="CZ25" s="639">
        <v>16.100000000000001</v>
      </c>
      <c r="DA25" s="661"/>
      <c r="DB25" s="661"/>
      <c r="DC25" s="665"/>
      <c r="DD25" s="643">
        <v>1536208</v>
      </c>
      <c r="DE25" s="663"/>
      <c r="DF25" s="663"/>
      <c r="DG25" s="663"/>
      <c r="DH25" s="663"/>
      <c r="DI25" s="663"/>
      <c r="DJ25" s="663"/>
      <c r="DK25" s="664"/>
      <c r="DL25" s="643">
        <v>1488023</v>
      </c>
      <c r="DM25" s="663"/>
      <c r="DN25" s="663"/>
      <c r="DO25" s="663"/>
      <c r="DP25" s="663"/>
      <c r="DQ25" s="663"/>
      <c r="DR25" s="663"/>
      <c r="DS25" s="663"/>
      <c r="DT25" s="663"/>
      <c r="DU25" s="663"/>
      <c r="DV25" s="664"/>
      <c r="DW25" s="639">
        <v>27.5</v>
      </c>
      <c r="DX25" s="661"/>
      <c r="DY25" s="661"/>
      <c r="DZ25" s="661"/>
      <c r="EA25" s="661"/>
      <c r="EB25" s="661"/>
      <c r="EC25" s="662"/>
    </row>
    <row r="26" spans="2:133" ht="11.25" customHeight="1">
      <c r="B26" s="631" t="s">
        <v>207</v>
      </c>
      <c r="C26" s="632"/>
      <c r="D26" s="632"/>
      <c r="E26" s="632"/>
      <c r="F26" s="632"/>
      <c r="G26" s="632"/>
      <c r="H26" s="632"/>
      <c r="I26" s="632"/>
      <c r="J26" s="632"/>
      <c r="K26" s="632"/>
      <c r="L26" s="632"/>
      <c r="M26" s="632"/>
      <c r="N26" s="632"/>
      <c r="O26" s="632"/>
      <c r="P26" s="632"/>
      <c r="Q26" s="633"/>
      <c r="R26" s="634">
        <v>5607521</v>
      </c>
      <c r="S26" s="635"/>
      <c r="T26" s="635"/>
      <c r="U26" s="635"/>
      <c r="V26" s="635"/>
      <c r="W26" s="635"/>
      <c r="X26" s="635"/>
      <c r="Y26" s="636"/>
      <c r="Z26" s="637">
        <v>48.3</v>
      </c>
      <c r="AA26" s="637"/>
      <c r="AB26" s="637"/>
      <c r="AC26" s="637"/>
      <c r="AD26" s="638">
        <v>5228173</v>
      </c>
      <c r="AE26" s="638"/>
      <c r="AF26" s="638"/>
      <c r="AG26" s="638"/>
      <c r="AH26" s="638"/>
      <c r="AI26" s="638"/>
      <c r="AJ26" s="638"/>
      <c r="AK26" s="638"/>
      <c r="AL26" s="639">
        <v>99.4</v>
      </c>
      <c r="AM26" s="640"/>
      <c r="AN26" s="640"/>
      <c r="AO26" s="641"/>
      <c r="AP26" s="631" t="s">
        <v>208</v>
      </c>
      <c r="AQ26" s="647"/>
      <c r="AR26" s="647"/>
      <c r="AS26" s="647"/>
      <c r="AT26" s="647"/>
      <c r="AU26" s="647"/>
      <c r="AV26" s="647"/>
      <c r="AW26" s="647"/>
      <c r="AX26" s="647"/>
      <c r="AY26" s="647"/>
      <c r="AZ26" s="647"/>
      <c r="BA26" s="647"/>
      <c r="BB26" s="647"/>
      <c r="BC26" s="647"/>
      <c r="BD26" s="647"/>
      <c r="BE26" s="647"/>
      <c r="BF26" s="648"/>
      <c r="BG26" s="634" t="s">
        <v>47</v>
      </c>
      <c r="BH26" s="635"/>
      <c r="BI26" s="635"/>
      <c r="BJ26" s="635"/>
      <c r="BK26" s="635"/>
      <c r="BL26" s="635"/>
      <c r="BM26" s="635"/>
      <c r="BN26" s="636"/>
      <c r="BO26" s="637" t="s">
        <v>47</v>
      </c>
      <c r="BP26" s="637"/>
      <c r="BQ26" s="637"/>
      <c r="BR26" s="637"/>
      <c r="BS26" s="643" t="s">
        <v>47</v>
      </c>
      <c r="BT26" s="635"/>
      <c r="BU26" s="635"/>
      <c r="BV26" s="635"/>
      <c r="BW26" s="635"/>
      <c r="BX26" s="635"/>
      <c r="BY26" s="635"/>
      <c r="BZ26" s="635"/>
      <c r="CA26" s="635"/>
      <c r="CB26" s="644"/>
      <c r="CD26" s="631" t="s">
        <v>209</v>
      </c>
      <c r="CE26" s="632"/>
      <c r="CF26" s="632"/>
      <c r="CG26" s="632"/>
      <c r="CH26" s="632"/>
      <c r="CI26" s="632"/>
      <c r="CJ26" s="632"/>
      <c r="CK26" s="632"/>
      <c r="CL26" s="632"/>
      <c r="CM26" s="632"/>
      <c r="CN26" s="632"/>
      <c r="CO26" s="632"/>
      <c r="CP26" s="632"/>
      <c r="CQ26" s="633"/>
      <c r="CR26" s="634">
        <v>901220</v>
      </c>
      <c r="CS26" s="635"/>
      <c r="CT26" s="635"/>
      <c r="CU26" s="635"/>
      <c r="CV26" s="635"/>
      <c r="CW26" s="635"/>
      <c r="CX26" s="635"/>
      <c r="CY26" s="636"/>
      <c r="CZ26" s="639">
        <v>8.3000000000000007</v>
      </c>
      <c r="DA26" s="661"/>
      <c r="DB26" s="661"/>
      <c r="DC26" s="665"/>
      <c r="DD26" s="643">
        <v>790771</v>
      </c>
      <c r="DE26" s="635"/>
      <c r="DF26" s="635"/>
      <c r="DG26" s="635"/>
      <c r="DH26" s="635"/>
      <c r="DI26" s="635"/>
      <c r="DJ26" s="635"/>
      <c r="DK26" s="636"/>
      <c r="DL26" s="643" t="s">
        <v>47</v>
      </c>
      <c r="DM26" s="635"/>
      <c r="DN26" s="635"/>
      <c r="DO26" s="635"/>
      <c r="DP26" s="635"/>
      <c r="DQ26" s="635"/>
      <c r="DR26" s="635"/>
      <c r="DS26" s="635"/>
      <c r="DT26" s="635"/>
      <c r="DU26" s="635"/>
      <c r="DV26" s="636"/>
      <c r="DW26" s="639" t="s">
        <v>47</v>
      </c>
      <c r="DX26" s="661"/>
      <c r="DY26" s="661"/>
      <c r="DZ26" s="661"/>
      <c r="EA26" s="661"/>
      <c r="EB26" s="661"/>
      <c r="EC26" s="662"/>
    </row>
    <row r="27" spans="2:133" ht="11.25" customHeight="1">
      <c r="B27" s="631" t="s">
        <v>210</v>
      </c>
      <c r="C27" s="632"/>
      <c r="D27" s="632"/>
      <c r="E27" s="632"/>
      <c r="F27" s="632"/>
      <c r="G27" s="632"/>
      <c r="H27" s="632"/>
      <c r="I27" s="632"/>
      <c r="J27" s="632"/>
      <c r="K27" s="632"/>
      <c r="L27" s="632"/>
      <c r="M27" s="632"/>
      <c r="N27" s="632"/>
      <c r="O27" s="632"/>
      <c r="P27" s="632"/>
      <c r="Q27" s="633"/>
      <c r="R27" s="634">
        <v>880</v>
      </c>
      <c r="S27" s="635"/>
      <c r="T27" s="635"/>
      <c r="U27" s="635"/>
      <c r="V27" s="635"/>
      <c r="W27" s="635"/>
      <c r="X27" s="635"/>
      <c r="Y27" s="636"/>
      <c r="Z27" s="637">
        <v>0</v>
      </c>
      <c r="AA27" s="637"/>
      <c r="AB27" s="637"/>
      <c r="AC27" s="637"/>
      <c r="AD27" s="638">
        <v>880</v>
      </c>
      <c r="AE27" s="638"/>
      <c r="AF27" s="638"/>
      <c r="AG27" s="638"/>
      <c r="AH27" s="638"/>
      <c r="AI27" s="638"/>
      <c r="AJ27" s="638"/>
      <c r="AK27" s="638"/>
      <c r="AL27" s="639">
        <v>0</v>
      </c>
      <c r="AM27" s="640"/>
      <c r="AN27" s="640"/>
      <c r="AO27" s="641"/>
      <c r="AP27" s="631" t="s">
        <v>211</v>
      </c>
      <c r="AQ27" s="632"/>
      <c r="AR27" s="632"/>
      <c r="AS27" s="632"/>
      <c r="AT27" s="632"/>
      <c r="AU27" s="632"/>
      <c r="AV27" s="632"/>
      <c r="AW27" s="632"/>
      <c r="AX27" s="632"/>
      <c r="AY27" s="632"/>
      <c r="AZ27" s="632"/>
      <c r="BA27" s="632"/>
      <c r="BB27" s="632"/>
      <c r="BC27" s="632"/>
      <c r="BD27" s="632"/>
      <c r="BE27" s="632"/>
      <c r="BF27" s="633"/>
      <c r="BG27" s="634">
        <v>777973</v>
      </c>
      <c r="BH27" s="635"/>
      <c r="BI27" s="635"/>
      <c r="BJ27" s="635"/>
      <c r="BK27" s="635"/>
      <c r="BL27" s="635"/>
      <c r="BM27" s="635"/>
      <c r="BN27" s="636"/>
      <c r="BO27" s="637">
        <v>100</v>
      </c>
      <c r="BP27" s="637"/>
      <c r="BQ27" s="637"/>
      <c r="BR27" s="637"/>
      <c r="BS27" s="643" t="s">
        <v>47</v>
      </c>
      <c r="BT27" s="635"/>
      <c r="BU27" s="635"/>
      <c r="BV27" s="635"/>
      <c r="BW27" s="635"/>
      <c r="BX27" s="635"/>
      <c r="BY27" s="635"/>
      <c r="BZ27" s="635"/>
      <c r="CA27" s="635"/>
      <c r="CB27" s="644"/>
      <c r="CD27" s="631" t="s">
        <v>212</v>
      </c>
      <c r="CE27" s="632"/>
      <c r="CF27" s="632"/>
      <c r="CG27" s="632"/>
      <c r="CH27" s="632"/>
      <c r="CI27" s="632"/>
      <c r="CJ27" s="632"/>
      <c r="CK27" s="632"/>
      <c r="CL27" s="632"/>
      <c r="CM27" s="632"/>
      <c r="CN27" s="632"/>
      <c r="CO27" s="632"/>
      <c r="CP27" s="632"/>
      <c r="CQ27" s="633"/>
      <c r="CR27" s="634">
        <v>689063</v>
      </c>
      <c r="CS27" s="663"/>
      <c r="CT27" s="663"/>
      <c r="CU27" s="663"/>
      <c r="CV27" s="663"/>
      <c r="CW27" s="663"/>
      <c r="CX27" s="663"/>
      <c r="CY27" s="664"/>
      <c r="CZ27" s="639">
        <v>6.3</v>
      </c>
      <c r="DA27" s="661"/>
      <c r="DB27" s="661"/>
      <c r="DC27" s="665"/>
      <c r="DD27" s="643">
        <v>239836</v>
      </c>
      <c r="DE27" s="663"/>
      <c r="DF27" s="663"/>
      <c r="DG27" s="663"/>
      <c r="DH27" s="663"/>
      <c r="DI27" s="663"/>
      <c r="DJ27" s="663"/>
      <c r="DK27" s="664"/>
      <c r="DL27" s="643">
        <v>236990</v>
      </c>
      <c r="DM27" s="663"/>
      <c r="DN27" s="663"/>
      <c r="DO27" s="663"/>
      <c r="DP27" s="663"/>
      <c r="DQ27" s="663"/>
      <c r="DR27" s="663"/>
      <c r="DS27" s="663"/>
      <c r="DT27" s="663"/>
      <c r="DU27" s="663"/>
      <c r="DV27" s="664"/>
      <c r="DW27" s="639">
        <v>4.4000000000000004</v>
      </c>
      <c r="DX27" s="661"/>
      <c r="DY27" s="661"/>
      <c r="DZ27" s="661"/>
      <c r="EA27" s="661"/>
      <c r="EB27" s="661"/>
      <c r="EC27" s="662"/>
    </row>
    <row r="28" spans="2:133" ht="11.25" customHeight="1">
      <c r="B28" s="631" t="s">
        <v>213</v>
      </c>
      <c r="C28" s="632"/>
      <c r="D28" s="632"/>
      <c r="E28" s="632"/>
      <c r="F28" s="632"/>
      <c r="G28" s="632"/>
      <c r="H28" s="632"/>
      <c r="I28" s="632"/>
      <c r="J28" s="632"/>
      <c r="K28" s="632"/>
      <c r="L28" s="632"/>
      <c r="M28" s="632"/>
      <c r="N28" s="632"/>
      <c r="O28" s="632"/>
      <c r="P28" s="632"/>
      <c r="Q28" s="633"/>
      <c r="R28" s="634">
        <v>26407</v>
      </c>
      <c r="S28" s="635"/>
      <c r="T28" s="635"/>
      <c r="U28" s="635"/>
      <c r="V28" s="635"/>
      <c r="W28" s="635"/>
      <c r="X28" s="635"/>
      <c r="Y28" s="636"/>
      <c r="Z28" s="637">
        <v>0.2</v>
      </c>
      <c r="AA28" s="637"/>
      <c r="AB28" s="637"/>
      <c r="AC28" s="637"/>
      <c r="AD28" s="638" t="s">
        <v>47</v>
      </c>
      <c r="AE28" s="638"/>
      <c r="AF28" s="638"/>
      <c r="AG28" s="638"/>
      <c r="AH28" s="638"/>
      <c r="AI28" s="638"/>
      <c r="AJ28" s="638"/>
      <c r="AK28" s="638"/>
      <c r="AL28" s="639" t="s">
        <v>47</v>
      </c>
      <c r="AM28" s="640"/>
      <c r="AN28" s="640"/>
      <c r="AO28" s="641"/>
      <c r="AP28" s="631"/>
      <c r="AQ28" s="632"/>
      <c r="AR28" s="632"/>
      <c r="AS28" s="632"/>
      <c r="AT28" s="632"/>
      <c r="AU28" s="632"/>
      <c r="AV28" s="632"/>
      <c r="AW28" s="632"/>
      <c r="AX28" s="632"/>
      <c r="AY28" s="632"/>
      <c r="AZ28" s="632"/>
      <c r="BA28" s="632"/>
      <c r="BB28" s="632"/>
      <c r="BC28" s="632"/>
      <c r="BD28" s="632"/>
      <c r="BE28" s="632"/>
      <c r="BF28" s="633"/>
      <c r="BG28" s="634"/>
      <c r="BH28" s="635"/>
      <c r="BI28" s="635"/>
      <c r="BJ28" s="635"/>
      <c r="BK28" s="635"/>
      <c r="BL28" s="635"/>
      <c r="BM28" s="635"/>
      <c r="BN28" s="636"/>
      <c r="BO28" s="637"/>
      <c r="BP28" s="637"/>
      <c r="BQ28" s="637"/>
      <c r="BR28" s="637"/>
      <c r="BS28" s="643"/>
      <c r="BT28" s="635"/>
      <c r="BU28" s="635"/>
      <c r="BV28" s="635"/>
      <c r="BW28" s="635"/>
      <c r="BX28" s="635"/>
      <c r="BY28" s="635"/>
      <c r="BZ28" s="635"/>
      <c r="CA28" s="635"/>
      <c r="CB28" s="644"/>
      <c r="CD28" s="631" t="s">
        <v>214</v>
      </c>
      <c r="CE28" s="632"/>
      <c r="CF28" s="632"/>
      <c r="CG28" s="632"/>
      <c r="CH28" s="632"/>
      <c r="CI28" s="632"/>
      <c r="CJ28" s="632"/>
      <c r="CK28" s="632"/>
      <c r="CL28" s="632"/>
      <c r="CM28" s="632"/>
      <c r="CN28" s="632"/>
      <c r="CO28" s="632"/>
      <c r="CP28" s="632"/>
      <c r="CQ28" s="633"/>
      <c r="CR28" s="634">
        <v>1416412</v>
      </c>
      <c r="CS28" s="635"/>
      <c r="CT28" s="635"/>
      <c r="CU28" s="635"/>
      <c r="CV28" s="635"/>
      <c r="CW28" s="635"/>
      <c r="CX28" s="635"/>
      <c r="CY28" s="636"/>
      <c r="CZ28" s="639">
        <v>13</v>
      </c>
      <c r="DA28" s="661"/>
      <c r="DB28" s="661"/>
      <c r="DC28" s="665"/>
      <c r="DD28" s="643">
        <v>1369766</v>
      </c>
      <c r="DE28" s="635"/>
      <c r="DF28" s="635"/>
      <c r="DG28" s="635"/>
      <c r="DH28" s="635"/>
      <c r="DI28" s="635"/>
      <c r="DJ28" s="635"/>
      <c r="DK28" s="636"/>
      <c r="DL28" s="643">
        <v>1369766</v>
      </c>
      <c r="DM28" s="635"/>
      <c r="DN28" s="635"/>
      <c r="DO28" s="635"/>
      <c r="DP28" s="635"/>
      <c r="DQ28" s="635"/>
      <c r="DR28" s="635"/>
      <c r="DS28" s="635"/>
      <c r="DT28" s="635"/>
      <c r="DU28" s="635"/>
      <c r="DV28" s="636"/>
      <c r="DW28" s="639">
        <v>25.4</v>
      </c>
      <c r="DX28" s="661"/>
      <c r="DY28" s="661"/>
      <c r="DZ28" s="661"/>
      <c r="EA28" s="661"/>
      <c r="EB28" s="661"/>
      <c r="EC28" s="662"/>
    </row>
    <row r="29" spans="2:133" ht="11.25" customHeight="1">
      <c r="B29" s="631" t="s">
        <v>215</v>
      </c>
      <c r="C29" s="632"/>
      <c r="D29" s="632"/>
      <c r="E29" s="632"/>
      <c r="F29" s="632"/>
      <c r="G29" s="632"/>
      <c r="H29" s="632"/>
      <c r="I29" s="632"/>
      <c r="J29" s="632"/>
      <c r="K29" s="632"/>
      <c r="L29" s="632"/>
      <c r="M29" s="632"/>
      <c r="N29" s="632"/>
      <c r="O29" s="632"/>
      <c r="P29" s="632"/>
      <c r="Q29" s="633"/>
      <c r="R29" s="634">
        <v>171729</v>
      </c>
      <c r="S29" s="635"/>
      <c r="T29" s="635"/>
      <c r="U29" s="635"/>
      <c r="V29" s="635"/>
      <c r="W29" s="635"/>
      <c r="X29" s="635"/>
      <c r="Y29" s="636"/>
      <c r="Z29" s="637">
        <v>1.5</v>
      </c>
      <c r="AA29" s="637"/>
      <c r="AB29" s="637"/>
      <c r="AC29" s="637"/>
      <c r="AD29" s="638">
        <v>5438</v>
      </c>
      <c r="AE29" s="638"/>
      <c r="AF29" s="638"/>
      <c r="AG29" s="638"/>
      <c r="AH29" s="638"/>
      <c r="AI29" s="638"/>
      <c r="AJ29" s="638"/>
      <c r="AK29" s="638"/>
      <c r="AL29" s="639">
        <v>0.1</v>
      </c>
      <c r="AM29" s="640"/>
      <c r="AN29" s="640"/>
      <c r="AO29" s="641"/>
      <c r="AP29" s="652"/>
      <c r="AQ29" s="653"/>
      <c r="AR29" s="653"/>
      <c r="AS29" s="653"/>
      <c r="AT29" s="653"/>
      <c r="AU29" s="653"/>
      <c r="AV29" s="653"/>
      <c r="AW29" s="653"/>
      <c r="AX29" s="653"/>
      <c r="AY29" s="653"/>
      <c r="AZ29" s="653"/>
      <c r="BA29" s="653"/>
      <c r="BB29" s="653"/>
      <c r="BC29" s="653"/>
      <c r="BD29" s="653"/>
      <c r="BE29" s="653"/>
      <c r="BF29" s="654"/>
      <c r="BG29" s="634"/>
      <c r="BH29" s="635"/>
      <c r="BI29" s="635"/>
      <c r="BJ29" s="635"/>
      <c r="BK29" s="635"/>
      <c r="BL29" s="635"/>
      <c r="BM29" s="635"/>
      <c r="BN29" s="636"/>
      <c r="BO29" s="637"/>
      <c r="BP29" s="637"/>
      <c r="BQ29" s="637"/>
      <c r="BR29" s="637"/>
      <c r="BS29" s="638"/>
      <c r="BT29" s="638"/>
      <c r="BU29" s="638"/>
      <c r="BV29" s="638"/>
      <c r="BW29" s="638"/>
      <c r="BX29" s="638"/>
      <c r="BY29" s="638"/>
      <c r="BZ29" s="638"/>
      <c r="CA29" s="638"/>
      <c r="CB29" s="642"/>
      <c r="CD29" s="667" t="s">
        <v>216</v>
      </c>
      <c r="CE29" s="668"/>
      <c r="CF29" s="631" t="s">
        <v>217</v>
      </c>
      <c r="CG29" s="632"/>
      <c r="CH29" s="632"/>
      <c r="CI29" s="632"/>
      <c r="CJ29" s="632"/>
      <c r="CK29" s="632"/>
      <c r="CL29" s="632"/>
      <c r="CM29" s="632"/>
      <c r="CN29" s="632"/>
      <c r="CO29" s="632"/>
      <c r="CP29" s="632"/>
      <c r="CQ29" s="633"/>
      <c r="CR29" s="634">
        <v>1416185</v>
      </c>
      <c r="CS29" s="663"/>
      <c r="CT29" s="663"/>
      <c r="CU29" s="663"/>
      <c r="CV29" s="663"/>
      <c r="CW29" s="663"/>
      <c r="CX29" s="663"/>
      <c r="CY29" s="664"/>
      <c r="CZ29" s="639">
        <v>13</v>
      </c>
      <c r="DA29" s="661"/>
      <c r="DB29" s="661"/>
      <c r="DC29" s="665"/>
      <c r="DD29" s="643">
        <v>1369539</v>
      </c>
      <c r="DE29" s="663"/>
      <c r="DF29" s="663"/>
      <c r="DG29" s="663"/>
      <c r="DH29" s="663"/>
      <c r="DI29" s="663"/>
      <c r="DJ29" s="663"/>
      <c r="DK29" s="664"/>
      <c r="DL29" s="643">
        <v>1369539</v>
      </c>
      <c r="DM29" s="663"/>
      <c r="DN29" s="663"/>
      <c r="DO29" s="663"/>
      <c r="DP29" s="663"/>
      <c r="DQ29" s="663"/>
      <c r="DR29" s="663"/>
      <c r="DS29" s="663"/>
      <c r="DT29" s="663"/>
      <c r="DU29" s="663"/>
      <c r="DV29" s="664"/>
      <c r="DW29" s="639">
        <v>25.4</v>
      </c>
      <c r="DX29" s="661"/>
      <c r="DY29" s="661"/>
      <c r="DZ29" s="661"/>
      <c r="EA29" s="661"/>
      <c r="EB29" s="661"/>
      <c r="EC29" s="662"/>
    </row>
    <row r="30" spans="2:133" ht="11.25" customHeight="1">
      <c r="B30" s="631" t="s">
        <v>218</v>
      </c>
      <c r="C30" s="632"/>
      <c r="D30" s="632"/>
      <c r="E30" s="632"/>
      <c r="F30" s="632"/>
      <c r="G30" s="632"/>
      <c r="H30" s="632"/>
      <c r="I30" s="632"/>
      <c r="J30" s="632"/>
      <c r="K30" s="632"/>
      <c r="L30" s="632"/>
      <c r="M30" s="632"/>
      <c r="N30" s="632"/>
      <c r="O30" s="632"/>
      <c r="P30" s="632"/>
      <c r="Q30" s="633"/>
      <c r="R30" s="634">
        <v>9207</v>
      </c>
      <c r="S30" s="635"/>
      <c r="T30" s="635"/>
      <c r="U30" s="635"/>
      <c r="V30" s="635"/>
      <c r="W30" s="635"/>
      <c r="X30" s="635"/>
      <c r="Y30" s="636"/>
      <c r="Z30" s="637">
        <v>0.1</v>
      </c>
      <c r="AA30" s="637"/>
      <c r="AB30" s="637"/>
      <c r="AC30" s="637"/>
      <c r="AD30" s="638" t="s">
        <v>47</v>
      </c>
      <c r="AE30" s="638"/>
      <c r="AF30" s="638"/>
      <c r="AG30" s="638"/>
      <c r="AH30" s="638"/>
      <c r="AI30" s="638"/>
      <c r="AJ30" s="638"/>
      <c r="AK30" s="638"/>
      <c r="AL30" s="639" t="s">
        <v>47</v>
      </c>
      <c r="AM30" s="640"/>
      <c r="AN30" s="640"/>
      <c r="AO30" s="641"/>
      <c r="AP30" s="616" t="s">
        <v>135</v>
      </c>
      <c r="AQ30" s="617"/>
      <c r="AR30" s="617"/>
      <c r="AS30" s="617"/>
      <c r="AT30" s="617"/>
      <c r="AU30" s="617"/>
      <c r="AV30" s="617"/>
      <c r="AW30" s="617"/>
      <c r="AX30" s="617"/>
      <c r="AY30" s="617"/>
      <c r="AZ30" s="617"/>
      <c r="BA30" s="617"/>
      <c r="BB30" s="617"/>
      <c r="BC30" s="617"/>
      <c r="BD30" s="617"/>
      <c r="BE30" s="617"/>
      <c r="BF30" s="618"/>
      <c r="BG30" s="616" t="s">
        <v>219</v>
      </c>
      <c r="BH30" s="676"/>
      <c r="BI30" s="676"/>
      <c r="BJ30" s="676"/>
      <c r="BK30" s="676"/>
      <c r="BL30" s="676"/>
      <c r="BM30" s="676"/>
      <c r="BN30" s="676"/>
      <c r="BO30" s="676"/>
      <c r="BP30" s="676"/>
      <c r="BQ30" s="677"/>
      <c r="BR30" s="616" t="s">
        <v>220</v>
      </c>
      <c r="BS30" s="676"/>
      <c r="BT30" s="676"/>
      <c r="BU30" s="676"/>
      <c r="BV30" s="676"/>
      <c r="BW30" s="676"/>
      <c r="BX30" s="676"/>
      <c r="BY30" s="676"/>
      <c r="BZ30" s="676"/>
      <c r="CA30" s="676"/>
      <c r="CB30" s="677"/>
      <c r="CD30" s="669"/>
      <c r="CE30" s="670"/>
      <c r="CF30" s="631" t="s">
        <v>221</v>
      </c>
      <c r="CG30" s="632"/>
      <c r="CH30" s="632"/>
      <c r="CI30" s="632"/>
      <c r="CJ30" s="632"/>
      <c r="CK30" s="632"/>
      <c r="CL30" s="632"/>
      <c r="CM30" s="632"/>
      <c r="CN30" s="632"/>
      <c r="CO30" s="632"/>
      <c r="CP30" s="632"/>
      <c r="CQ30" s="633"/>
      <c r="CR30" s="634">
        <v>1392455</v>
      </c>
      <c r="CS30" s="635"/>
      <c r="CT30" s="635"/>
      <c r="CU30" s="635"/>
      <c r="CV30" s="635"/>
      <c r="CW30" s="635"/>
      <c r="CX30" s="635"/>
      <c r="CY30" s="636"/>
      <c r="CZ30" s="639">
        <v>12.8</v>
      </c>
      <c r="DA30" s="661"/>
      <c r="DB30" s="661"/>
      <c r="DC30" s="665"/>
      <c r="DD30" s="643">
        <v>1346118</v>
      </c>
      <c r="DE30" s="635"/>
      <c r="DF30" s="635"/>
      <c r="DG30" s="635"/>
      <c r="DH30" s="635"/>
      <c r="DI30" s="635"/>
      <c r="DJ30" s="635"/>
      <c r="DK30" s="636"/>
      <c r="DL30" s="643">
        <v>1346118</v>
      </c>
      <c r="DM30" s="635"/>
      <c r="DN30" s="635"/>
      <c r="DO30" s="635"/>
      <c r="DP30" s="635"/>
      <c r="DQ30" s="635"/>
      <c r="DR30" s="635"/>
      <c r="DS30" s="635"/>
      <c r="DT30" s="635"/>
      <c r="DU30" s="635"/>
      <c r="DV30" s="636"/>
      <c r="DW30" s="639">
        <v>24.9</v>
      </c>
      <c r="DX30" s="661"/>
      <c r="DY30" s="661"/>
      <c r="DZ30" s="661"/>
      <c r="EA30" s="661"/>
      <c r="EB30" s="661"/>
      <c r="EC30" s="662"/>
    </row>
    <row r="31" spans="2:133" ht="11.25" customHeight="1">
      <c r="B31" s="631" t="s">
        <v>222</v>
      </c>
      <c r="C31" s="632"/>
      <c r="D31" s="632"/>
      <c r="E31" s="632"/>
      <c r="F31" s="632"/>
      <c r="G31" s="632"/>
      <c r="H31" s="632"/>
      <c r="I31" s="632"/>
      <c r="J31" s="632"/>
      <c r="K31" s="632"/>
      <c r="L31" s="632"/>
      <c r="M31" s="632"/>
      <c r="N31" s="632"/>
      <c r="O31" s="632"/>
      <c r="P31" s="632"/>
      <c r="Q31" s="633"/>
      <c r="R31" s="634">
        <v>2044437</v>
      </c>
      <c r="S31" s="635"/>
      <c r="T31" s="635"/>
      <c r="U31" s="635"/>
      <c r="V31" s="635"/>
      <c r="W31" s="635"/>
      <c r="X31" s="635"/>
      <c r="Y31" s="636"/>
      <c r="Z31" s="637">
        <v>17.600000000000001</v>
      </c>
      <c r="AA31" s="637"/>
      <c r="AB31" s="637"/>
      <c r="AC31" s="637"/>
      <c r="AD31" s="638" t="s">
        <v>47</v>
      </c>
      <c r="AE31" s="638"/>
      <c r="AF31" s="638"/>
      <c r="AG31" s="638"/>
      <c r="AH31" s="638"/>
      <c r="AI31" s="638"/>
      <c r="AJ31" s="638"/>
      <c r="AK31" s="638"/>
      <c r="AL31" s="639" t="s">
        <v>47</v>
      </c>
      <c r="AM31" s="640"/>
      <c r="AN31" s="640"/>
      <c r="AO31" s="641"/>
      <c r="AP31" s="680" t="s">
        <v>223</v>
      </c>
      <c r="AQ31" s="681"/>
      <c r="AR31" s="681"/>
      <c r="AS31" s="681"/>
      <c r="AT31" s="686" t="s">
        <v>224</v>
      </c>
      <c r="AU31" s="347"/>
      <c r="AV31" s="347"/>
      <c r="AW31" s="347"/>
      <c r="AX31" s="620" t="s">
        <v>101</v>
      </c>
      <c r="AY31" s="621"/>
      <c r="AZ31" s="621"/>
      <c r="BA31" s="621"/>
      <c r="BB31" s="621"/>
      <c r="BC31" s="621"/>
      <c r="BD31" s="621"/>
      <c r="BE31" s="621"/>
      <c r="BF31" s="622"/>
      <c r="BG31" s="690">
        <v>98.7</v>
      </c>
      <c r="BH31" s="678"/>
      <c r="BI31" s="678"/>
      <c r="BJ31" s="678"/>
      <c r="BK31" s="678"/>
      <c r="BL31" s="678"/>
      <c r="BM31" s="629">
        <v>93.4</v>
      </c>
      <c r="BN31" s="678"/>
      <c r="BO31" s="678"/>
      <c r="BP31" s="678"/>
      <c r="BQ31" s="679"/>
      <c r="BR31" s="690">
        <v>98.2</v>
      </c>
      <c r="BS31" s="678"/>
      <c r="BT31" s="678"/>
      <c r="BU31" s="678"/>
      <c r="BV31" s="678"/>
      <c r="BW31" s="678"/>
      <c r="BX31" s="629">
        <v>91.7</v>
      </c>
      <c r="BY31" s="678"/>
      <c r="BZ31" s="678"/>
      <c r="CA31" s="678"/>
      <c r="CB31" s="679"/>
      <c r="CD31" s="669"/>
      <c r="CE31" s="670"/>
      <c r="CF31" s="631" t="s">
        <v>225</v>
      </c>
      <c r="CG31" s="632"/>
      <c r="CH31" s="632"/>
      <c r="CI31" s="632"/>
      <c r="CJ31" s="632"/>
      <c r="CK31" s="632"/>
      <c r="CL31" s="632"/>
      <c r="CM31" s="632"/>
      <c r="CN31" s="632"/>
      <c r="CO31" s="632"/>
      <c r="CP31" s="632"/>
      <c r="CQ31" s="633"/>
      <c r="CR31" s="634">
        <v>23730</v>
      </c>
      <c r="CS31" s="663"/>
      <c r="CT31" s="663"/>
      <c r="CU31" s="663"/>
      <c r="CV31" s="663"/>
      <c r="CW31" s="663"/>
      <c r="CX31" s="663"/>
      <c r="CY31" s="664"/>
      <c r="CZ31" s="639">
        <v>0.2</v>
      </c>
      <c r="DA31" s="661"/>
      <c r="DB31" s="661"/>
      <c r="DC31" s="665"/>
      <c r="DD31" s="643">
        <v>23421</v>
      </c>
      <c r="DE31" s="663"/>
      <c r="DF31" s="663"/>
      <c r="DG31" s="663"/>
      <c r="DH31" s="663"/>
      <c r="DI31" s="663"/>
      <c r="DJ31" s="663"/>
      <c r="DK31" s="664"/>
      <c r="DL31" s="643">
        <v>23421</v>
      </c>
      <c r="DM31" s="663"/>
      <c r="DN31" s="663"/>
      <c r="DO31" s="663"/>
      <c r="DP31" s="663"/>
      <c r="DQ31" s="663"/>
      <c r="DR31" s="663"/>
      <c r="DS31" s="663"/>
      <c r="DT31" s="663"/>
      <c r="DU31" s="663"/>
      <c r="DV31" s="664"/>
      <c r="DW31" s="639">
        <v>0.4</v>
      </c>
      <c r="DX31" s="661"/>
      <c r="DY31" s="661"/>
      <c r="DZ31" s="661"/>
      <c r="EA31" s="661"/>
      <c r="EB31" s="661"/>
      <c r="EC31" s="662"/>
    </row>
    <row r="32" spans="2:133" ht="11.25" customHeight="1">
      <c r="B32" s="673" t="s">
        <v>226</v>
      </c>
      <c r="C32" s="674"/>
      <c r="D32" s="674"/>
      <c r="E32" s="674"/>
      <c r="F32" s="674"/>
      <c r="G32" s="674"/>
      <c r="H32" s="674"/>
      <c r="I32" s="674"/>
      <c r="J32" s="674"/>
      <c r="K32" s="674"/>
      <c r="L32" s="674"/>
      <c r="M32" s="674"/>
      <c r="N32" s="674"/>
      <c r="O32" s="674"/>
      <c r="P32" s="674"/>
      <c r="Q32" s="675"/>
      <c r="R32" s="634" t="s">
        <v>47</v>
      </c>
      <c r="S32" s="635"/>
      <c r="T32" s="635"/>
      <c r="U32" s="635"/>
      <c r="V32" s="635"/>
      <c r="W32" s="635"/>
      <c r="X32" s="635"/>
      <c r="Y32" s="636"/>
      <c r="Z32" s="637" t="s">
        <v>47</v>
      </c>
      <c r="AA32" s="637"/>
      <c r="AB32" s="637"/>
      <c r="AC32" s="637"/>
      <c r="AD32" s="638" t="s">
        <v>47</v>
      </c>
      <c r="AE32" s="638"/>
      <c r="AF32" s="638"/>
      <c r="AG32" s="638"/>
      <c r="AH32" s="638"/>
      <c r="AI32" s="638"/>
      <c r="AJ32" s="638"/>
      <c r="AK32" s="638"/>
      <c r="AL32" s="639" t="s">
        <v>47</v>
      </c>
      <c r="AM32" s="640"/>
      <c r="AN32" s="640"/>
      <c r="AO32" s="641"/>
      <c r="AP32" s="682"/>
      <c r="AQ32" s="683"/>
      <c r="AR32" s="683"/>
      <c r="AS32" s="683"/>
      <c r="AT32" s="687"/>
      <c r="AU32" s="206" t="s">
        <v>227</v>
      </c>
      <c r="AX32" s="631" t="s">
        <v>228</v>
      </c>
      <c r="AY32" s="632"/>
      <c r="AZ32" s="632"/>
      <c r="BA32" s="632"/>
      <c r="BB32" s="632"/>
      <c r="BC32" s="632"/>
      <c r="BD32" s="632"/>
      <c r="BE32" s="632"/>
      <c r="BF32" s="633"/>
      <c r="BG32" s="691">
        <v>99.2</v>
      </c>
      <c r="BH32" s="663"/>
      <c r="BI32" s="663"/>
      <c r="BJ32" s="663"/>
      <c r="BK32" s="663"/>
      <c r="BL32" s="663"/>
      <c r="BM32" s="640">
        <v>97.3</v>
      </c>
      <c r="BN32" s="663"/>
      <c r="BO32" s="663"/>
      <c r="BP32" s="663"/>
      <c r="BQ32" s="689"/>
      <c r="BR32" s="691">
        <v>98.7</v>
      </c>
      <c r="BS32" s="663"/>
      <c r="BT32" s="663"/>
      <c r="BU32" s="663"/>
      <c r="BV32" s="663"/>
      <c r="BW32" s="663"/>
      <c r="BX32" s="640">
        <v>96</v>
      </c>
      <c r="BY32" s="663"/>
      <c r="BZ32" s="663"/>
      <c r="CA32" s="663"/>
      <c r="CB32" s="689"/>
      <c r="CD32" s="671"/>
      <c r="CE32" s="672"/>
      <c r="CF32" s="631" t="s">
        <v>229</v>
      </c>
      <c r="CG32" s="632"/>
      <c r="CH32" s="632"/>
      <c r="CI32" s="632"/>
      <c r="CJ32" s="632"/>
      <c r="CK32" s="632"/>
      <c r="CL32" s="632"/>
      <c r="CM32" s="632"/>
      <c r="CN32" s="632"/>
      <c r="CO32" s="632"/>
      <c r="CP32" s="632"/>
      <c r="CQ32" s="633"/>
      <c r="CR32" s="634">
        <v>227</v>
      </c>
      <c r="CS32" s="635"/>
      <c r="CT32" s="635"/>
      <c r="CU32" s="635"/>
      <c r="CV32" s="635"/>
      <c r="CW32" s="635"/>
      <c r="CX32" s="635"/>
      <c r="CY32" s="636"/>
      <c r="CZ32" s="639">
        <v>0</v>
      </c>
      <c r="DA32" s="661"/>
      <c r="DB32" s="661"/>
      <c r="DC32" s="665"/>
      <c r="DD32" s="643">
        <v>227</v>
      </c>
      <c r="DE32" s="635"/>
      <c r="DF32" s="635"/>
      <c r="DG32" s="635"/>
      <c r="DH32" s="635"/>
      <c r="DI32" s="635"/>
      <c r="DJ32" s="635"/>
      <c r="DK32" s="636"/>
      <c r="DL32" s="643">
        <v>227</v>
      </c>
      <c r="DM32" s="635"/>
      <c r="DN32" s="635"/>
      <c r="DO32" s="635"/>
      <c r="DP32" s="635"/>
      <c r="DQ32" s="635"/>
      <c r="DR32" s="635"/>
      <c r="DS32" s="635"/>
      <c r="DT32" s="635"/>
      <c r="DU32" s="635"/>
      <c r="DV32" s="636"/>
      <c r="DW32" s="639">
        <v>0</v>
      </c>
      <c r="DX32" s="661"/>
      <c r="DY32" s="661"/>
      <c r="DZ32" s="661"/>
      <c r="EA32" s="661"/>
      <c r="EB32" s="661"/>
      <c r="EC32" s="662"/>
    </row>
    <row r="33" spans="2:133" ht="11.25" customHeight="1">
      <c r="B33" s="631" t="s">
        <v>230</v>
      </c>
      <c r="C33" s="632"/>
      <c r="D33" s="632"/>
      <c r="E33" s="632"/>
      <c r="F33" s="632"/>
      <c r="G33" s="632"/>
      <c r="H33" s="632"/>
      <c r="I33" s="632"/>
      <c r="J33" s="632"/>
      <c r="K33" s="632"/>
      <c r="L33" s="632"/>
      <c r="M33" s="632"/>
      <c r="N33" s="632"/>
      <c r="O33" s="632"/>
      <c r="P33" s="632"/>
      <c r="Q33" s="633"/>
      <c r="R33" s="634">
        <v>1497980</v>
      </c>
      <c r="S33" s="635"/>
      <c r="T33" s="635"/>
      <c r="U33" s="635"/>
      <c r="V33" s="635"/>
      <c r="W33" s="635"/>
      <c r="X33" s="635"/>
      <c r="Y33" s="636"/>
      <c r="Z33" s="637">
        <v>12.9</v>
      </c>
      <c r="AA33" s="637"/>
      <c r="AB33" s="637"/>
      <c r="AC33" s="637"/>
      <c r="AD33" s="638" t="s">
        <v>47</v>
      </c>
      <c r="AE33" s="638"/>
      <c r="AF33" s="638"/>
      <c r="AG33" s="638"/>
      <c r="AH33" s="638"/>
      <c r="AI33" s="638"/>
      <c r="AJ33" s="638"/>
      <c r="AK33" s="638"/>
      <c r="AL33" s="639" t="s">
        <v>47</v>
      </c>
      <c r="AM33" s="640"/>
      <c r="AN33" s="640"/>
      <c r="AO33" s="641"/>
      <c r="AP33" s="684"/>
      <c r="AQ33" s="685"/>
      <c r="AR33" s="685"/>
      <c r="AS33" s="685"/>
      <c r="AT33" s="688"/>
      <c r="AU33" s="344"/>
      <c r="AV33" s="344"/>
      <c r="AW33" s="344"/>
      <c r="AX33" s="652" t="s">
        <v>231</v>
      </c>
      <c r="AY33" s="653"/>
      <c r="AZ33" s="653"/>
      <c r="BA33" s="653"/>
      <c r="BB33" s="653"/>
      <c r="BC33" s="653"/>
      <c r="BD33" s="653"/>
      <c r="BE33" s="653"/>
      <c r="BF33" s="654"/>
      <c r="BG33" s="692">
        <v>97.7</v>
      </c>
      <c r="BH33" s="693"/>
      <c r="BI33" s="693"/>
      <c r="BJ33" s="693"/>
      <c r="BK33" s="693"/>
      <c r="BL33" s="693"/>
      <c r="BM33" s="694">
        <v>88</v>
      </c>
      <c r="BN33" s="693"/>
      <c r="BO33" s="693"/>
      <c r="BP33" s="693"/>
      <c r="BQ33" s="695"/>
      <c r="BR33" s="692">
        <v>97.2</v>
      </c>
      <c r="BS33" s="693"/>
      <c r="BT33" s="693"/>
      <c r="BU33" s="693"/>
      <c r="BV33" s="693"/>
      <c r="BW33" s="693"/>
      <c r="BX33" s="694">
        <v>86</v>
      </c>
      <c r="BY33" s="693"/>
      <c r="BZ33" s="693"/>
      <c r="CA33" s="693"/>
      <c r="CB33" s="695"/>
      <c r="CD33" s="631" t="s">
        <v>232</v>
      </c>
      <c r="CE33" s="632"/>
      <c r="CF33" s="632"/>
      <c r="CG33" s="632"/>
      <c r="CH33" s="632"/>
      <c r="CI33" s="632"/>
      <c r="CJ33" s="632"/>
      <c r="CK33" s="632"/>
      <c r="CL33" s="632"/>
      <c r="CM33" s="632"/>
      <c r="CN33" s="632"/>
      <c r="CO33" s="632"/>
      <c r="CP33" s="632"/>
      <c r="CQ33" s="633"/>
      <c r="CR33" s="634">
        <v>4521088</v>
      </c>
      <c r="CS33" s="663"/>
      <c r="CT33" s="663"/>
      <c r="CU33" s="663"/>
      <c r="CV33" s="663"/>
      <c r="CW33" s="663"/>
      <c r="CX33" s="663"/>
      <c r="CY33" s="664"/>
      <c r="CZ33" s="639">
        <v>41.6</v>
      </c>
      <c r="DA33" s="661"/>
      <c r="DB33" s="661"/>
      <c r="DC33" s="665"/>
      <c r="DD33" s="643">
        <v>2642513</v>
      </c>
      <c r="DE33" s="663"/>
      <c r="DF33" s="663"/>
      <c r="DG33" s="663"/>
      <c r="DH33" s="663"/>
      <c r="DI33" s="663"/>
      <c r="DJ33" s="663"/>
      <c r="DK33" s="664"/>
      <c r="DL33" s="643">
        <v>1751375</v>
      </c>
      <c r="DM33" s="663"/>
      <c r="DN33" s="663"/>
      <c r="DO33" s="663"/>
      <c r="DP33" s="663"/>
      <c r="DQ33" s="663"/>
      <c r="DR33" s="663"/>
      <c r="DS33" s="663"/>
      <c r="DT33" s="663"/>
      <c r="DU33" s="663"/>
      <c r="DV33" s="664"/>
      <c r="DW33" s="639">
        <v>32.4</v>
      </c>
      <c r="DX33" s="661"/>
      <c r="DY33" s="661"/>
      <c r="DZ33" s="661"/>
      <c r="EA33" s="661"/>
      <c r="EB33" s="661"/>
      <c r="EC33" s="662"/>
    </row>
    <row r="34" spans="2:133" ht="11.25" customHeight="1">
      <c r="B34" s="631" t="s">
        <v>233</v>
      </c>
      <c r="C34" s="632"/>
      <c r="D34" s="632"/>
      <c r="E34" s="632"/>
      <c r="F34" s="632"/>
      <c r="G34" s="632"/>
      <c r="H34" s="632"/>
      <c r="I34" s="632"/>
      <c r="J34" s="632"/>
      <c r="K34" s="632"/>
      <c r="L34" s="632"/>
      <c r="M34" s="632"/>
      <c r="N34" s="632"/>
      <c r="O34" s="632"/>
      <c r="P34" s="632"/>
      <c r="Q34" s="633"/>
      <c r="R34" s="634">
        <v>34631</v>
      </c>
      <c r="S34" s="635"/>
      <c r="T34" s="635"/>
      <c r="U34" s="635"/>
      <c r="V34" s="635"/>
      <c r="W34" s="635"/>
      <c r="X34" s="635"/>
      <c r="Y34" s="636"/>
      <c r="Z34" s="637">
        <v>0.3</v>
      </c>
      <c r="AA34" s="637"/>
      <c r="AB34" s="637"/>
      <c r="AC34" s="637"/>
      <c r="AD34" s="638">
        <v>25823</v>
      </c>
      <c r="AE34" s="638"/>
      <c r="AF34" s="638"/>
      <c r="AG34" s="638"/>
      <c r="AH34" s="638"/>
      <c r="AI34" s="638"/>
      <c r="AJ34" s="638"/>
      <c r="AK34" s="638"/>
      <c r="AL34" s="639">
        <v>0.5</v>
      </c>
      <c r="AM34" s="640"/>
      <c r="AN34" s="640"/>
      <c r="AO34" s="641"/>
      <c r="AP34" s="210"/>
      <c r="AQ34" s="211"/>
      <c r="AS34" s="347"/>
      <c r="AT34" s="347"/>
      <c r="AU34" s="347"/>
      <c r="AV34" s="347"/>
      <c r="AW34" s="347"/>
      <c r="AX34" s="347"/>
      <c r="AY34" s="347"/>
      <c r="AZ34" s="347"/>
      <c r="BA34" s="347"/>
      <c r="BB34" s="347"/>
      <c r="BC34" s="347"/>
      <c r="BD34" s="347"/>
      <c r="BE34" s="347"/>
      <c r="BF34" s="347"/>
      <c r="BG34" s="211"/>
      <c r="BH34" s="211"/>
      <c r="BI34" s="211"/>
      <c r="BJ34" s="211"/>
      <c r="BK34" s="211"/>
      <c r="BL34" s="211"/>
      <c r="BM34" s="211"/>
      <c r="BN34" s="211"/>
      <c r="BO34" s="211"/>
      <c r="BP34" s="211"/>
      <c r="BQ34" s="211"/>
      <c r="BR34" s="211"/>
      <c r="BS34" s="211"/>
      <c r="BT34" s="211"/>
      <c r="BU34" s="211"/>
      <c r="BV34" s="211"/>
      <c r="BW34" s="211"/>
      <c r="BX34" s="211"/>
      <c r="BY34" s="211"/>
      <c r="BZ34" s="211"/>
      <c r="CA34" s="211"/>
      <c r="CB34" s="211"/>
      <c r="CD34" s="631" t="s">
        <v>234</v>
      </c>
      <c r="CE34" s="632"/>
      <c r="CF34" s="632"/>
      <c r="CG34" s="632"/>
      <c r="CH34" s="632"/>
      <c r="CI34" s="632"/>
      <c r="CJ34" s="632"/>
      <c r="CK34" s="632"/>
      <c r="CL34" s="632"/>
      <c r="CM34" s="632"/>
      <c r="CN34" s="632"/>
      <c r="CO34" s="632"/>
      <c r="CP34" s="632"/>
      <c r="CQ34" s="633"/>
      <c r="CR34" s="634">
        <v>1101364</v>
      </c>
      <c r="CS34" s="635"/>
      <c r="CT34" s="635"/>
      <c r="CU34" s="635"/>
      <c r="CV34" s="635"/>
      <c r="CW34" s="635"/>
      <c r="CX34" s="635"/>
      <c r="CY34" s="636"/>
      <c r="CZ34" s="639">
        <v>10.1</v>
      </c>
      <c r="DA34" s="661"/>
      <c r="DB34" s="661"/>
      <c r="DC34" s="665"/>
      <c r="DD34" s="643">
        <v>712542</v>
      </c>
      <c r="DE34" s="635"/>
      <c r="DF34" s="635"/>
      <c r="DG34" s="635"/>
      <c r="DH34" s="635"/>
      <c r="DI34" s="635"/>
      <c r="DJ34" s="635"/>
      <c r="DK34" s="636"/>
      <c r="DL34" s="643">
        <v>599461</v>
      </c>
      <c r="DM34" s="635"/>
      <c r="DN34" s="635"/>
      <c r="DO34" s="635"/>
      <c r="DP34" s="635"/>
      <c r="DQ34" s="635"/>
      <c r="DR34" s="635"/>
      <c r="DS34" s="635"/>
      <c r="DT34" s="635"/>
      <c r="DU34" s="635"/>
      <c r="DV34" s="636"/>
      <c r="DW34" s="639">
        <v>11.1</v>
      </c>
      <c r="DX34" s="661"/>
      <c r="DY34" s="661"/>
      <c r="DZ34" s="661"/>
      <c r="EA34" s="661"/>
      <c r="EB34" s="661"/>
      <c r="EC34" s="662"/>
    </row>
    <row r="35" spans="2:133" ht="11.25" customHeight="1">
      <c r="B35" s="631" t="s">
        <v>235</v>
      </c>
      <c r="C35" s="632"/>
      <c r="D35" s="632"/>
      <c r="E35" s="632"/>
      <c r="F35" s="632"/>
      <c r="G35" s="632"/>
      <c r="H35" s="632"/>
      <c r="I35" s="632"/>
      <c r="J35" s="632"/>
      <c r="K35" s="632"/>
      <c r="L35" s="632"/>
      <c r="M35" s="632"/>
      <c r="N35" s="632"/>
      <c r="O35" s="632"/>
      <c r="P35" s="632"/>
      <c r="Q35" s="633"/>
      <c r="R35" s="634">
        <v>77661</v>
      </c>
      <c r="S35" s="635"/>
      <c r="T35" s="635"/>
      <c r="U35" s="635"/>
      <c r="V35" s="635"/>
      <c r="W35" s="635"/>
      <c r="X35" s="635"/>
      <c r="Y35" s="636"/>
      <c r="Z35" s="637">
        <v>0.7</v>
      </c>
      <c r="AA35" s="637"/>
      <c r="AB35" s="637"/>
      <c r="AC35" s="637"/>
      <c r="AD35" s="638" t="s">
        <v>47</v>
      </c>
      <c r="AE35" s="638"/>
      <c r="AF35" s="638"/>
      <c r="AG35" s="638"/>
      <c r="AH35" s="638"/>
      <c r="AI35" s="638"/>
      <c r="AJ35" s="638"/>
      <c r="AK35" s="638"/>
      <c r="AL35" s="639" t="s">
        <v>47</v>
      </c>
      <c r="AM35" s="640"/>
      <c r="AN35" s="640"/>
      <c r="AO35" s="641"/>
      <c r="AP35" s="212"/>
      <c r="AQ35" s="616" t="s">
        <v>236</v>
      </c>
      <c r="AR35" s="617"/>
      <c r="AS35" s="617"/>
      <c r="AT35" s="617"/>
      <c r="AU35" s="617"/>
      <c r="AV35" s="617"/>
      <c r="AW35" s="617"/>
      <c r="AX35" s="617"/>
      <c r="AY35" s="617"/>
      <c r="AZ35" s="617"/>
      <c r="BA35" s="617"/>
      <c r="BB35" s="617"/>
      <c r="BC35" s="617"/>
      <c r="BD35" s="617"/>
      <c r="BE35" s="617"/>
      <c r="BF35" s="618"/>
      <c r="BG35" s="616" t="s">
        <v>237</v>
      </c>
      <c r="BH35" s="617"/>
      <c r="BI35" s="617"/>
      <c r="BJ35" s="617"/>
      <c r="BK35" s="617"/>
      <c r="BL35" s="617"/>
      <c r="BM35" s="617"/>
      <c r="BN35" s="617"/>
      <c r="BO35" s="617"/>
      <c r="BP35" s="617"/>
      <c r="BQ35" s="617"/>
      <c r="BR35" s="617"/>
      <c r="BS35" s="617"/>
      <c r="BT35" s="617"/>
      <c r="BU35" s="617"/>
      <c r="BV35" s="617"/>
      <c r="BW35" s="617"/>
      <c r="BX35" s="617"/>
      <c r="BY35" s="617"/>
      <c r="BZ35" s="617"/>
      <c r="CA35" s="617"/>
      <c r="CB35" s="618"/>
      <c r="CD35" s="631" t="s">
        <v>238</v>
      </c>
      <c r="CE35" s="632"/>
      <c r="CF35" s="632"/>
      <c r="CG35" s="632"/>
      <c r="CH35" s="632"/>
      <c r="CI35" s="632"/>
      <c r="CJ35" s="632"/>
      <c r="CK35" s="632"/>
      <c r="CL35" s="632"/>
      <c r="CM35" s="632"/>
      <c r="CN35" s="632"/>
      <c r="CO35" s="632"/>
      <c r="CP35" s="632"/>
      <c r="CQ35" s="633"/>
      <c r="CR35" s="634">
        <v>118974</v>
      </c>
      <c r="CS35" s="663"/>
      <c r="CT35" s="663"/>
      <c r="CU35" s="663"/>
      <c r="CV35" s="663"/>
      <c r="CW35" s="663"/>
      <c r="CX35" s="663"/>
      <c r="CY35" s="664"/>
      <c r="CZ35" s="639">
        <v>1.1000000000000001</v>
      </c>
      <c r="DA35" s="661"/>
      <c r="DB35" s="661"/>
      <c r="DC35" s="665"/>
      <c r="DD35" s="643">
        <v>63215</v>
      </c>
      <c r="DE35" s="663"/>
      <c r="DF35" s="663"/>
      <c r="DG35" s="663"/>
      <c r="DH35" s="663"/>
      <c r="DI35" s="663"/>
      <c r="DJ35" s="663"/>
      <c r="DK35" s="664"/>
      <c r="DL35" s="643">
        <v>63215</v>
      </c>
      <c r="DM35" s="663"/>
      <c r="DN35" s="663"/>
      <c r="DO35" s="663"/>
      <c r="DP35" s="663"/>
      <c r="DQ35" s="663"/>
      <c r="DR35" s="663"/>
      <c r="DS35" s="663"/>
      <c r="DT35" s="663"/>
      <c r="DU35" s="663"/>
      <c r="DV35" s="664"/>
      <c r="DW35" s="639">
        <v>1.2</v>
      </c>
      <c r="DX35" s="661"/>
      <c r="DY35" s="661"/>
      <c r="DZ35" s="661"/>
      <c r="EA35" s="661"/>
      <c r="EB35" s="661"/>
      <c r="EC35" s="662"/>
    </row>
    <row r="36" spans="2:133" ht="11.25" customHeight="1">
      <c r="B36" s="631" t="s">
        <v>239</v>
      </c>
      <c r="C36" s="632"/>
      <c r="D36" s="632"/>
      <c r="E36" s="632"/>
      <c r="F36" s="632"/>
      <c r="G36" s="632"/>
      <c r="H36" s="632"/>
      <c r="I36" s="632"/>
      <c r="J36" s="632"/>
      <c r="K36" s="632"/>
      <c r="L36" s="632"/>
      <c r="M36" s="632"/>
      <c r="N36" s="632"/>
      <c r="O36" s="632"/>
      <c r="P36" s="632"/>
      <c r="Q36" s="633"/>
      <c r="R36" s="634">
        <v>380324</v>
      </c>
      <c r="S36" s="635"/>
      <c r="T36" s="635"/>
      <c r="U36" s="635"/>
      <c r="V36" s="635"/>
      <c r="W36" s="635"/>
      <c r="X36" s="635"/>
      <c r="Y36" s="636"/>
      <c r="Z36" s="637">
        <v>3.3</v>
      </c>
      <c r="AA36" s="637"/>
      <c r="AB36" s="637"/>
      <c r="AC36" s="637"/>
      <c r="AD36" s="638" t="s">
        <v>47</v>
      </c>
      <c r="AE36" s="638"/>
      <c r="AF36" s="638"/>
      <c r="AG36" s="638"/>
      <c r="AH36" s="638"/>
      <c r="AI36" s="638"/>
      <c r="AJ36" s="638"/>
      <c r="AK36" s="638"/>
      <c r="AL36" s="639" t="s">
        <v>47</v>
      </c>
      <c r="AM36" s="640"/>
      <c r="AN36" s="640"/>
      <c r="AO36" s="641"/>
      <c r="AP36" s="212"/>
      <c r="AQ36" s="696" t="s">
        <v>240</v>
      </c>
      <c r="AR36" s="697"/>
      <c r="AS36" s="697"/>
      <c r="AT36" s="697"/>
      <c r="AU36" s="697"/>
      <c r="AV36" s="697"/>
      <c r="AW36" s="697"/>
      <c r="AX36" s="697"/>
      <c r="AY36" s="698"/>
      <c r="AZ36" s="623">
        <v>734465</v>
      </c>
      <c r="BA36" s="624"/>
      <c r="BB36" s="624"/>
      <c r="BC36" s="624"/>
      <c r="BD36" s="624"/>
      <c r="BE36" s="624"/>
      <c r="BF36" s="699"/>
      <c r="BG36" s="620" t="s">
        <v>241</v>
      </c>
      <c r="BH36" s="621"/>
      <c r="BI36" s="621"/>
      <c r="BJ36" s="621"/>
      <c r="BK36" s="621"/>
      <c r="BL36" s="621"/>
      <c r="BM36" s="621"/>
      <c r="BN36" s="621"/>
      <c r="BO36" s="621"/>
      <c r="BP36" s="621"/>
      <c r="BQ36" s="621"/>
      <c r="BR36" s="621"/>
      <c r="BS36" s="621"/>
      <c r="BT36" s="621"/>
      <c r="BU36" s="622"/>
      <c r="BV36" s="623">
        <v>33312</v>
      </c>
      <c r="BW36" s="624"/>
      <c r="BX36" s="624"/>
      <c r="BY36" s="624"/>
      <c r="BZ36" s="624"/>
      <c r="CA36" s="624"/>
      <c r="CB36" s="699"/>
      <c r="CD36" s="631" t="s">
        <v>242</v>
      </c>
      <c r="CE36" s="632"/>
      <c r="CF36" s="632"/>
      <c r="CG36" s="632"/>
      <c r="CH36" s="632"/>
      <c r="CI36" s="632"/>
      <c r="CJ36" s="632"/>
      <c r="CK36" s="632"/>
      <c r="CL36" s="632"/>
      <c r="CM36" s="632"/>
      <c r="CN36" s="632"/>
      <c r="CO36" s="632"/>
      <c r="CP36" s="632"/>
      <c r="CQ36" s="633"/>
      <c r="CR36" s="634">
        <v>2025449</v>
      </c>
      <c r="CS36" s="635"/>
      <c r="CT36" s="635"/>
      <c r="CU36" s="635"/>
      <c r="CV36" s="635"/>
      <c r="CW36" s="635"/>
      <c r="CX36" s="635"/>
      <c r="CY36" s="636"/>
      <c r="CZ36" s="639">
        <v>18.600000000000001</v>
      </c>
      <c r="DA36" s="661"/>
      <c r="DB36" s="661"/>
      <c r="DC36" s="665"/>
      <c r="DD36" s="643">
        <v>793292</v>
      </c>
      <c r="DE36" s="635"/>
      <c r="DF36" s="635"/>
      <c r="DG36" s="635"/>
      <c r="DH36" s="635"/>
      <c r="DI36" s="635"/>
      <c r="DJ36" s="635"/>
      <c r="DK36" s="636"/>
      <c r="DL36" s="643">
        <v>582552</v>
      </c>
      <c r="DM36" s="635"/>
      <c r="DN36" s="635"/>
      <c r="DO36" s="635"/>
      <c r="DP36" s="635"/>
      <c r="DQ36" s="635"/>
      <c r="DR36" s="635"/>
      <c r="DS36" s="635"/>
      <c r="DT36" s="635"/>
      <c r="DU36" s="635"/>
      <c r="DV36" s="636"/>
      <c r="DW36" s="639">
        <v>10.8</v>
      </c>
      <c r="DX36" s="661"/>
      <c r="DY36" s="661"/>
      <c r="DZ36" s="661"/>
      <c r="EA36" s="661"/>
      <c r="EB36" s="661"/>
      <c r="EC36" s="662"/>
    </row>
    <row r="37" spans="2:133" ht="11.25" customHeight="1">
      <c r="B37" s="631" t="s">
        <v>243</v>
      </c>
      <c r="C37" s="632"/>
      <c r="D37" s="632"/>
      <c r="E37" s="632"/>
      <c r="F37" s="632"/>
      <c r="G37" s="632"/>
      <c r="H37" s="632"/>
      <c r="I37" s="632"/>
      <c r="J37" s="632"/>
      <c r="K37" s="632"/>
      <c r="L37" s="632"/>
      <c r="M37" s="632"/>
      <c r="N37" s="632"/>
      <c r="O37" s="632"/>
      <c r="P37" s="632"/>
      <c r="Q37" s="633"/>
      <c r="R37" s="634">
        <v>540893</v>
      </c>
      <c r="S37" s="635"/>
      <c r="T37" s="635"/>
      <c r="U37" s="635"/>
      <c r="V37" s="635"/>
      <c r="W37" s="635"/>
      <c r="X37" s="635"/>
      <c r="Y37" s="636"/>
      <c r="Z37" s="637">
        <v>4.7</v>
      </c>
      <c r="AA37" s="637"/>
      <c r="AB37" s="637"/>
      <c r="AC37" s="637"/>
      <c r="AD37" s="638" t="s">
        <v>47</v>
      </c>
      <c r="AE37" s="638"/>
      <c r="AF37" s="638"/>
      <c r="AG37" s="638"/>
      <c r="AH37" s="638"/>
      <c r="AI37" s="638"/>
      <c r="AJ37" s="638"/>
      <c r="AK37" s="638"/>
      <c r="AL37" s="639" t="s">
        <v>47</v>
      </c>
      <c r="AM37" s="640"/>
      <c r="AN37" s="640"/>
      <c r="AO37" s="641"/>
      <c r="AQ37" s="700" t="s">
        <v>244</v>
      </c>
      <c r="AR37" s="701"/>
      <c r="AS37" s="701"/>
      <c r="AT37" s="701"/>
      <c r="AU37" s="701"/>
      <c r="AV37" s="701"/>
      <c r="AW37" s="701"/>
      <c r="AX37" s="701"/>
      <c r="AY37" s="702"/>
      <c r="AZ37" s="634">
        <v>63157</v>
      </c>
      <c r="BA37" s="635"/>
      <c r="BB37" s="635"/>
      <c r="BC37" s="635"/>
      <c r="BD37" s="663"/>
      <c r="BE37" s="663"/>
      <c r="BF37" s="689"/>
      <c r="BG37" s="631" t="s">
        <v>245</v>
      </c>
      <c r="BH37" s="632"/>
      <c r="BI37" s="632"/>
      <c r="BJ37" s="632"/>
      <c r="BK37" s="632"/>
      <c r="BL37" s="632"/>
      <c r="BM37" s="632"/>
      <c r="BN37" s="632"/>
      <c r="BO37" s="632"/>
      <c r="BP37" s="632"/>
      <c r="BQ37" s="632"/>
      <c r="BR37" s="632"/>
      <c r="BS37" s="632"/>
      <c r="BT37" s="632"/>
      <c r="BU37" s="633"/>
      <c r="BV37" s="634">
        <v>12481</v>
      </c>
      <c r="BW37" s="635"/>
      <c r="BX37" s="635"/>
      <c r="BY37" s="635"/>
      <c r="BZ37" s="635"/>
      <c r="CA37" s="635"/>
      <c r="CB37" s="644"/>
      <c r="CD37" s="631" t="s">
        <v>246</v>
      </c>
      <c r="CE37" s="632"/>
      <c r="CF37" s="632"/>
      <c r="CG37" s="632"/>
      <c r="CH37" s="632"/>
      <c r="CI37" s="632"/>
      <c r="CJ37" s="632"/>
      <c r="CK37" s="632"/>
      <c r="CL37" s="632"/>
      <c r="CM37" s="632"/>
      <c r="CN37" s="632"/>
      <c r="CO37" s="632"/>
      <c r="CP37" s="632"/>
      <c r="CQ37" s="633"/>
      <c r="CR37" s="634">
        <v>320498</v>
      </c>
      <c r="CS37" s="663"/>
      <c r="CT37" s="663"/>
      <c r="CU37" s="663"/>
      <c r="CV37" s="663"/>
      <c r="CW37" s="663"/>
      <c r="CX37" s="663"/>
      <c r="CY37" s="664"/>
      <c r="CZ37" s="639">
        <v>2.9</v>
      </c>
      <c r="DA37" s="661"/>
      <c r="DB37" s="661"/>
      <c r="DC37" s="665"/>
      <c r="DD37" s="643">
        <v>313998</v>
      </c>
      <c r="DE37" s="663"/>
      <c r="DF37" s="663"/>
      <c r="DG37" s="663"/>
      <c r="DH37" s="663"/>
      <c r="DI37" s="663"/>
      <c r="DJ37" s="663"/>
      <c r="DK37" s="664"/>
      <c r="DL37" s="643">
        <v>304801</v>
      </c>
      <c r="DM37" s="663"/>
      <c r="DN37" s="663"/>
      <c r="DO37" s="663"/>
      <c r="DP37" s="663"/>
      <c r="DQ37" s="663"/>
      <c r="DR37" s="663"/>
      <c r="DS37" s="663"/>
      <c r="DT37" s="663"/>
      <c r="DU37" s="663"/>
      <c r="DV37" s="664"/>
      <c r="DW37" s="639">
        <v>5.6</v>
      </c>
      <c r="DX37" s="661"/>
      <c r="DY37" s="661"/>
      <c r="DZ37" s="661"/>
      <c r="EA37" s="661"/>
      <c r="EB37" s="661"/>
      <c r="EC37" s="662"/>
    </row>
    <row r="38" spans="2:133" ht="11.25" customHeight="1">
      <c r="B38" s="631" t="s">
        <v>247</v>
      </c>
      <c r="C38" s="632"/>
      <c r="D38" s="632"/>
      <c r="E38" s="632"/>
      <c r="F38" s="632"/>
      <c r="G38" s="632"/>
      <c r="H38" s="632"/>
      <c r="I38" s="632"/>
      <c r="J38" s="632"/>
      <c r="K38" s="632"/>
      <c r="L38" s="632"/>
      <c r="M38" s="632"/>
      <c r="N38" s="632"/>
      <c r="O38" s="632"/>
      <c r="P38" s="632"/>
      <c r="Q38" s="633"/>
      <c r="R38" s="634">
        <v>302378</v>
      </c>
      <c r="S38" s="635"/>
      <c r="T38" s="635"/>
      <c r="U38" s="635"/>
      <c r="V38" s="635"/>
      <c r="W38" s="635"/>
      <c r="X38" s="635"/>
      <c r="Y38" s="636"/>
      <c r="Z38" s="637">
        <v>2.6</v>
      </c>
      <c r="AA38" s="637"/>
      <c r="AB38" s="637"/>
      <c r="AC38" s="637"/>
      <c r="AD38" s="638">
        <v>2</v>
      </c>
      <c r="AE38" s="638"/>
      <c r="AF38" s="638"/>
      <c r="AG38" s="638"/>
      <c r="AH38" s="638"/>
      <c r="AI38" s="638"/>
      <c r="AJ38" s="638"/>
      <c r="AK38" s="638"/>
      <c r="AL38" s="639">
        <v>0</v>
      </c>
      <c r="AM38" s="640"/>
      <c r="AN38" s="640"/>
      <c r="AO38" s="641"/>
      <c r="AQ38" s="700" t="s">
        <v>248</v>
      </c>
      <c r="AR38" s="701"/>
      <c r="AS38" s="701"/>
      <c r="AT38" s="701"/>
      <c r="AU38" s="701"/>
      <c r="AV38" s="701"/>
      <c r="AW38" s="701"/>
      <c r="AX38" s="701"/>
      <c r="AY38" s="702"/>
      <c r="AZ38" s="634">
        <v>20896</v>
      </c>
      <c r="BA38" s="635"/>
      <c r="BB38" s="635"/>
      <c r="BC38" s="635"/>
      <c r="BD38" s="663"/>
      <c r="BE38" s="663"/>
      <c r="BF38" s="689"/>
      <c r="BG38" s="631" t="s">
        <v>249</v>
      </c>
      <c r="BH38" s="632"/>
      <c r="BI38" s="632"/>
      <c r="BJ38" s="632"/>
      <c r="BK38" s="632"/>
      <c r="BL38" s="632"/>
      <c r="BM38" s="632"/>
      <c r="BN38" s="632"/>
      <c r="BO38" s="632"/>
      <c r="BP38" s="632"/>
      <c r="BQ38" s="632"/>
      <c r="BR38" s="632"/>
      <c r="BS38" s="632"/>
      <c r="BT38" s="632"/>
      <c r="BU38" s="633"/>
      <c r="BV38" s="634">
        <v>1687</v>
      </c>
      <c r="BW38" s="635"/>
      <c r="BX38" s="635"/>
      <c r="BY38" s="635"/>
      <c r="BZ38" s="635"/>
      <c r="CA38" s="635"/>
      <c r="CB38" s="644"/>
      <c r="CD38" s="631" t="s">
        <v>250</v>
      </c>
      <c r="CE38" s="632"/>
      <c r="CF38" s="632"/>
      <c r="CG38" s="632"/>
      <c r="CH38" s="632"/>
      <c r="CI38" s="632"/>
      <c r="CJ38" s="632"/>
      <c r="CK38" s="632"/>
      <c r="CL38" s="632"/>
      <c r="CM38" s="632"/>
      <c r="CN38" s="632"/>
      <c r="CO38" s="632"/>
      <c r="CP38" s="632"/>
      <c r="CQ38" s="633"/>
      <c r="CR38" s="634">
        <v>713569</v>
      </c>
      <c r="CS38" s="635"/>
      <c r="CT38" s="635"/>
      <c r="CU38" s="635"/>
      <c r="CV38" s="635"/>
      <c r="CW38" s="635"/>
      <c r="CX38" s="635"/>
      <c r="CY38" s="636"/>
      <c r="CZ38" s="639">
        <v>6.6</v>
      </c>
      <c r="DA38" s="661"/>
      <c r="DB38" s="661"/>
      <c r="DC38" s="665"/>
      <c r="DD38" s="643">
        <v>590843</v>
      </c>
      <c r="DE38" s="635"/>
      <c r="DF38" s="635"/>
      <c r="DG38" s="635"/>
      <c r="DH38" s="635"/>
      <c r="DI38" s="635"/>
      <c r="DJ38" s="635"/>
      <c r="DK38" s="636"/>
      <c r="DL38" s="643">
        <v>506147</v>
      </c>
      <c r="DM38" s="635"/>
      <c r="DN38" s="635"/>
      <c r="DO38" s="635"/>
      <c r="DP38" s="635"/>
      <c r="DQ38" s="635"/>
      <c r="DR38" s="635"/>
      <c r="DS38" s="635"/>
      <c r="DT38" s="635"/>
      <c r="DU38" s="635"/>
      <c r="DV38" s="636"/>
      <c r="DW38" s="639">
        <v>9.4</v>
      </c>
      <c r="DX38" s="661"/>
      <c r="DY38" s="661"/>
      <c r="DZ38" s="661"/>
      <c r="EA38" s="661"/>
      <c r="EB38" s="661"/>
      <c r="EC38" s="662"/>
    </row>
    <row r="39" spans="2:133" ht="11.25" customHeight="1">
      <c r="B39" s="631" t="s">
        <v>251</v>
      </c>
      <c r="C39" s="632"/>
      <c r="D39" s="632"/>
      <c r="E39" s="632"/>
      <c r="F39" s="632"/>
      <c r="G39" s="632"/>
      <c r="H39" s="632"/>
      <c r="I39" s="632"/>
      <c r="J39" s="632"/>
      <c r="K39" s="632"/>
      <c r="L39" s="632"/>
      <c r="M39" s="632"/>
      <c r="N39" s="632"/>
      <c r="O39" s="632"/>
      <c r="P39" s="632"/>
      <c r="Q39" s="633"/>
      <c r="R39" s="634">
        <v>922231</v>
      </c>
      <c r="S39" s="635"/>
      <c r="T39" s="635"/>
      <c r="U39" s="635"/>
      <c r="V39" s="635"/>
      <c r="W39" s="635"/>
      <c r="X39" s="635"/>
      <c r="Y39" s="636"/>
      <c r="Z39" s="637">
        <v>7.9</v>
      </c>
      <c r="AA39" s="637"/>
      <c r="AB39" s="637"/>
      <c r="AC39" s="637"/>
      <c r="AD39" s="638" t="s">
        <v>47</v>
      </c>
      <c r="AE39" s="638"/>
      <c r="AF39" s="638"/>
      <c r="AG39" s="638"/>
      <c r="AH39" s="638"/>
      <c r="AI39" s="638"/>
      <c r="AJ39" s="638"/>
      <c r="AK39" s="638"/>
      <c r="AL39" s="639" t="s">
        <v>47</v>
      </c>
      <c r="AM39" s="640"/>
      <c r="AN39" s="640"/>
      <c r="AO39" s="641"/>
      <c r="AQ39" s="700" t="s">
        <v>252</v>
      </c>
      <c r="AR39" s="701"/>
      <c r="AS39" s="701"/>
      <c r="AT39" s="701"/>
      <c r="AU39" s="701"/>
      <c r="AV39" s="701"/>
      <c r="AW39" s="701"/>
      <c r="AX39" s="701"/>
      <c r="AY39" s="702"/>
      <c r="AZ39" s="634">
        <v>18813</v>
      </c>
      <c r="BA39" s="635"/>
      <c r="BB39" s="635"/>
      <c r="BC39" s="635"/>
      <c r="BD39" s="663"/>
      <c r="BE39" s="663"/>
      <c r="BF39" s="689"/>
      <c r="BG39" s="631" t="s">
        <v>253</v>
      </c>
      <c r="BH39" s="632"/>
      <c r="BI39" s="632"/>
      <c r="BJ39" s="632"/>
      <c r="BK39" s="632"/>
      <c r="BL39" s="632"/>
      <c r="BM39" s="632"/>
      <c r="BN39" s="632"/>
      <c r="BO39" s="632"/>
      <c r="BP39" s="632"/>
      <c r="BQ39" s="632"/>
      <c r="BR39" s="632"/>
      <c r="BS39" s="632"/>
      <c r="BT39" s="632"/>
      <c r="BU39" s="633"/>
      <c r="BV39" s="634">
        <v>2447</v>
      </c>
      <c r="BW39" s="635"/>
      <c r="BX39" s="635"/>
      <c r="BY39" s="635"/>
      <c r="BZ39" s="635"/>
      <c r="CA39" s="635"/>
      <c r="CB39" s="644"/>
      <c r="CD39" s="631" t="s">
        <v>254</v>
      </c>
      <c r="CE39" s="632"/>
      <c r="CF39" s="632"/>
      <c r="CG39" s="632"/>
      <c r="CH39" s="632"/>
      <c r="CI39" s="632"/>
      <c r="CJ39" s="632"/>
      <c r="CK39" s="632"/>
      <c r="CL39" s="632"/>
      <c r="CM39" s="632"/>
      <c r="CN39" s="632"/>
      <c r="CO39" s="632"/>
      <c r="CP39" s="632"/>
      <c r="CQ39" s="633"/>
      <c r="CR39" s="634">
        <v>559832</v>
      </c>
      <c r="CS39" s="663"/>
      <c r="CT39" s="663"/>
      <c r="CU39" s="663"/>
      <c r="CV39" s="663"/>
      <c r="CW39" s="663"/>
      <c r="CX39" s="663"/>
      <c r="CY39" s="664"/>
      <c r="CZ39" s="639">
        <v>5.0999999999999996</v>
      </c>
      <c r="DA39" s="661"/>
      <c r="DB39" s="661"/>
      <c r="DC39" s="665"/>
      <c r="DD39" s="643">
        <v>482621</v>
      </c>
      <c r="DE39" s="663"/>
      <c r="DF39" s="663"/>
      <c r="DG39" s="663"/>
      <c r="DH39" s="663"/>
      <c r="DI39" s="663"/>
      <c r="DJ39" s="663"/>
      <c r="DK39" s="664"/>
      <c r="DL39" s="643" t="s">
        <v>47</v>
      </c>
      <c r="DM39" s="663"/>
      <c r="DN39" s="663"/>
      <c r="DO39" s="663"/>
      <c r="DP39" s="663"/>
      <c r="DQ39" s="663"/>
      <c r="DR39" s="663"/>
      <c r="DS39" s="663"/>
      <c r="DT39" s="663"/>
      <c r="DU39" s="663"/>
      <c r="DV39" s="664"/>
      <c r="DW39" s="639" t="s">
        <v>47</v>
      </c>
      <c r="DX39" s="661"/>
      <c r="DY39" s="661"/>
      <c r="DZ39" s="661"/>
      <c r="EA39" s="661"/>
      <c r="EB39" s="661"/>
      <c r="EC39" s="662"/>
    </row>
    <row r="40" spans="2:133" ht="11.25" customHeight="1">
      <c r="B40" s="631" t="s">
        <v>255</v>
      </c>
      <c r="C40" s="632"/>
      <c r="D40" s="632"/>
      <c r="E40" s="632"/>
      <c r="F40" s="632"/>
      <c r="G40" s="632"/>
      <c r="H40" s="632"/>
      <c r="I40" s="632"/>
      <c r="J40" s="632"/>
      <c r="K40" s="632"/>
      <c r="L40" s="632"/>
      <c r="M40" s="632"/>
      <c r="N40" s="632"/>
      <c r="O40" s="632"/>
      <c r="P40" s="632"/>
      <c r="Q40" s="633"/>
      <c r="R40" s="634">
        <v>2500</v>
      </c>
      <c r="S40" s="635"/>
      <c r="T40" s="635"/>
      <c r="U40" s="635"/>
      <c r="V40" s="635"/>
      <c r="W40" s="635"/>
      <c r="X40" s="635"/>
      <c r="Y40" s="636"/>
      <c r="Z40" s="637">
        <v>0</v>
      </c>
      <c r="AA40" s="637"/>
      <c r="AB40" s="637"/>
      <c r="AC40" s="637"/>
      <c r="AD40" s="638" t="s">
        <v>47</v>
      </c>
      <c r="AE40" s="638"/>
      <c r="AF40" s="638"/>
      <c r="AG40" s="638"/>
      <c r="AH40" s="638"/>
      <c r="AI40" s="638"/>
      <c r="AJ40" s="638"/>
      <c r="AK40" s="638"/>
      <c r="AL40" s="639" t="s">
        <v>47</v>
      </c>
      <c r="AM40" s="640"/>
      <c r="AN40" s="640"/>
      <c r="AO40" s="641"/>
      <c r="AQ40" s="700" t="s">
        <v>256</v>
      </c>
      <c r="AR40" s="701"/>
      <c r="AS40" s="701"/>
      <c r="AT40" s="701"/>
      <c r="AU40" s="701"/>
      <c r="AV40" s="701"/>
      <c r="AW40" s="701"/>
      <c r="AX40" s="701"/>
      <c r="AY40" s="702"/>
      <c r="AZ40" s="634">
        <v>13246</v>
      </c>
      <c r="BA40" s="635"/>
      <c r="BB40" s="635"/>
      <c r="BC40" s="635"/>
      <c r="BD40" s="663"/>
      <c r="BE40" s="663"/>
      <c r="BF40" s="689"/>
      <c r="BG40" s="682" t="s">
        <v>257</v>
      </c>
      <c r="BH40" s="683"/>
      <c r="BI40" s="683"/>
      <c r="BJ40" s="683"/>
      <c r="BK40" s="683"/>
      <c r="BL40" s="345"/>
      <c r="BM40" s="632" t="s">
        <v>258</v>
      </c>
      <c r="BN40" s="632"/>
      <c r="BO40" s="632"/>
      <c r="BP40" s="632"/>
      <c r="BQ40" s="632"/>
      <c r="BR40" s="632"/>
      <c r="BS40" s="632"/>
      <c r="BT40" s="632"/>
      <c r="BU40" s="633"/>
      <c r="BV40" s="634">
        <v>69</v>
      </c>
      <c r="BW40" s="635"/>
      <c r="BX40" s="635"/>
      <c r="BY40" s="635"/>
      <c r="BZ40" s="635"/>
      <c r="CA40" s="635"/>
      <c r="CB40" s="644"/>
      <c r="CD40" s="631" t="s">
        <v>259</v>
      </c>
      <c r="CE40" s="632"/>
      <c r="CF40" s="632"/>
      <c r="CG40" s="632"/>
      <c r="CH40" s="632"/>
      <c r="CI40" s="632"/>
      <c r="CJ40" s="632"/>
      <c r="CK40" s="632"/>
      <c r="CL40" s="632"/>
      <c r="CM40" s="632"/>
      <c r="CN40" s="632"/>
      <c r="CO40" s="632"/>
      <c r="CP40" s="632"/>
      <c r="CQ40" s="633"/>
      <c r="CR40" s="634">
        <v>1900</v>
      </c>
      <c r="CS40" s="635"/>
      <c r="CT40" s="635"/>
      <c r="CU40" s="635"/>
      <c r="CV40" s="635"/>
      <c r="CW40" s="635"/>
      <c r="CX40" s="635"/>
      <c r="CY40" s="636"/>
      <c r="CZ40" s="639">
        <v>0</v>
      </c>
      <c r="DA40" s="661"/>
      <c r="DB40" s="661"/>
      <c r="DC40" s="665"/>
      <c r="DD40" s="643" t="s">
        <v>47</v>
      </c>
      <c r="DE40" s="635"/>
      <c r="DF40" s="635"/>
      <c r="DG40" s="635"/>
      <c r="DH40" s="635"/>
      <c r="DI40" s="635"/>
      <c r="DJ40" s="635"/>
      <c r="DK40" s="636"/>
      <c r="DL40" s="643" t="s">
        <v>47</v>
      </c>
      <c r="DM40" s="635"/>
      <c r="DN40" s="635"/>
      <c r="DO40" s="635"/>
      <c r="DP40" s="635"/>
      <c r="DQ40" s="635"/>
      <c r="DR40" s="635"/>
      <c r="DS40" s="635"/>
      <c r="DT40" s="635"/>
      <c r="DU40" s="635"/>
      <c r="DV40" s="636"/>
      <c r="DW40" s="639" t="s">
        <v>47</v>
      </c>
      <c r="DX40" s="661"/>
      <c r="DY40" s="661"/>
      <c r="DZ40" s="661"/>
      <c r="EA40" s="661"/>
      <c r="EB40" s="661"/>
      <c r="EC40" s="662"/>
    </row>
    <row r="41" spans="2:133" ht="11.25" customHeight="1">
      <c r="B41" s="631" t="s">
        <v>260</v>
      </c>
      <c r="C41" s="632"/>
      <c r="D41" s="632"/>
      <c r="E41" s="632"/>
      <c r="F41" s="632"/>
      <c r="G41" s="632"/>
      <c r="H41" s="632"/>
      <c r="I41" s="632"/>
      <c r="J41" s="632"/>
      <c r="K41" s="632"/>
      <c r="L41" s="632"/>
      <c r="M41" s="632"/>
      <c r="N41" s="632"/>
      <c r="O41" s="632"/>
      <c r="P41" s="632"/>
      <c r="Q41" s="633"/>
      <c r="R41" s="634" t="s">
        <v>47</v>
      </c>
      <c r="S41" s="635"/>
      <c r="T41" s="635"/>
      <c r="U41" s="635"/>
      <c r="V41" s="635"/>
      <c r="W41" s="635"/>
      <c r="X41" s="635"/>
      <c r="Y41" s="636"/>
      <c r="Z41" s="637" t="s">
        <v>47</v>
      </c>
      <c r="AA41" s="637"/>
      <c r="AB41" s="637"/>
      <c r="AC41" s="637"/>
      <c r="AD41" s="638" t="s">
        <v>47</v>
      </c>
      <c r="AE41" s="638"/>
      <c r="AF41" s="638"/>
      <c r="AG41" s="638"/>
      <c r="AH41" s="638"/>
      <c r="AI41" s="638"/>
      <c r="AJ41" s="638"/>
      <c r="AK41" s="638"/>
      <c r="AL41" s="639" t="s">
        <v>47</v>
      </c>
      <c r="AM41" s="640"/>
      <c r="AN41" s="640"/>
      <c r="AO41" s="641"/>
      <c r="AQ41" s="700" t="s">
        <v>261</v>
      </c>
      <c r="AR41" s="701"/>
      <c r="AS41" s="701"/>
      <c r="AT41" s="701"/>
      <c r="AU41" s="701"/>
      <c r="AV41" s="701"/>
      <c r="AW41" s="701"/>
      <c r="AX41" s="701"/>
      <c r="AY41" s="702"/>
      <c r="AZ41" s="634">
        <v>131960</v>
      </c>
      <c r="BA41" s="635"/>
      <c r="BB41" s="635"/>
      <c r="BC41" s="635"/>
      <c r="BD41" s="663"/>
      <c r="BE41" s="663"/>
      <c r="BF41" s="689"/>
      <c r="BG41" s="682"/>
      <c r="BH41" s="683"/>
      <c r="BI41" s="683"/>
      <c r="BJ41" s="683"/>
      <c r="BK41" s="683"/>
      <c r="BL41" s="345"/>
      <c r="BM41" s="632" t="s">
        <v>262</v>
      </c>
      <c r="BN41" s="632"/>
      <c r="BO41" s="632"/>
      <c r="BP41" s="632"/>
      <c r="BQ41" s="632"/>
      <c r="BR41" s="632"/>
      <c r="BS41" s="632"/>
      <c r="BT41" s="632"/>
      <c r="BU41" s="633"/>
      <c r="BV41" s="634">
        <v>3</v>
      </c>
      <c r="BW41" s="635"/>
      <c r="BX41" s="635"/>
      <c r="BY41" s="635"/>
      <c r="BZ41" s="635"/>
      <c r="CA41" s="635"/>
      <c r="CB41" s="644"/>
      <c r="CD41" s="631" t="s">
        <v>263</v>
      </c>
      <c r="CE41" s="632"/>
      <c r="CF41" s="632"/>
      <c r="CG41" s="632"/>
      <c r="CH41" s="632"/>
      <c r="CI41" s="632"/>
      <c r="CJ41" s="632"/>
      <c r="CK41" s="632"/>
      <c r="CL41" s="632"/>
      <c r="CM41" s="632"/>
      <c r="CN41" s="632"/>
      <c r="CO41" s="632"/>
      <c r="CP41" s="632"/>
      <c r="CQ41" s="633"/>
      <c r="CR41" s="634" t="s">
        <v>47</v>
      </c>
      <c r="CS41" s="663"/>
      <c r="CT41" s="663"/>
      <c r="CU41" s="663"/>
      <c r="CV41" s="663"/>
      <c r="CW41" s="663"/>
      <c r="CX41" s="663"/>
      <c r="CY41" s="664"/>
      <c r="CZ41" s="639" t="s">
        <v>47</v>
      </c>
      <c r="DA41" s="661"/>
      <c r="DB41" s="661"/>
      <c r="DC41" s="665"/>
      <c r="DD41" s="643" t="s">
        <v>47</v>
      </c>
      <c r="DE41" s="663"/>
      <c r="DF41" s="663"/>
      <c r="DG41" s="663"/>
      <c r="DH41" s="663"/>
      <c r="DI41" s="663"/>
      <c r="DJ41" s="663"/>
      <c r="DK41" s="664"/>
      <c r="DL41" s="703"/>
      <c r="DM41" s="704"/>
      <c r="DN41" s="704"/>
      <c r="DO41" s="704"/>
      <c r="DP41" s="704"/>
      <c r="DQ41" s="704"/>
      <c r="DR41" s="704"/>
      <c r="DS41" s="704"/>
      <c r="DT41" s="704"/>
      <c r="DU41" s="704"/>
      <c r="DV41" s="705"/>
      <c r="DW41" s="706"/>
      <c r="DX41" s="707"/>
      <c r="DY41" s="707"/>
      <c r="DZ41" s="707"/>
      <c r="EA41" s="707"/>
      <c r="EB41" s="707"/>
      <c r="EC41" s="708"/>
    </row>
    <row r="42" spans="2:133" ht="11.25" customHeight="1">
      <c r="B42" s="631" t="s">
        <v>264</v>
      </c>
      <c r="C42" s="632"/>
      <c r="D42" s="632"/>
      <c r="E42" s="632"/>
      <c r="F42" s="632"/>
      <c r="G42" s="632"/>
      <c r="H42" s="632"/>
      <c r="I42" s="632"/>
      <c r="J42" s="632"/>
      <c r="K42" s="632"/>
      <c r="L42" s="632"/>
      <c r="M42" s="632"/>
      <c r="N42" s="632"/>
      <c r="O42" s="632"/>
      <c r="P42" s="632"/>
      <c r="Q42" s="633"/>
      <c r="R42" s="634">
        <v>138431</v>
      </c>
      <c r="S42" s="635"/>
      <c r="T42" s="635"/>
      <c r="U42" s="635"/>
      <c r="V42" s="635"/>
      <c r="W42" s="635"/>
      <c r="X42" s="635"/>
      <c r="Y42" s="636"/>
      <c r="Z42" s="637">
        <v>1.2</v>
      </c>
      <c r="AA42" s="637"/>
      <c r="AB42" s="637"/>
      <c r="AC42" s="637"/>
      <c r="AD42" s="638" t="s">
        <v>47</v>
      </c>
      <c r="AE42" s="638"/>
      <c r="AF42" s="638"/>
      <c r="AG42" s="638"/>
      <c r="AH42" s="638"/>
      <c r="AI42" s="638"/>
      <c r="AJ42" s="638"/>
      <c r="AK42" s="638"/>
      <c r="AL42" s="639" t="s">
        <v>47</v>
      </c>
      <c r="AM42" s="640"/>
      <c r="AN42" s="640"/>
      <c r="AO42" s="641"/>
      <c r="AQ42" s="717" t="s">
        <v>265</v>
      </c>
      <c r="AR42" s="718"/>
      <c r="AS42" s="718"/>
      <c r="AT42" s="718"/>
      <c r="AU42" s="718"/>
      <c r="AV42" s="718"/>
      <c r="AW42" s="718"/>
      <c r="AX42" s="718"/>
      <c r="AY42" s="719"/>
      <c r="AZ42" s="709">
        <v>486393</v>
      </c>
      <c r="BA42" s="710"/>
      <c r="BB42" s="710"/>
      <c r="BC42" s="710"/>
      <c r="BD42" s="693"/>
      <c r="BE42" s="693"/>
      <c r="BF42" s="695"/>
      <c r="BG42" s="684"/>
      <c r="BH42" s="685"/>
      <c r="BI42" s="685"/>
      <c r="BJ42" s="685"/>
      <c r="BK42" s="685"/>
      <c r="BL42" s="346"/>
      <c r="BM42" s="653" t="s">
        <v>266</v>
      </c>
      <c r="BN42" s="653"/>
      <c r="BO42" s="653"/>
      <c r="BP42" s="653"/>
      <c r="BQ42" s="653"/>
      <c r="BR42" s="653"/>
      <c r="BS42" s="653"/>
      <c r="BT42" s="653"/>
      <c r="BU42" s="654"/>
      <c r="BV42" s="709">
        <v>366</v>
      </c>
      <c r="BW42" s="710"/>
      <c r="BX42" s="710"/>
      <c r="BY42" s="710"/>
      <c r="BZ42" s="710"/>
      <c r="CA42" s="710"/>
      <c r="CB42" s="716"/>
      <c r="CD42" s="631" t="s">
        <v>267</v>
      </c>
      <c r="CE42" s="632"/>
      <c r="CF42" s="632"/>
      <c r="CG42" s="632"/>
      <c r="CH42" s="632"/>
      <c r="CI42" s="632"/>
      <c r="CJ42" s="632"/>
      <c r="CK42" s="632"/>
      <c r="CL42" s="632"/>
      <c r="CM42" s="632"/>
      <c r="CN42" s="632"/>
      <c r="CO42" s="632"/>
      <c r="CP42" s="632"/>
      <c r="CQ42" s="633"/>
      <c r="CR42" s="634">
        <v>2498008</v>
      </c>
      <c r="CS42" s="635"/>
      <c r="CT42" s="635"/>
      <c r="CU42" s="635"/>
      <c r="CV42" s="635"/>
      <c r="CW42" s="635"/>
      <c r="CX42" s="635"/>
      <c r="CY42" s="636"/>
      <c r="CZ42" s="639">
        <v>23</v>
      </c>
      <c r="DA42" s="640"/>
      <c r="DB42" s="640"/>
      <c r="DC42" s="646"/>
      <c r="DD42" s="643">
        <v>387706</v>
      </c>
      <c r="DE42" s="635"/>
      <c r="DF42" s="635"/>
      <c r="DG42" s="635"/>
      <c r="DH42" s="635"/>
      <c r="DI42" s="635"/>
      <c r="DJ42" s="635"/>
      <c r="DK42" s="636"/>
      <c r="DL42" s="703"/>
      <c r="DM42" s="704"/>
      <c r="DN42" s="704"/>
      <c r="DO42" s="704"/>
      <c r="DP42" s="704"/>
      <c r="DQ42" s="704"/>
      <c r="DR42" s="704"/>
      <c r="DS42" s="704"/>
      <c r="DT42" s="704"/>
      <c r="DU42" s="704"/>
      <c r="DV42" s="705"/>
      <c r="DW42" s="706"/>
      <c r="DX42" s="707"/>
      <c r="DY42" s="707"/>
      <c r="DZ42" s="707"/>
      <c r="EA42" s="707"/>
      <c r="EB42" s="707"/>
      <c r="EC42" s="708"/>
    </row>
    <row r="43" spans="2:133" ht="11.25" customHeight="1">
      <c r="B43" s="652" t="s">
        <v>268</v>
      </c>
      <c r="C43" s="653"/>
      <c r="D43" s="653"/>
      <c r="E43" s="653"/>
      <c r="F43" s="653"/>
      <c r="G43" s="653"/>
      <c r="H43" s="653"/>
      <c r="I43" s="653"/>
      <c r="J43" s="653"/>
      <c r="K43" s="653"/>
      <c r="L43" s="653"/>
      <c r="M43" s="653"/>
      <c r="N43" s="653"/>
      <c r="O43" s="653"/>
      <c r="P43" s="653"/>
      <c r="Q43" s="654"/>
      <c r="R43" s="709">
        <v>11616279</v>
      </c>
      <c r="S43" s="710"/>
      <c r="T43" s="710"/>
      <c r="U43" s="710"/>
      <c r="V43" s="710"/>
      <c r="W43" s="710"/>
      <c r="X43" s="710"/>
      <c r="Y43" s="711"/>
      <c r="Z43" s="712">
        <v>100</v>
      </c>
      <c r="AA43" s="712"/>
      <c r="AB43" s="712"/>
      <c r="AC43" s="712"/>
      <c r="AD43" s="713">
        <v>5260316</v>
      </c>
      <c r="AE43" s="713"/>
      <c r="AF43" s="713"/>
      <c r="AG43" s="713"/>
      <c r="AH43" s="713"/>
      <c r="AI43" s="713"/>
      <c r="AJ43" s="713"/>
      <c r="AK43" s="713"/>
      <c r="AL43" s="714">
        <v>100</v>
      </c>
      <c r="AM43" s="694"/>
      <c r="AN43" s="694"/>
      <c r="AO43" s="715"/>
      <c r="CD43" s="631" t="s">
        <v>269</v>
      </c>
      <c r="CE43" s="632"/>
      <c r="CF43" s="632"/>
      <c r="CG43" s="632"/>
      <c r="CH43" s="632"/>
      <c r="CI43" s="632"/>
      <c r="CJ43" s="632"/>
      <c r="CK43" s="632"/>
      <c r="CL43" s="632"/>
      <c r="CM43" s="632"/>
      <c r="CN43" s="632"/>
      <c r="CO43" s="632"/>
      <c r="CP43" s="632"/>
      <c r="CQ43" s="633"/>
      <c r="CR43" s="634">
        <v>68815</v>
      </c>
      <c r="CS43" s="663"/>
      <c r="CT43" s="663"/>
      <c r="CU43" s="663"/>
      <c r="CV43" s="663"/>
      <c r="CW43" s="663"/>
      <c r="CX43" s="663"/>
      <c r="CY43" s="664"/>
      <c r="CZ43" s="639">
        <v>0.6</v>
      </c>
      <c r="DA43" s="661"/>
      <c r="DB43" s="661"/>
      <c r="DC43" s="665"/>
      <c r="DD43" s="643">
        <v>58047</v>
      </c>
      <c r="DE43" s="663"/>
      <c r="DF43" s="663"/>
      <c r="DG43" s="663"/>
      <c r="DH43" s="663"/>
      <c r="DI43" s="663"/>
      <c r="DJ43" s="663"/>
      <c r="DK43" s="664"/>
      <c r="DL43" s="703"/>
      <c r="DM43" s="704"/>
      <c r="DN43" s="704"/>
      <c r="DO43" s="704"/>
      <c r="DP43" s="704"/>
      <c r="DQ43" s="704"/>
      <c r="DR43" s="704"/>
      <c r="DS43" s="704"/>
      <c r="DT43" s="704"/>
      <c r="DU43" s="704"/>
      <c r="DV43" s="705"/>
      <c r="DW43" s="706"/>
      <c r="DX43" s="707"/>
      <c r="DY43" s="707"/>
      <c r="DZ43" s="707"/>
      <c r="EA43" s="707"/>
      <c r="EB43" s="707"/>
      <c r="EC43" s="708"/>
    </row>
    <row r="44" spans="2:133" ht="11.25" customHeight="1">
      <c r="CD44" s="667" t="s">
        <v>216</v>
      </c>
      <c r="CE44" s="668"/>
      <c r="CF44" s="631" t="s">
        <v>270</v>
      </c>
      <c r="CG44" s="632"/>
      <c r="CH44" s="632"/>
      <c r="CI44" s="632"/>
      <c r="CJ44" s="632"/>
      <c r="CK44" s="632"/>
      <c r="CL44" s="632"/>
      <c r="CM44" s="632"/>
      <c r="CN44" s="632"/>
      <c r="CO44" s="632"/>
      <c r="CP44" s="632"/>
      <c r="CQ44" s="633"/>
      <c r="CR44" s="634">
        <v>2285696</v>
      </c>
      <c r="CS44" s="635"/>
      <c r="CT44" s="635"/>
      <c r="CU44" s="635"/>
      <c r="CV44" s="635"/>
      <c r="CW44" s="635"/>
      <c r="CX44" s="635"/>
      <c r="CY44" s="636"/>
      <c r="CZ44" s="639">
        <v>21</v>
      </c>
      <c r="DA44" s="640"/>
      <c r="DB44" s="640"/>
      <c r="DC44" s="646"/>
      <c r="DD44" s="643">
        <v>338931</v>
      </c>
      <c r="DE44" s="635"/>
      <c r="DF44" s="635"/>
      <c r="DG44" s="635"/>
      <c r="DH44" s="635"/>
      <c r="DI44" s="635"/>
      <c r="DJ44" s="635"/>
      <c r="DK44" s="636"/>
      <c r="DL44" s="703"/>
      <c r="DM44" s="704"/>
      <c r="DN44" s="704"/>
      <c r="DO44" s="704"/>
      <c r="DP44" s="704"/>
      <c r="DQ44" s="704"/>
      <c r="DR44" s="704"/>
      <c r="DS44" s="704"/>
      <c r="DT44" s="704"/>
      <c r="DU44" s="704"/>
      <c r="DV44" s="705"/>
      <c r="DW44" s="706"/>
      <c r="DX44" s="707"/>
      <c r="DY44" s="707"/>
      <c r="DZ44" s="707"/>
      <c r="EA44" s="707"/>
      <c r="EB44" s="707"/>
      <c r="EC44" s="708"/>
    </row>
    <row r="45" spans="2:133" ht="11.25" customHeight="1">
      <c r="B45" s="206" t="s">
        <v>271</v>
      </c>
      <c r="CD45" s="669"/>
      <c r="CE45" s="670"/>
      <c r="CF45" s="631" t="s">
        <v>272</v>
      </c>
      <c r="CG45" s="632"/>
      <c r="CH45" s="632"/>
      <c r="CI45" s="632"/>
      <c r="CJ45" s="632"/>
      <c r="CK45" s="632"/>
      <c r="CL45" s="632"/>
      <c r="CM45" s="632"/>
      <c r="CN45" s="632"/>
      <c r="CO45" s="632"/>
      <c r="CP45" s="632"/>
      <c r="CQ45" s="633"/>
      <c r="CR45" s="634">
        <v>1664411</v>
      </c>
      <c r="CS45" s="663"/>
      <c r="CT45" s="663"/>
      <c r="CU45" s="663"/>
      <c r="CV45" s="663"/>
      <c r="CW45" s="663"/>
      <c r="CX45" s="663"/>
      <c r="CY45" s="664"/>
      <c r="CZ45" s="639">
        <v>15.3</v>
      </c>
      <c r="DA45" s="661"/>
      <c r="DB45" s="661"/>
      <c r="DC45" s="665"/>
      <c r="DD45" s="643">
        <v>74985</v>
      </c>
      <c r="DE45" s="663"/>
      <c r="DF45" s="663"/>
      <c r="DG45" s="663"/>
      <c r="DH45" s="663"/>
      <c r="DI45" s="663"/>
      <c r="DJ45" s="663"/>
      <c r="DK45" s="664"/>
      <c r="DL45" s="703"/>
      <c r="DM45" s="704"/>
      <c r="DN45" s="704"/>
      <c r="DO45" s="704"/>
      <c r="DP45" s="704"/>
      <c r="DQ45" s="704"/>
      <c r="DR45" s="704"/>
      <c r="DS45" s="704"/>
      <c r="DT45" s="704"/>
      <c r="DU45" s="704"/>
      <c r="DV45" s="705"/>
      <c r="DW45" s="706"/>
      <c r="DX45" s="707"/>
      <c r="DY45" s="707"/>
      <c r="DZ45" s="707"/>
      <c r="EA45" s="707"/>
      <c r="EB45" s="707"/>
      <c r="EC45" s="708"/>
    </row>
    <row r="46" spans="2:133" ht="11.25" customHeight="1">
      <c r="B46" s="213" t="s">
        <v>273</v>
      </c>
      <c r="CD46" s="669"/>
      <c r="CE46" s="670"/>
      <c r="CF46" s="631" t="s">
        <v>274</v>
      </c>
      <c r="CG46" s="632"/>
      <c r="CH46" s="632"/>
      <c r="CI46" s="632"/>
      <c r="CJ46" s="632"/>
      <c r="CK46" s="632"/>
      <c r="CL46" s="632"/>
      <c r="CM46" s="632"/>
      <c r="CN46" s="632"/>
      <c r="CO46" s="632"/>
      <c r="CP46" s="632"/>
      <c r="CQ46" s="633"/>
      <c r="CR46" s="634">
        <v>573805</v>
      </c>
      <c r="CS46" s="635"/>
      <c r="CT46" s="635"/>
      <c r="CU46" s="635"/>
      <c r="CV46" s="635"/>
      <c r="CW46" s="635"/>
      <c r="CX46" s="635"/>
      <c r="CY46" s="636"/>
      <c r="CZ46" s="639">
        <v>5.3</v>
      </c>
      <c r="DA46" s="640"/>
      <c r="DB46" s="640"/>
      <c r="DC46" s="646"/>
      <c r="DD46" s="643">
        <v>232366</v>
      </c>
      <c r="DE46" s="635"/>
      <c r="DF46" s="635"/>
      <c r="DG46" s="635"/>
      <c r="DH46" s="635"/>
      <c r="DI46" s="635"/>
      <c r="DJ46" s="635"/>
      <c r="DK46" s="636"/>
      <c r="DL46" s="703"/>
      <c r="DM46" s="704"/>
      <c r="DN46" s="704"/>
      <c r="DO46" s="704"/>
      <c r="DP46" s="704"/>
      <c r="DQ46" s="704"/>
      <c r="DR46" s="704"/>
      <c r="DS46" s="704"/>
      <c r="DT46" s="704"/>
      <c r="DU46" s="704"/>
      <c r="DV46" s="705"/>
      <c r="DW46" s="706"/>
      <c r="DX46" s="707"/>
      <c r="DY46" s="707"/>
      <c r="DZ46" s="707"/>
      <c r="EA46" s="707"/>
      <c r="EB46" s="707"/>
      <c r="EC46" s="708"/>
    </row>
    <row r="47" spans="2:133" ht="11.25" customHeight="1">
      <c r="B47" s="213" t="s">
        <v>275</v>
      </c>
      <c r="CD47" s="669"/>
      <c r="CE47" s="670"/>
      <c r="CF47" s="631" t="s">
        <v>276</v>
      </c>
      <c r="CG47" s="632"/>
      <c r="CH47" s="632"/>
      <c r="CI47" s="632"/>
      <c r="CJ47" s="632"/>
      <c r="CK47" s="632"/>
      <c r="CL47" s="632"/>
      <c r="CM47" s="632"/>
      <c r="CN47" s="632"/>
      <c r="CO47" s="632"/>
      <c r="CP47" s="632"/>
      <c r="CQ47" s="633"/>
      <c r="CR47" s="634">
        <v>212312</v>
      </c>
      <c r="CS47" s="663"/>
      <c r="CT47" s="663"/>
      <c r="CU47" s="663"/>
      <c r="CV47" s="663"/>
      <c r="CW47" s="663"/>
      <c r="CX47" s="663"/>
      <c r="CY47" s="664"/>
      <c r="CZ47" s="639">
        <v>2</v>
      </c>
      <c r="DA47" s="661"/>
      <c r="DB47" s="661"/>
      <c r="DC47" s="665"/>
      <c r="DD47" s="643">
        <v>48775</v>
      </c>
      <c r="DE47" s="663"/>
      <c r="DF47" s="663"/>
      <c r="DG47" s="663"/>
      <c r="DH47" s="663"/>
      <c r="DI47" s="663"/>
      <c r="DJ47" s="663"/>
      <c r="DK47" s="664"/>
      <c r="DL47" s="703"/>
      <c r="DM47" s="704"/>
      <c r="DN47" s="704"/>
      <c r="DO47" s="704"/>
      <c r="DP47" s="704"/>
      <c r="DQ47" s="704"/>
      <c r="DR47" s="704"/>
      <c r="DS47" s="704"/>
      <c r="DT47" s="704"/>
      <c r="DU47" s="704"/>
      <c r="DV47" s="705"/>
      <c r="DW47" s="706"/>
      <c r="DX47" s="707"/>
      <c r="DY47" s="707"/>
      <c r="DZ47" s="707"/>
      <c r="EA47" s="707"/>
      <c r="EB47" s="707"/>
      <c r="EC47" s="708"/>
    </row>
    <row r="48" spans="2:133">
      <c r="B48" s="213"/>
      <c r="CD48" s="671"/>
      <c r="CE48" s="672"/>
      <c r="CF48" s="631" t="s">
        <v>277</v>
      </c>
      <c r="CG48" s="632"/>
      <c r="CH48" s="632"/>
      <c r="CI48" s="632"/>
      <c r="CJ48" s="632"/>
      <c r="CK48" s="632"/>
      <c r="CL48" s="632"/>
      <c r="CM48" s="632"/>
      <c r="CN48" s="632"/>
      <c r="CO48" s="632"/>
      <c r="CP48" s="632"/>
      <c r="CQ48" s="633"/>
      <c r="CR48" s="634" t="s">
        <v>47</v>
      </c>
      <c r="CS48" s="635"/>
      <c r="CT48" s="635"/>
      <c r="CU48" s="635"/>
      <c r="CV48" s="635"/>
      <c r="CW48" s="635"/>
      <c r="CX48" s="635"/>
      <c r="CY48" s="636"/>
      <c r="CZ48" s="639" t="s">
        <v>47</v>
      </c>
      <c r="DA48" s="640"/>
      <c r="DB48" s="640"/>
      <c r="DC48" s="646"/>
      <c r="DD48" s="643" t="s">
        <v>47</v>
      </c>
      <c r="DE48" s="635"/>
      <c r="DF48" s="635"/>
      <c r="DG48" s="635"/>
      <c r="DH48" s="635"/>
      <c r="DI48" s="635"/>
      <c r="DJ48" s="635"/>
      <c r="DK48" s="636"/>
      <c r="DL48" s="703"/>
      <c r="DM48" s="704"/>
      <c r="DN48" s="704"/>
      <c r="DO48" s="704"/>
      <c r="DP48" s="704"/>
      <c r="DQ48" s="704"/>
      <c r="DR48" s="704"/>
      <c r="DS48" s="704"/>
      <c r="DT48" s="704"/>
      <c r="DU48" s="704"/>
      <c r="DV48" s="705"/>
      <c r="DW48" s="706"/>
      <c r="DX48" s="707"/>
      <c r="DY48" s="707"/>
      <c r="DZ48" s="707"/>
      <c r="EA48" s="707"/>
      <c r="EB48" s="707"/>
      <c r="EC48" s="708"/>
    </row>
    <row r="49" spans="2:133" ht="11.25" customHeight="1">
      <c r="B49" s="213"/>
      <c r="CD49" s="652" t="s">
        <v>278</v>
      </c>
      <c r="CE49" s="653"/>
      <c r="CF49" s="653"/>
      <c r="CG49" s="653"/>
      <c r="CH49" s="653"/>
      <c r="CI49" s="653"/>
      <c r="CJ49" s="653"/>
      <c r="CK49" s="653"/>
      <c r="CL49" s="653"/>
      <c r="CM49" s="653"/>
      <c r="CN49" s="653"/>
      <c r="CO49" s="653"/>
      <c r="CP49" s="653"/>
      <c r="CQ49" s="654"/>
      <c r="CR49" s="709">
        <v>10880629</v>
      </c>
      <c r="CS49" s="693"/>
      <c r="CT49" s="693"/>
      <c r="CU49" s="693"/>
      <c r="CV49" s="693"/>
      <c r="CW49" s="693"/>
      <c r="CX49" s="693"/>
      <c r="CY49" s="720"/>
      <c r="CZ49" s="714">
        <v>100</v>
      </c>
      <c r="DA49" s="721"/>
      <c r="DB49" s="721"/>
      <c r="DC49" s="722"/>
      <c r="DD49" s="723">
        <v>6176029</v>
      </c>
      <c r="DE49" s="693"/>
      <c r="DF49" s="693"/>
      <c r="DG49" s="693"/>
      <c r="DH49" s="693"/>
      <c r="DI49" s="693"/>
      <c r="DJ49" s="693"/>
      <c r="DK49" s="720"/>
      <c r="DL49" s="724"/>
      <c r="DM49" s="725"/>
      <c r="DN49" s="725"/>
      <c r="DO49" s="725"/>
      <c r="DP49" s="725"/>
      <c r="DQ49" s="725"/>
      <c r="DR49" s="725"/>
      <c r="DS49" s="725"/>
      <c r="DT49" s="725"/>
      <c r="DU49" s="725"/>
      <c r="DV49" s="726"/>
      <c r="DW49" s="727"/>
      <c r="DX49" s="728"/>
      <c r="DY49" s="728"/>
      <c r="DZ49" s="728"/>
      <c r="EA49" s="728"/>
      <c r="EB49" s="728"/>
      <c r="EC49" s="729"/>
    </row>
  </sheetData>
  <sheetProtection algorithmName="SHA-512" hashValue="TOlkAzdNJbhS3G5npeplVmvWZoIO4kVxgsOTTMExJp/8Vf/4NLeVCdB9tX7zRqAzDx7i+p23sephkvRV8obrPA==" saltValue="cHHAZ4D2zU/Hvia/3gXSCw=="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70" zoomScaleSheetLayoutView="70" workbookViewId="0"/>
  </sheetViews>
  <sheetFormatPr defaultColWidth="0" defaultRowHeight="13.5" zeroHeight="1"/>
  <cols>
    <col min="1" max="130" width="2.75" style="219" customWidth="1"/>
    <col min="131" max="131" width="1.625" style="219" customWidth="1"/>
    <col min="132" max="16384" width="9" style="219" hidden="1"/>
  </cols>
  <sheetData>
    <row r="1" spans="1:131" ht="11.25" customHeight="1" thickBot="1">
      <c r="A1" s="215"/>
      <c r="B1" s="215"/>
      <c r="C1" s="215"/>
      <c r="D1" s="215"/>
      <c r="E1" s="215"/>
      <c r="F1" s="215"/>
      <c r="G1" s="215"/>
      <c r="H1" s="215"/>
      <c r="I1" s="215"/>
      <c r="J1" s="215"/>
      <c r="K1" s="215"/>
      <c r="L1" s="215"/>
      <c r="M1" s="215"/>
      <c r="N1" s="216"/>
      <c r="O1" s="216"/>
      <c r="P1" s="216"/>
      <c r="Q1" s="216"/>
      <c r="R1" s="216"/>
      <c r="S1" s="216"/>
      <c r="T1" s="216"/>
      <c r="U1" s="216"/>
      <c r="V1" s="216"/>
      <c r="W1" s="216"/>
      <c r="X1" s="216"/>
      <c r="Y1" s="216"/>
      <c r="Z1" s="216"/>
      <c r="AA1" s="216"/>
      <c r="AB1" s="216"/>
      <c r="AC1" s="216"/>
      <c r="AD1" s="216"/>
      <c r="AE1" s="216"/>
      <c r="AF1" s="216"/>
      <c r="AG1" s="216"/>
      <c r="AH1" s="216"/>
      <c r="AI1" s="216"/>
      <c r="AJ1" s="216"/>
      <c r="AK1" s="216"/>
      <c r="AL1" s="216"/>
      <c r="AM1" s="216"/>
      <c r="AN1" s="216"/>
      <c r="AO1" s="216"/>
      <c r="AP1" s="216"/>
      <c r="AQ1" s="216"/>
      <c r="AR1" s="216"/>
      <c r="AS1" s="216"/>
      <c r="AT1" s="216"/>
      <c r="AU1" s="216"/>
      <c r="AV1" s="216"/>
      <c r="AW1" s="216"/>
      <c r="AX1" s="216"/>
      <c r="AY1" s="216"/>
      <c r="AZ1" s="216"/>
      <c r="BA1" s="216"/>
      <c r="BB1" s="216"/>
      <c r="BC1" s="216"/>
      <c r="BD1" s="216"/>
      <c r="BE1" s="216"/>
      <c r="BF1" s="216"/>
      <c r="BG1" s="216"/>
      <c r="BH1" s="216"/>
      <c r="BI1" s="216"/>
      <c r="BJ1" s="216"/>
      <c r="BK1" s="216"/>
      <c r="BL1" s="216"/>
      <c r="BM1" s="216"/>
      <c r="BN1" s="216"/>
      <c r="BO1" s="216"/>
      <c r="BP1" s="216"/>
      <c r="BQ1" s="216"/>
      <c r="BR1" s="216"/>
      <c r="BS1" s="216"/>
      <c r="BT1" s="216"/>
      <c r="BU1" s="216"/>
      <c r="BV1" s="216"/>
      <c r="BW1" s="216"/>
      <c r="BX1" s="216"/>
      <c r="BY1" s="216"/>
      <c r="BZ1" s="216"/>
      <c r="CA1" s="216"/>
      <c r="CB1" s="216"/>
      <c r="CC1" s="216"/>
      <c r="CD1" s="216"/>
      <c r="CE1" s="216"/>
      <c r="CF1" s="216"/>
      <c r="CG1" s="216"/>
      <c r="CH1" s="216"/>
      <c r="CI1" s="216"/>
      <c r="CJ1" s="216"/>
      <c r="CK1" s="216"/>
      <c r="CL1" s="216"/>
      <c r="CM1" s="216"/>
      <c r="CN1" s="216"/>
      <c r="CO1" s="216"/>
      <c r="CP1" s="216"/>
      <c r="CQ1" s="216"/>
      <c r="CR1" s="216"/>
      <c r="CS1" s="216"/>
      <c r="CT1" s="216"/>
      <c r="CU1" s="216"/>
      <c r="CV1" s="216"/>
      <c r="CW1" s="216"/>
      <c r="CX1" s="216"/>
      <c r="CY1" s="216"/>
      <c r="CZ1" s="216"/>
      <c r="DA1" s="216"/>
      <c r="DB1" s="216"/>
      <c r="DC1" s="216"/>
      <c r="DD1" s="216"/>
      <c r="DE1" s="216"/>
      <c r="DF1" s="216"/>
      <c r="DG1" s="216"/>
      <c r="DH1" s="216"/>
      <c r="DI1" s="216"/>
      <c r="DJ1" s="216"/>
      <c r="DK1" s="216"/>
      <c r="DL1" s="216"/>
      <c r="DM1" s="216"/>
      <c r="DN1" s="216"/>
      <c r="DO1" s="216"/>
      <c r="DP1" s="216"/>
      <c r="DQ1" s="217"/>
      <c r="DR1" s="217"/>
      <c r="DS1" s="217"/>
      <c r="DT1" s="217"/>
      <c r="DU1" s="217"/>
      <c r="DV1" s="217"/>
      <c r="DW1" s="217"/>
      <c r="DX1" s="217"/>
      <c r="DY1" s="217"/>
      <c r="DZ1" s="217"/>
      <c r="EA1" s="218"/>
    </row>
    <row r="2" spans="1:131" ht="26.25" customHeight="1" thickBot="1">
      <c r="A2" s="220" t="s">
        <v>279</v>
      </c>
      <c r="B2" s="216"/>
      <c r="C2" s="216"/>
      <c r="D2" s="216"/>
      <c r="E2" s="216"/>
      <c r="F2" s="216"/>
      <c r="G2" s="216"/>
      <c r="H2" s="216"/>
      <c r="I2" s="216"/>
      <c r="J2" s="216"/>
      <c r="K2" s="216"/>
      <c r="L2" s="216"/>
      <c r="M2" s="216"/>
      <c r="N2" s="216"/>
      <c r="O2" s="216"/>
      <c r="P2" s="216"/>
      <c r="Q2" s="216"/>
      <c r="R2" s="216"/>
      <c r="S2" s="216"/>
      <c r="T2" s="216"/>
      <c r="U2" s="216"/>
      <c r="V2" s="216"/>
      <c r="W2" s="216"/>
      <c r="X2" s="216"/>
      <c r="Y2" s="216"/>
      <c r="Z2" s="216"/>
      <c r="AA2" s="216"/>
      <c r="AB2" s="216"/>
      <c r="AC2" s="216"/>
      <c r="AD2" s="216"/>
      <c r="AE2" s="216"/>
      <c r="AF2" s="216"/>
      <c r="AG2" s="216"/>
      <c r="AH2" s="216"/>
      <c r="AI2" s="216"/>
      <c r="AJ2" s="216"/>
      <c r="AK2" s="216"/>
      <c r="AL2" s="216"/>
      <c r="AM2" s="216"/>
      <c r="AN2" s="216"/>
      <c r="AO2" s="216"/>
      <c r="AP2" s="216"/>
      <c r="AQ2" s="216"/>
      <c r="AR2" s="216"/>
      <c r="AS2" s="216"/>
      <c r="AT2" s="216"/>
      <c r="AU2" s="216"/>
      <c r="AV2" s="216"/>
      <c r="AW2" s="216"/>
      <c r="AX2" s="216"/>
      <c r="AY2" s="216"/>
      <c r="AZ2" s="216"/>
      <c r="BA2" s="216"/>
      <c r="BB2" s="216"/>
      <c r="BC2" s="216"/>
      <c r="BD2" s="216"/>
      <c r="BE2" s="216"/>
      <c r="BF2" s="216"/>
      <c r="BG2" s="216"/>
      <c r="BH2" s="216"/>
      <c r="BI2" s="216"/>
      <c r="BJ2" s="216"/>
      <c r="BK2" s="216"/>
      <c r="BL2" s="216"/>
      <c r="BM2" s="216"/>
      <c r="BN2" s="216"/>
      <c r="BO2" s="216"/>
      <c r="BP2" s="216"/>
      <c r="BQ2" s="216"/>
      <c r="BR2" s="216"/>
      <c r="BS2" s="216"/>
      <c r="BT2" s="216"/>
      <c r="BU2" s="216"/>
      <c r="BV2" s="216"/>
      <c r="BW2" s="216"/>
      <c r="BX2" s="216"/>
      <c r="BY2" s="216"/>
      <c r="BZ2" s="216"/>
      <c r="CA2" s="216"/>
      <c r="CB2" s="216"/>
      <c r="CC2" s="216"/>
      <c r="CD2" s="216"/>
      <c r="CE2" s="216"/>
      <c r="CF2" s="216"/>
      <c r="CG2" s="216"/>
      <c r="CH2" s="216"/>
      <c r="CI2" s="216"/>
      <c r="CJ2" s="216"/>
      <c r="CK2" s="216"/>
      <c r="CL2" s="216"/>
      <c r="CM2" s="216"/>
      <c r="CN2" s="216"/>
      <c r="CO2" s="216"/>
      <c r="CP2" s="216"/>
      <c r="CQ2" s="216"/>
      <c r="CR2" s="216"/>
      <c r="CS2" s="216"/>
      <c r="CT2" s="216"/>
      <c r="CU2" s="216"/>
      <c r="CV2" s="216"/>
      <c r="CW2" s="216"/>
      <c r="CX2" s="216"/>
      <c r="CY2" s="216"/>
      <c r="CZ2" s="216"/>
      <c r="DA2" s="216"/>
      <c r="DB2" s="216"/>
      <c r="DC2" s="216"/>
      <c r="DD2" s="216"/>
      <c r="DE2" s="216"/>
      <c r="DF2" s="216"/>
      <c r="DG2" s="216"/>
      <c r="DH2" s="216"/>
      <c r="DI2" s="216"/>
      <c r="DJ2" s="759" t="s">
        <v>280</v>
      </c>
      <c r="DK2" s="760"/>
      <c r="DL2" s="760"/>
      <c r="DM2" s="760"/>
      <c r="DN2" s="760"/>
      <c r="DO2" s="761"/>
      <c r="DP2" s="216"/>
      <c r="DQ2" s="759" t="s">
        <v>281</v>
      </c>
      <c r="DR2" s="760"/>
      <c r="DS2" s="760"/>
      <c r="DT2" s="760"/>
      <c r="DU2" s="760"/>
      <c r="DV2" s="760"/>
      <c r="DW2" s="760"/>
      <c r="DX2" s="760"/>
      <c r="DY2" s="760"/>
      <c r="DZ2" s="761"/>
      <c r="EA2" s="218"/>
    </row>
    <row r="3" spans="1:131" ht="11.25" customHeight="1">
      <c r="A3" s="216"/>
      <c r="B3" s="216"/>
      <c r="C3" s="216"/>
      <c r="D3" s="216"/>
      <c r="E3" s="216"/>
      <c r="F3" s="216"/>
      <c r="G3" s="216"/>
      <c r="H3" s="216"/>
      <c r="I3" s="216"/>
      <c r="J3" s="216"/>
      <c r="K3" s="216"/>
      <c r="L3" s="216"/>
      <c r="M3" s="216"/>
      <c r="N3" s="216"/>
      <c r="O3" s="216"/>
      <c r="P3" s="216"/>
      <c r="Q3" s="216"/>
      <c r="R3" s="216"/>
      <c r="S3" s="216"/>
      <c r="T3" s="216"/>
      <c r="U3" s="216"/>
      <c r="V3" s="216"/>
      <c r="W3" s="216"/>
      <c r="X3" s="216"/>
      <c r="Y3" s="216"/>
      <c r="Z3" s="216"/>
      <c r="AA3" s="216"/>
      <c r="AB3" s="216"/>
      <c r="AC3" s="216"/>
      <c r="AD3" s="216"/>
      <c r="AE3" s="216"/>
      <c r="AF3" s="216"/>
      <c r="AG3" s="216"/>
      <c r="AH3" s="216"/>
      <c r="AI3" s="216"/>
      <c r="AJ3" s="216"/>
      <c r="AK3" s="216"/>
      <c r="AL3" s="216"/>
      <c r="AM3" s="216"/>
      <c r="AN3" s="216"/>
      <c r="AO3" s="216"/>
      <c r="AP3" s="216"/>
      <c r="AQ3" s="216"/>
      <c r="AR3" s="216"/>
      <c r="AS3" s="216"/>
      <c r="AT3" s="216"/>
      <c r="AU3" s="216"/>
      <c r="AV3" s="216"/>
      <c r="AW3" s="216"/>
      <c r="AX3" s="216"/>
      <c r="AY3" s="216"/>
      <c r="AZ3" s="216"/>
      <c r="BA3" s="216"/>
      <c r="BB3" s="216"/>
      <c r="BC3" s="216"/>
      <c r="BD3" s="216"/>
      <c r="BE3" s="216"/>
      <c r="BF3" s="216"/>
      <c r="BG3" s="216"/>
      <c r="BH3" s="216"/>
      <c r="BI3" s="216"/>
      <c r="BJ3" s="216"/>
      <c r="BK3" s="216"/>
      <c r="BL3" s="216"/>
      <c r="BM3" s="216"/>
      <c r="BN3" s="216"/>
      <c r="BO3" s="216"/>
      <c r="BP3" s="216"/>
      <c r="BQ3" s="216"/>
      <c r="BR3" s="216"/>
      <c r="BS3" s="216"/>
      <c r="BT3" s="216"/>
      <c r="BU3" s="216"/>
      <c r="BV3" s="216"/>
      <c r="BW3" s="216"/>
      <c r="BX3" s="216"/>
      <c r="BY3" s="216"/>
      <c r="BZ3" s="216"/>
      <c r="CA3" s="216"/>
      <c r="CB3" s="216"/>
      <c r="CC3" s="216"/>
      <c r="CD3" s="216"/>
      <c r="CE3" s="216"/>
      <c r="CF3" s="216"/>
      <c r="CG3" s="216"/>
      <c r="CH3" s="216"/>
      <c r="CI3" s="216"/>
      <c r="CJ3" s="216"/>
      <c r="CK3" s="216"/>
      <c r="CL3" s="216"/>
      <c r="CM3" s="216"/>
      <c r="CN3" s="216"/>
      <c r="CO3" s="216"/>
      <c r="CP3" s="216"/>
      <c r="CQ3" s="216"/>
      <c r="CR3" s="216"/>
      <c r="CS3" s="216"/>
      <c r="CT3" s="216"/>
      <c r="CU3" s="216"/>
      <c r="CV3" s="216"/>
      <c r="CW3" s="216"/>
      <c r="CX3" s="216"/>
      <c r="CY3" s="216"/>
      <c r="CZ3" s="216"/>
      <c r="DA3" s="216"/>
      <c r="DB3" s="216"/>
      <c r="DC3" s="216"/>
      <c r="DD3" s="216"/>
      <c r="DE3" s="216"/>
      <c r="DF3" s="216"/>
      <c r="DG3" s="216"/>
      <c r="DH3" s="216"/>
      <c r="DI3" s="216"/>
      <c r="DJ3" s="216"/>
      <c r="DK3" s="216"/>
      <c r="DL3" s="216"/>
      <c r="DM3" s="216"/>
      <c r="DN3" s="216"/>
      <c r="DO3" s="216"/>
      <c r="DP3" s="216"/>
      <c r="DQ3" s="216"/>
      <c r="DR3" s="216"/>
      <c r="DS3" s="216"/>
      <c r="DT3" s="216"/>
      <c r="DU3" s="216"/>
      <c r="DV3" s="216"/>
      <c r="DW3" s="216"/>
      <c r="DX3" s="216"/>
      <c r="DY3" s="216"/>
      <c r="DZ3" s="216"/>
      <c r="EA3" s="218"/>
    </row>
    <row r="4" spans="1:131" s="223" customFormat="1" ht="26.25" customHeight="1" thickBot="1">
      <c r="A4" s="762" t="s">
        <v>282</v>
      </c>
      <c r="B4" s="762"/>
      <c r="C4" s="762"/>
      <c r="D4" s="762"/>
      <c r="E4" s="762"/>
      <c r="F4" s="762"/>
      <c r="G4" s="762"/>
      <c r="H4" s="762"/>
      <c r="I4" s="762"/>
      <c r="J4" s="762"/>
      <c r="K4" s="762"/>
      <c r="L4" s="762"/>
      <c r="M4" s="762"/>
      <c r="N4" s="762"/>
      <c r="O4" s="762"/>
      <c r="P4" s="762"/>
      <c r="Q4" s="762"/>
      <c r="R4" s="762"/>
      <c r="S4" s="762"/>
      <c r="T4" s="762"/>
      <c r="U4" s="762"/>
      <c r="V4" s="762"/>
      <c r="W4" s="762"/>
      <c r="X4" s="762"/>
      <c r="Y4" s="762"/>
      <c r="Z4" s="762"/>
      <c r="AA4" s="762"/>
      <c r="AB4" s="762"/>
      <c r="AC4" s="762"/>
      <c r="AD4" s="762"/>
      <c r="AE4" s="762"/>
      <c r="AF4" s="762"/>
      <c r="AG4" s="762"/>
      <c r="AH4" s="762"/>
      <c r="AI4" s="762"/>
      <c r="AJ4" s="762"/>
      <c r="AK4" s="762"/>
      <c r="AL4" s="762"/>
      <c r="AM4" s="762"/>
      <c r="AN4" s="762"/>
      <c r="AO4" s="762"/>
      <c r="AP4" s="762"/>
      <c r="AQ4" s="762"/>
      <c r="AR4" s="762"/>
      <c r="AS4" s="762"/>
      <c r="AT4" s="762"/>
      <c r="AU4" s="762"/>
      <c r="AV4" s="762"/>
      <c r="AW4" s="762"/>
      <c r="AX4" s="762"/>
      <c r="AY4" s="762"/>
      <c r="AZ4" s="241"/>
      <c r="BA4" s="241"/>
      <c r="BB4" s="241"/>
      <c r="BC4" s="241"/>
      <c r="BD4" s="241"/>
      <c r="BE4" s="221"/>
      <c r="BF4" s="221"/>
      <c r="BG4" s="221"/>
      <c r="BH4" s="221"/>
      <c r="BI4" s="221"/>
      <c r="BJ4" s="221"/>
      <c r="BK4" s="221"/>
      <c r="BL4" s="221"/>
      <c r="BM4" s="221"/>
      <c r="BN4" s="221"/>
      <c r="BO4" s="221"/>
      <c r="BP4" s="221"/>
      <c r="BQ4" s="241" t="s">
        <v>283</v>
      </c>
      <c r="BR4" s="241"/>
      <c r="BS4" s="241"/>
      <c r="BT4" s="241"/>
      <c r="BU4" s="241"/>
      <c r="BV4" s="241"/>
      <c r="BW4" s="241"/>
      <c r="BX4" s="241"/>
      <c r="BY4" s="241"/>
      <c r="BZ4" s="241"/>
      <c r="CA4" s="241"/>
      <c r="CB4" s="241"/>
      <c r="CC4" s="241"/>
      <c r="CD4" s="241"/>
      <c r="CE4" s="241"/>
      <c r="CF4" s="241"/>
      <c r="CG4" s="241"/>
      <c r="CH4" s="241"/>
      <c r="CI4" s="241"/>
      <c r="CJ4" s="241"/>
      <c r="CK4" s="241"/>
      <c r="CL4" s="241"/>
      <c r="CM4" s="241"/>
      <c r="CN4" s="241"/>
      <c r="CO4" s="241"/>
      <c r="CP4" s="241"/>
      <c r="CQ4" s="241"/>
      <c r="CR4" s="241"/>
      <c r="CS4" s="241"/>
      <c r="CT4" s="241"/>
      <c r="CU4" s="241"/>
      <c r="CV4" s="241"/>
      <c r="CW4" s="241"/>
      <c r="CX4" s="241"/>
      <c r="CY4" s="241"/>
      <c r="CZ4" s="241"/>
      <c r="DA4" s="241"/>
      <c r="DB4" s="241"/>
      <c r="DC4" s="241"/>
      <c r="DD4" s="241"/>
      <c r="DE4" s="241"/>
      <c r="DF4" s="241"/>
      <c r="DG4" s="241"/>
      <c r="DH4" s="241"/>
      <c r="DI4" s="241"/>
      <c r="DJ4" s="241"/>
      <c r="DK4" s="241"/>
      <c r="DL4" s="241"/>
      <c r="DM4" s="241"/>
      <c r="DN4" s="241"/>
      <c r="DO4" s="241"/>
      <c r="DP4" s="241"/>
      <c r="DQ4" s="241"/>
      <c r="DR4" s="241"/>
      <c r="DS4" s="241"/>
      <c r="DT4" s="241"/>
      <c r="DU4" s="241"/>
      <c r="DV4" s="241"/>
      <c r="DW4" s="241"/>
      <c r="DX4" s="241"/>
      <c r="DY4" s="241"/>
      <c r="DZ4" s="241"/>
      <c r="EA4" s="222"/>
    </row>
    <row r="5" spans="1:131" s="223" customFormat="1" ht="26.25" customHeight="1">
      <c r="A5" s="753" t="s">
        <v>284</v>
      </c>
      <c r="B5" s="754"/>
      <c r="C5" s="754"/>
      <c r="D5" s="754"/>
      <c r="E5" s="754"/>
      <c r="F5" s="754"/>
      <c r="G5" s="754"/>
      <c r="H5" s="754"/>
      <c r="I5" s="754"/>
      <c r="J5" s="754"/>
      <c r="K5" s="754"/>
      <c r="L5" s="754"/>
      <c r="M5" s="754"/>
      <c r="N5" s="754"/>
      <c r="O5" s="754"/>
      <c r="P5" s="755"/>
      <c r="Q5" s="730" t="s">
        <v>285</v>
      </c>
      <c r="R5" s="731"/>
      <c r="S5" s="731"/>
      <c r="T5" s="731"/>
      <c r="U5" s="732"/>
      <c r="V5" s="730" t="s">
        <v>286</v>
      </c>
      <c r="W5" s="731"/>
      <c r="X5" s="731"/>
      <c r="Y5" s="731"/>
      <c r="Z5" s="732"/>
      <c r="AA5" s="730" t="s">
        <v>287</v>
      </c>
      <c r="AB5" s="731"/>
      <c r="AC5" s="731"/>
      <c r="AD5" s="731"/>
      <c r="AE5" s="731"/>
      <c r="AF5" s="763" t="s">
        <v>288</v>
      </c>
      <c r="AG5" s="731"/>
      <c r="AH5" s="731"/>
      <c r="AI5" s="731"/>
      <c r="AJ5" s="742"/>
      <c r="AK5" s="731" t="s">
        <v>289</v>
      </c>
      <c r="AL5" s="731"/>
      <c r="AM5" s="731"/>
      <c r="AN5" s="731"/>
      <c r="AO5" s="732"/>
      <c r="AP5" s="730" t="s">
        <v>290</v>
      </c>
      <c r="AQ5" s="731"/>
      <c r="AR5" s="731"/>
      <c r="AS5" s="731"/>
      <c r="AT5" s="732"/>
      <c r="AU5" s="730" t="s">
        <v>291</v>
      </c>
      <c r="AV5" s="731"/>
      <c r="AW5" s="731"/>
      <c r="AX5" s="731"/>
      <c r="AY5" s="742"/>
      <c r="AZ5" s="241"/>
      <c r="BA5" s="241"/>
      <c r="BB5" s="241"/>
      <c r="BC5" s="241"/>
      <c r="BD5" s="241"/>
      <c r="BE5" s="221"/>
      <c r="BF5" s="221"/>
      <c r="BG5" s="221"/>
      <c r="BH5" s="221"/>
      <c r="BI5" s="221"/>
      <c r="BJ5" s="221"/>
      <c r="BK5" s="221"/>
      <c r="BL5" s="221"/>
      <c r="BM5" s="221"/>
      <c r="BN5" s="221"/>
      <c r="BO5" s="221"/>
      <c r="BP5" s="221"/>
      <c r="BQ5" s="753" t="s">
        <v>292</v>
      </c>
      <c r="BR5" s="754"/>
      <c r="BS5" s="754"/>
      <c r="BT5" s="754"/>
      <c r="BU5" s="754"/>
      <c r="BV5" s="754"/>
      <c r="BW5" s="754"/>
      <c r="BX5" s="754"/>
      <c r="BY5" s="754"/>
      <c r="BZ5" s="754"/>
      <c r="CA5" s="754"/>
      <c r="CB5" s="754"/>
      <c r="CC5" s="754"/>
      <c r="CD5" s="754"/>
      <c r="CE5" s="754"/>
      <c r="CF5" s="754"/>
      <c r="CG5" s="755"/>
      <c r="CH5" s="730" t="s">
        <v>293</v>
      </c>
      <c r="CI5" s="731"/>
      <c r="CJ5" s="731"/>
      <c r="CK5" s="731"/>
      <c r="CL5" s="732"/>
      <c r="CM5" s="730" t="s">
        <v>294</v>
      </c>
      <c r="CN5" s="731"/>
      <c r="CO5" s="731"/>
      <c r="CP5" s="731"/>
      <c r="CQ5" s="732"/>
      <c r="CR5" s="730" t="s">
        <v>295</v>
      </c>
      <c r="CS5" s="731"/>
      <c r="CT5" s="731"/>
      <c r="CU5" s="731"/>
      <c r="CV5" s="732"/>
      <c r="CW5" s="730" t="s">
        <v>296</v>
      </c>
      <c r="CX5" s="731"/>
      <c r="CY5" s="731"/>
      <c r="CZ5" s="731"/>
      <c r="DA5" s="732"/>
      <c r="DB5" s="730" t="s">
        <v>297</v>
      </c>
      <c r="DC5" s="731"/>
      <c r="DD5" s="731"/>
      <c r="DE5" s="731"/>
      <c r="DF5" s="732"/>
      <c r="DG5" s="736" t="s">
        <v>298</v>
      </c>
      <c r="DH5" s="737"/>
      <c r="DI5" s="737"/>
      <c r="DJ5" s="737"/>
      <c r="DK5" s="738"/>
      <c r="DL5" s="736" t="s">
        <v>299</v>
      </c>
      <c r="DM5" s="737"/>
      <c r="DN5" s="737"/>
      <c r="DO5" s="737"/>
      <c r="DP5" s="738"/>
      <c r="DQ5" s="730" t="s">
        <v>300</v>
      </c>
      <c r="DR5" s="731"/>
      <c r="DS5" s="731"/>
      <c r="DT5" s="731"/>
      <c r="DU5" s="732"/>
      <c r="DV5" s="730" t="s">
        <v>291</v>
      </c>
      <c r="DW5" s="731"/>
      <c r="DX5" s="731"/>
      <c r="DY5" s="731"/>
      <c r="DZ5" s="742"/>
      <c r="EA5" s="222"/>
    </row>
    <row r="6" spans="1:131" s="223" customFormat="1" ht="26.25" customHeight="1" thickBot="1">
      <c r="A6" s="756"/>
      <c r="B6" s="757"/>
      <c r="C6" s="757"/>
      <c r="D6" s="757"/>
      <c r="E6" s="757"/>
      <c r="F6" s="757"/>
      <c r="G6" s="757"/>
      <c r="H6" s="757"/>
      <c r="I6" s="757"/>
      <c r="J6" s="757"/>
      <c r="K6" s="757"/>
      <c r="L6" s="757"/>
      <c r="M6" s="757"/>
      <c r="N6" s="757"/>
      <c r="O6" s="757"/>
      <c r="P6" s="758"/>
      <c r="Q6" s="733"/>
      <c r="R6" s="734"/>
      <c r="S6" s="734"/>
      <c r="T6" s="734"/>
      <c r="U6" s="735"/>
      <c r="V6" s="733"/>
      <c r="W6" s="734"/>
      <c r="X6" s="734"/>
      <c r="Y6" s="734"/>
      <c r="Z6" s="735"/>
      <c r="AA6" s="733"/>
      <c r="AB6" s="734"/>
      <c r="AC6" s="734"/>
      <c r="AD6" s="734"/>
      <c r="AE6" s="734"/>
      <c r="AF6" s="764"/>
      <c r="AG6" s="734"/>
      <c r="AH6" s="734"/>
      <c r="AI6" s="734"/>
      <c r="AJ6" s="743"/>
      <c r="AK6" s="734"/>
      <c r="AL6" s="734"/>
      <c r="AM6" s="734"/>
      <c r="AN6" s="734"/>
      <c r="AO6" s="735"/>
      <c r="AP6" s="733"/>
      <c r="AQ6" s="734"/>
      <c r="AR6" s="734"/>
      <c r="AS6" s="734"/>
      <c r="AT6" s="735"/>
      <c r="AU6" s="733"/>
      <c r="AV6" s="734"/>
      <c r="AW6" s="734"/>
      <c r="AX6" s="734"/>
      <c r="AY6" s="743"/>
      <c r="AZ6" s="241"/>
      <c r="BA6" s="241"/>
      <c r="BB6" s="241"/>
      <c r="BC6" s="241"/>
      <c r="BD6" s="241"/>
      <c r="BE6" s="221"/>
      <c r="BF6" s="221"/>
      <c r="BG6" s="221"/>
      <c r="BH6" s="221"/>
      <c r="BI6" s="221"/>
      <c r="BJ6" s="221"/>
      <c r="BK6" s="221"/>
      <c r="BL6" s="221"/>
      <c r="BM6" s="221"/>
      <c r="BN6" s="221"/>
      <c r="BO6" s="221"/>
      <c r="BP6" s="221"/>
      <c r="BQ6" s="756"/>
      <c r="BR6" s="757"/>
      <c r="BS6" s="757"/>
      <c r="BT6" s="757"/>
      <c r="BU6" s="757"/>
      <c r="BV6" s="757"/>
      <c r="BW6" s="757"/>
      <c r="BX6" s="757"/>
      <c r="BY6" s="757"/>
      <c r="BZ6" s="757"/>
      <c r="CA6" s="757"/>
      <c r="CB6" s="757"/>
      <c r="CC6" s="757"/>
      <c r="CD6" s="757"/>
      <c r="CE6" s="757"/>
      <c r="CF6" s="757"/>
      <c r="CG6" s="758"/>
      <c r="CH6" s="733"/>
      <c r="CI6" s="734"/>
      <c r="CJ6" s="734"/>
      <c r="CK6" s="734"/>
      <c r="CL6" s="735"/>
      <c r="CM6" s="733"/>
      <c r="CN6" s="734"/>
      <c r="CO6" s="734"/>
      <c r="CP6" s="734"/>
      <c r="CQ6" s="735"/>
      <c r="CR6" s="733"/>
      <c r="CS6" s="734"/>
      <c r="CT6" s="734"/>
      <c r="CU6" s="734"/>
      <c r="CV6" s="735"/>
      <c r="CW6" s="733"/>
      <c r="CX6" s="734"/>
      <c r="CY6" s="734"/>
      <c r="CZ6" s="734"/>
      <c r="DA6" s="735"/>
      <c r="DB6" s="733"/>
      <c r="DC6" s="734"/>
      <c r="DD6" s="734"/>
      <c r="DE6" s="734"/>
      <c r="DF6" s="735"/>
      <c r="DG6" s="739"/>
      <c r="DH6" s="740"/>
      <c r="DI6" s="740"/>
      <c r="DJ6" s="740"/>
      <c r="DK6" s="741"/>
      <c r="DL6" s="739"/>
      <c r="DM6" s="740"/>
      <c r="DN6" s="740"/>
      <c r="DO6" s="740"/>
      <c r="DP6" s="741"/>
      <c r="DQ6" s="733"/>
      <c r="DR6" s="734"/>
      <c r="DS6" s="734"/>
      <c r="DT6" s="734"/>
      <c r="DU6" s="735"/>
      <c r="DV6" s="733"/>
      <c r="DW6" s="734"/>
      <c r="DX6" s="734"/>
      <c r="DY6" s="734"/>
      <c r="DZ6" s="743"/>
      <c r="EA6" s="222"/>
    </row>
    <row r="7" spans="1:131" s="223" customFormat="1" ht="26.25" customHeight="1" thickTop="1">
      <c r="A7" s="224">
        <v>1</v>
      </c>
      <c r="B7" s="744" t="s">
        <v>301</v>
      </c>
      <c r="C7" s="745"/>
      <c r="D7" s="745"/>
      <c r="E7" s="745"/>
      <c r="F7" s="745"/>
      <c r="G7" s="745"/>
      <c r="H7" s="745"/>
      <c r="I7" s="745"/>
      <c r="J7" s="745"/>
      <c r="K7" s="745"/>
      <c r="L7" s="745"/>
      <c r="M7" s="745"/>
      <c r="N7" s="745"/>
      <c r="O7" s="745"/>
      <c r="P7" s="746"/>
      <c r="Q7" s="747">
        <v>11399</v>
      </c>
      <c r="R7" s="748"/>
      <c r="S7" s="748"/>
      <c r="T7" s="748"/>
      <c r="U7" s="748"/>
      <c r="V7" s="748">
        <v>10665</v>
      </c>
      <c r="W7" s="748"/>
      <c r="X7" s="748"/>
      <c r="Y7" s="748"/>
      <c r="Z7" s="748"/>
      <c r="AA7" s="748">
        <v>734</v>
      </c>
      <c r="AB7" s="748"/>
      <c r="AC7" s="748"/>
      <c r="AD7" s="748"/>
      <c r="AE7" s="749"/>
      <c r="AF7" s="750">
        <v>506</v>
      </c>
      <c r="AG7" s="751"/>
      <c r="AH7" s="751"/>
      <c r="AI7" s="751"/>
      <c r="AJ7" s="752"/>
      <c r="AK7" s="787">
        <v>380</v>
      </c>
      <c r="AL7" s="788"/>
      <c r="AM7" s="788"/>
      <c r="AN7" s="788"/>
      <c r="AO7" s="788"/>
      <c r="AP7" s="788">
        <v>8362</v>
      </c>
      <c r="AQ7" s="788"/>
      <c r="AR7" s="788"/>
      <c r="AS7" s="788"/>
      <c r="AT7" s="788"/>
      <c r="AU7" s="789"/>
      <c r="AV7" s="789"/>
      <c r="AW7" s="789"/>
      <c r="AX7" s="789"/>
      <c r="AY7" s="790"/>
      <c r="AZ7" s="241"/>
      <c r="BA7" s="241"/>
      <c r="BB7" s="241"/>
      <c r="BC7" s="241"/>
      <c r="BD7" s="241"/>
      <c r="BE7" s="221"/>
      <c r="BF7" s="221"/>
      <c r="BG7" s="221"/>
      <c r="BH7" s="221"/>
      <c r="BI7" s="221"/>
      <c r="BJ7" s="221"/>
      <c r="BK7" s="221"/>
      <c r="BL7" s="221"/>
      <c r="BM7" s="221"/>
      <c r="BN7" s="221"/>
      <c r="BO7" s="221"/>
      <c r="BP7" s="221"/>
      <c r="BQ7" s="224">
        <v>1</v>
      </c>
      <c r="BR7" s="225" t="s">
        <v>302</v>
      </c>
      <c r="BS7" s="765" t="s">
        <v>303</v>
      </c>
      <c r="BT7" s="766"/>
      <c r="BU7" s="766"/>
      <c r="BV7" s="766"/>
      <c r="BW7" s="766"/>
      <c r="BX7" s="766"/>
      <c r="BY7" s="766"/>
      <c r="BZ7" s="766"/>
      <c r="CA7" s="766"/>
      <c r="CB7" s="766"/>
      <c r="CC7" s="766"/>
      <c r="CD7" s="766"/>
      <c r="CE7" s="766"/>
      <c r="CF7" s="766"/>
      <c r="CG7" s="791"/>
      <c r="CH7" s="784">
        <v>-796</v>
      </c>
      <c r="CI7" s="785"/>
      <c r="CJ7" s="785"/>
      <c r="CK7" s="785"/>
      <c r="CL7" s="786"/>
      <c r="CM7" s="784">
        <v>-27</v>
      </c>
      <c r="CN7" s="785"/>
      <c r="CO7" s="785"/>
      <c r="CP7" s="785"/>
      <c r="CQ7" s="786"/>
      <c r="CR7" s="784" t="s">
        <v>304</v>
      </c>
      <c r="CS7" s="785"/>
      <c r="CT7" s="785"/>
      <c r="CU7" s="785"/>
      <c r="CV7" s="786"/>
      <c r="CW7" s="784" t="s">
        <v>304</v>
      </c>
      <c r="CX7" s="785"/>
      <c r="CY7" s="785"/>
      <c r="CZ7" s="785"/>
      <c r="DA7" s="786"/>
      <c r="DB7" s="784" t="s">
        <v>304</v>
      </c>
      <c r="DC7" s="785"/>
      <c r="DD7" s="785"/>
      <c r="DE7" s="785"/>
      <c r="DF7" s="786"/>
      <c r="DG7" s="784" t="s">
        <v>304</v>
      </c>
      <c r="DH7" s="785"/>
      <c r="DI7" s="785"/>
      <c r="DJ7" s="785"/>
      <c r="DK7" s="786"/>
      <c r="DL7" s="784">
        <v>169</v>
      </c>
      <c r="DM7" s="785"/>
      <c r="DN7" s="785"/>
      <c r="DO7" s="785"/>
      <c r="DP7" s="786"/>
      <c r="DQ7" s="784">
        <v>151</v>
      </c>
      <c r="DR7" s="785"/>
      <c r="DS7" s="785"/>
      <c r="DT7" s="785"/>
      <c r="DU7" s="786"/>
      <c r="DV7" s="765"/>
      <c r="DW7" s="766"/>
      <c r="DX7" s="766"/>
      <c r="DY7" s="766"/>
      <c r="DZ7" s="767"/>
      <c r="EA7" s="222"/>
    </row>
    <row r="8" spans="1:131" s="223" customFormat="1" ht="26.25" customHeight="1">
      <c r="A8" s="226">
        <v>2</v>
      </c>
      <c r="B8" s="768" t="s">
        <v>305</v>
      </c>
      <c r="C8" s="769"/>
      <c r="D8" s="769"/>
      <c r="E8" s="769"/>
      <c r="F8" s="769"/>
      <c r="G8" s="769"/>
      <c r="H8" s="769"/>
      <c r="I8" s="769"/>
      <c r="J8" s="769"/>
      <c r="K8" s="769"/>
      <c r="L8" s="769"/>
      <c r="M8" s="769"/>
      <c r="N8" s="769"/>
      <c r="O8" s="769"/>
      <c r="P8" s="770"/>
      <c r="Q8" s="771">
        <v>306</v>
      </c>
      <c r="R8" s="772"/>
      <c r="S8" s="772"/>
      <c r="T8" s="772"/>
      <c r="U8" s="772"/>
      <c r="V8" s="772">
        <v>305</v>
      </c>
      <c r="W8" s="772"/>
      <c r="X8" s="772"/>
      <c r="Y8" s="772"/>
      <c r="Z8" s="772"/>
      <c r="AA8" s="772">
        <v>1</v>
      </c>
      <c r="AB8" s="772"/>
      <c r="AC8" s="772"/>
      <c r="AD8" s="772"/>
      <c r="AE8" s="773"/>
      <c r="AF8" s="774" t="s">
        <v>47</v>
      </c>
      <c r="AG8" s="775"/>
      <c r="AH8" s="775"/>
      <c r="AI8" s="775"/>
      <c r="AJ8" s="776"/>
      <c r="AK8" s="777">
        <v>83</v>
      </c>
      <c r="AL8" s="778"/>
      <c r="AM8" s="778"/>
      <c r="AN8" s="778"/>
      <c r="AO8" s="778"/>
      <c r="AP8" s="778">
        <v>76</v>
      </c>
      <c r="AQ8" s="778"/>
      <c r="AR8" s="778"/>
      <c r="AS8" s="778"/>
      <c r="AT8" s="778"/>
      <c r="AU8" s="779"/>
      <c r="AV8" s="779"/>
      <c r="AW8" s="779"/>
      <c r="AX8" s="779"/>
      <c r="AY8" s="780"/>
      <c r="AZ8" s="241"/>
      <c r="BA8" s="241"/>
      <c r="BB8" s="241"/>
      <c r="BC8" s="241"/>
      <c r="BD8" s="241"/>
      <c r="BE8" s="221"/>
      <c r="BF8" s="221"/>
      <c r="BG8" s="221"/>
      <c r="BH8" s="221"/>
      <c r="BI8" s="221"/>
      <c r="BJ8" s="221"/>
      <c r="BK8" s="221"/>
      <c r="BL8" s="221"/>
      <c r="BM8" s="221"/>
      <c r="BN8" s="221"/>
      <c r="BO8" s="221"/>
      <c r="BP8" s="221"/>
      <c r="BQ8" s="226">
        <v>2</v>
      </c>
      <c r="BR8" s="227" t="s">
        <v>302</v>
      </c>
      <c r="BS8" s="781" t="s">
        <v>306</v>
      </c>
      <c r="BT8" s="782"/>
      <c r="BU8" s="782"/>
      <c r="BV8" s="782"/>
      <c r="BW8" s="782"/>
      <c r="BX8" s="782"/>
      <c r="BY8" s="782"/>
      <c r="BZ8" s="782"/>
      <c r="CA8" s="782"/>
      <c r="CB8" s="782"/>
      <c r="CC8" s="782"/>
      <c r="CD8" s="782"/>
      <c r="CE8" s="782"/>
      <c r="CF8" s="782"/>
      <c r="CG8" s="783"/>
      <c r="CH8" s="792">
        <v>-40</v>
      </c>
      <c r="CI8" s="793"/>
      <c r="CJ8" s="793"/>
      <c r="CK8" s="793"/>
      <c r="CL8" s="794"/>
      <c r="CM8" s="792">
        <v>-47</v>
      </c>
      <c r="CN8" s="793"/>
      <c r="CO8" s="793"/>
      <c r="CP8" s="793"/>
      <c r="CQ8" s="794"/>
      <c r="CR8" s="792" t="s">
        <v>307</v>
      </c>
      <c r="CS8" s="793"/>
      <c r="CT8" s="793"/>
      <c r="CU8" s="793"/>
      <c r="CV8" s="794"/>
      <c r="CW8" s="792">
        <v>38</v>
      </c>
      <c r="CX8" s="793"/>
      <c r="CY8" s="793"/>
      <c r="CZ8" s="793"/>
      <c r="DA8" s="794"/>
      <c r="DB8" s="792" t="s">
        <v>307</v>
      </c>
      <c r="DC8" s="793"/>
      <c r="DD8" s="793"/>
      <c r="DE8" s="793"/>
      <c r="DF8" s="794"/>
      <c r="DG8" s="792" t="s">
        <v>307</v>
      </c>
      <c r="DH8" s="793"/>
      <c r="DI8" s="793"/>
      <c r="DJ8" s="793"/>
      <c r="DK8" s="794"/>
      <c r="DL8" s="792">
        <v>32</v>
      </c>
      <c r="DM8" s="793"/>
      <c r="DN8" s="793"/>
      <c r="DO8" s="793"/>
      <c r="DP8" s="794"/>
      <c r="DQ8" s="792">
        <v>29</v>
      </c>
      <c r="DR8" s="793"/>
      <c r="DS8" s="793"/>
      <c r="DT8" s="793"/>
      <c r="DU8" s="794"/>
      <c r="DV8" s="781"/>
      <c r="DW8" s="782"/>
      <c r="DX8" s="782"/>
      <c r="DY8" s="782"/>
      <c r="DZ8" s="795"/>
      <c r="EA8" s="222"/>
    </row>
    <row r="9" spans="1:131" s="223" customFormat="1" ht="26.25" customHeight="1">
      <c r="A9" s="226">
        <v>3</v>
      </c>
      <c r="B9" s="768"/>
      <c r="C9" s="769"/>
      <c r="D9" s="769"/>
      <c r="E9" s="769"/>
      <c r="F9" s="769"/>
      <c r="G9" s="769"/>
      <c r="H9" s="769"/>
      <c r="I9" s="769"/>
      <c r="J9" s="769"/>
      <c r="K9" s="769"/>
      <c r="L9" s="769"/>
      <c r="M9" s="769"/>
      <c r="N9" s="769"/>
      <c r="O9" s="769"/>
      <c r="P9" s="770"/>
      <c r="Q9" s="771"/>
      <c r="R9" s="772"/>
      <c r="S9" s="772"/>
      <c r="T9" s="772"/>
      <c r="U9" s="772"/>
      <c r="V9" s="772"/>
      <c r="W9" s="772"/>
      <c r="X9" s="772"/>
      <c r="Y9" s="772"/>
      <c r="Z9" s="772"/>
      <c r="AA9" s="772"/>
      <c r="AB9" s="772"/>
      <c r="AC9" s="772"/>
      <c r="AD9" s="772"/>
      <c r="AE9" s="773"/>
      <c r="AF9" s="774"/>
      <c r="AG9" s="775"/>
      <c r="AH9" s="775"/>
      <c r="AI9" s="775"/>
      <c r="AJ9" s="776"/>
      <c r="AK9" s="777"/>
      <c r="AL9" s="778"/>
      <c r="AM9" s="778"/>
      <c r="AN9" s="778"/>
      <c r="AO9" s="778"/>
      <c r="AP9" s="778"/>
      <c r="AQ9" s="778"/>
      <c r="AR9" s="778"/>
      <c r="AS9" s="778"/>
      <c r="AT9" s="778"/>
      <c r="AU9" s="779"/>
      <c r="AV9" s="779"/>
      <c r="AW9" s="779"/>
      <c r="AX9" s="779"/>
      <c r="AY9" s="780"/>
      <c r="AZ9" s="241"/>
      <c r="BA9" s="241"/>
      <c r="BB9" s="241"/>
      <c r="BC9" s="241"/>
      <c r="BD9" s="241"/>
      <c r="BE9" s="221"/>
      <c r="BF9" s="221"/>
      <c r="BG9" s="221"/>
      <c r="BH9" s="221"/>
      <c r="BI9" s="221"/>
      <c r="BJ9" s="221"/>
      <c r="BK9" s="221"/>
      <c r="BL9" s="221"/>
      <c r="BM9" s="221"/>
      <c r="BN9" s="221"/>
      <c r="BO9" s="221"/>
      <c r="BP9" s="221"/>
      <c r="BQ9" s="226">
        <v>3</v>
      </c>
      <c r="BR9" s="227"/>
      <c r="BS9" s="781"/>
      <c r="BT9" s="782"/>
      <c r="BU9" s="782"/>
      <c r="BV9" s="782"/>
      <c r="BW9" s="782"/>
      <c r="BX9" s="782"/>
      <c r="BY9" s="782"/>
      <c r="BZ9" s="782"/>
      <c r="CA9" s="782"/>
      <c r="CB9" s="782"/>
      <c r="CC9" s="782"/>
      <c r="CD9" s="782"/>
      <c r="CE9" s="782"/>
      <c r="CF9" s="782"/>
      <c r="CG9" s="783"/>
      <c r="CH9" s="792"/>
      <c r="CI9" s="793"/>
      <c r="CJ9" s="793"/>
      <c r="CK9" s="793"/>
      <c r="CL9" s="794"/>
      <c r="CM9" s="792"/>
      <c r="CN9" s="793"/>
      <c r="CO9" s="793"/>
      <c r="CP9" s="793"/>
      <c r="CQ9" s="794"/>
      <c r="CR9" s="792"/>
      <c r="CS9" s="793"/>
      <c r="CT9" s="793"/>
      <c r="CU9" s="793"/>
      <c r="CV9" s="794"/>
      <c r="CW9" s="792"/>
      <c r="CX9" s="793"/>
      <c r="CY9" s="793"/>
      <c r="CZ9" s="793"/>
      <c r="DA9" s="794"/>
      <c r="DB9" s="792"/>
      <c r="DC9" s="793"/>
      <c r="DD9" s="793"/>
      <c r="DE9" s="793"/>
      <c r="DF9" s="794"/>
      <c r="DG9" s="792"/>
      <c r="DH9" s="793"/>
      <c r="DI9" s="793"/>
      <c r="DJ9" s="793"/>
      <c r="DK9" s="794"/>
      <c r="DL9" s="792"/>
      <c r="DM9" s="793"/>
      <c r="DN9" s="793"/>
      <c r="DO9" s="793"/>
      <c r="DP9" s="794"/>
      <c r="DQ9" s="792"/>
      <c r="DR9" s="793"/>
      <c r="DS9" s="793"/>
      <c r="DT9" s="793"/>
      <c r="DU9" s="794"/>
      <c r="DV9" s="781"/>
      <c r="DW9" s="782"/>
      <c r="DX9" s="782"/>
      <c r="DY9" s="782"/>
      <c r="DZ9" s="795"/>
      <c r="EA9" s="222"/>
    </row>
    <row r="10" spans="1:131" s="223" customFormat="1" ht="26.25" customHeight="1">
      <c r="A10" s="226">
        <v>4</v>
      </c>
      <c r="B10" s="768"/>
      <c r="C10" s="769"/>
      <c r="D10" s="769"/>
      <c r="E10" s="769"/>
      <c r="F10" s="769"/>
      <c r="G10" s="769"/>
      <c r="H10" s="769"/>
      <c r="I10" s="769"/>
      <c r="J10" s="769"/>
      <c r="K10" s="769"/>
      <c r="L10" s="769"/>
      <c r="M10" s="769"/>
      <c r="N10" s="769"/>
      <c r="O10" s="769"/>
      <c r="P10" s="770"/>
      <c r="Q10" s="771"/>
      <c r="R10" s="772"/>
      <c r="S10" s="772"/>
      <c r="T10" s="772"/>
      <c r="U10" s="772"/>
      <c r="V10" s="772"/>
      <c r="W10" s="772"/>
      <c r="X10" s="772"/>
      <c r="Y10" s="772"/>
      <c r="Z10" s="772"/>
      <c r="AA10" s="772"/>
      <c r="AB10" s="772"/>
      <c r="AC10" s="772"/>
      <c r="AD10" s="772"/>
      <c r="AE10" s="773"/>
      <c r="AF10" s="774"/>
      <c r="AG10" s="775"/>
      <c r="AH10" s="775"/>
      <c r="AI10" s="775"/>
      <c r="AJ10" s="776"/>
      <c r="AK10" s="777"/>
      <c r="AL10" s="778"/>
      <c r="AM10" s="778"/>
      <c r="AN10" s="778"/>
      <c r="AO10" s="778"/>
      <c r="AP10" s="778"/>
      <c r="AQ10" s="778"/>
      <c r="AR10" s="778"/>
      <c r="AS10" s="778"/>
      <c r="AT10" s="778"/>
      <c r="AU10" s="779"/>
      <c r="AV10" s="779"/>
      <c r="AW10" s="779"/>
      <c r="AX10" s="779"/>
      <c r="AY10" s="780"/>
      <c r="AZ10" s="241"/>
      <c r="BA10" s="241"/>
      <c r="BB10" s="241"/>
      <c r="BC10" s="241"/>
      <c r="BD10" s="241"/>
      <c r="BE10" s="221"/>
      <c r="BF10" s="221"/>
      <c r="BG10" s="221"/>
      <c r="BH10" s="221"/>
      <c r="BI10" s="221"/>
      <c r="BJ10" s="221"/>
      <c r="BK10" s="221"/>
      <c r="BL10" s="221"/>
      <c r="BM10" s="221"/>
      <c r="BN10" s="221"/>
      <c r="BO10" s="221"/>
      <c r="BP10" s="221"/>
      <c r="BQ10" s="226">
        <v>4</v>
      </c>
      <c r="BR10" s="227"/>
      <c r="BS10" s="781"/>
      <c r="BT10" s="782"/>
      <c r="BU10" s="782"/>
      <c r="BV10" s="782"/>
      <c r="BW10" s="782"/>
      <c r="BX10" s="782"/>
      <c r="BY10" s="782"/>
      <c r="BZ10" s="782"/>
      <c r="CA10" s="782"/>
      <c r="CB10" s="782"/>
      <c r="CC10" s="782"/>
      <c r="CD10" s="782"/>
      <c r="CE10" s="782"/>
      <c r="CF10" s="782"/>
      <c r="CG10" s="783"/>
      <c r="CH10" s="792"/>
      <c r="CI10" s="793"/>
      <c r="CJ10" s="793"/>
      <c r="CK10" s="793"/>
      <c r="CL10" s="794"/>
      <c r="CM10" s="792"/>
      <c r="CN10" s="793"/>
      <c r="CO10" s="793"/>
      <c r="CP10" s="793"/>
      <c r="CQ10" s="794"/>
      <c r="CR10" s="792"/>
      <c r="CS10" s="793"/>
      <c r="CT10" s="793"/>
      <c r="CU10" s="793"/>
      <c r="CV10" s="794"/>
      <c r="CW10" s="792"/>
      <c r="CX10" s="793"/>
      <c r="CY10" s="793"/>
      <c r="CZ10" s="793"/>
      <c r="DA10" s="794"/>
      <c r="DB10" s="792"/>
      <c r="DC10" s="793"/>
      <c r="DD10" s="793"/>
      <c r="DE10" s="793"/>
      <c r="DF10" s="794"/>
      <c r="DG10" s="792"/>
      <c r="DH10" s="793"/>
      <c r="DI10" s="793"/>
      <c r="DJ10" s="793"/>
      <c r="DK10" s="794"/>
      <c r="DL10" s="792"/>
      <c r="DM10" s="793"/>
      <c r="DN10" s="793"/>
      <c r="DO10" s="793"/>
      <c r="DP10" s="794"/>
      <c r="DQ10" s="792"/>
      <c r="DR10" s="793"/>
      <c r="DS10" s="793"/>
      <c r="DT10" s="793"/>
      <c r="DU10" s="794"/>
      <c r="DV10" s="781"/>
      <c r="DW10" s="782"/>
      <c r="DX10" s="782"/>
      <c r="DY10" s="782"/>
      <c r="DZ10" s="795"/>
      <c r="EA10" s="222"/>
    </row>
    <row r="11" spans="1:131" s="223" customFormat="1" ht="26.25" customHeight="1">
      <c r="A11" s="226">
        <v>5</v>
      </c>
      <c r="B11" s="768"/>
      <c r="C11" s="769"/>
      <c r="D11" s="769"/>
      <c r="E11" s="769"/>
      <c r="F11" s="769"/>
      <c r="G11" s="769"/>
      <c r="H11" s="769"/>
      <c r="I11" s="769"/>
      <c r="J11" s="769"/>
      <c r="K11" s="769"/>
      <c r="L11" s="769"/>
      <c r="M11" s="769"/>
      <c r="N11" s="769"/>
      <c r="O11" s="769"/>
      <c r="P11" s="770"/>
      <c r="Q11" s="771"/>
      <c r="R11" s="772"/>
      <c r="S11" s="772"/>
      <c r="T11" s="772"/>
      <c r="U11" s="772"/>
      <c r="V11" s="772"/>
      <c r="W11" s="772"/>
      <c r="X11" s="772"/>
      <c r="Y11" s="772"/>
      <c r="Z11" s="772"/>
      <c r="AA11" s="772"/>
      <c r="AB11" s="772"/>
      <c r="AC11" s="772"/>
      <c r="AD11" s="772"/>
      <c r="AE11" s="773"/>
      <c r="AF11" s="774"/>
      <c r="AG11" s="775"/>
      <c r="AH11" s="775"/>
      <c r="AI11" s="775"/>
      <c r="AJ11" s="776"/>
      <c r="AK11" s="777"/>
      <c r="AL11" s="778"/>
      <c r="AM11" s="778"/>
      <c r="AN11" s="778"/>
      <c r="AO11" s="778"/>
      <c r="AP11" s="778"/>
      <c r="AQ11" s="778"/>
      <c r="AR11" s="778"/>
      <c r="AS11" s="778"/>
      <c r="AT11" s="778"/>
      <c r="AU11" s="779"/>
      <c r="AV11" s="779"/>
      <c r="AW11" s="779"/>
      <c r="AX11" s="779"/>
      <c r="AY11" s="780"/>
      <c r="AZ11" s="241"/>
      <c r="BA11" s="241"/>
      <c r="BB11" s="241"/>
      <c r="BC11" s="241"/>
      <c r="BD11" s="241"/>
      <c r="BE11" s="221"/>
      <c r="BF11" s="221"/>
      <c r="BG11" s="221"/>
      <c r="BH11" s="221"/>
      <c r="BI11" s="221"/>
      <c r="BJ11" s="221"/>
      <c r="BK11" s="221"/>
      <c r="BL11" s="221"/>
      <c r="BM11" s="221"/>
      <c r="BN11" s="221"/>
      <c r="BO11" s="221"/>
      <c r="BP11" s="221"/>
      <c r="BQ11" s="226">
        <v>5</v>
      </c>
      <c r="BR11" s="227"/>
      <c r="BS11" s="781"/>
      <c r="BT11" s="782"/>
      <c r="BU11" s="782"/>
      <c r="BV11" s="782"/>
      <c r="BW11" s="782"/>
      <c r="BX11" s="782"/>
      <c r="BY11" s="782"/>
      <c r="BZ11" s="782"/>
      <c r="CA11" s="782"/>
      <c r="CB11" s="782"/>
      <c r="CC11" s="782"/>
      <c r="CD11" s="782"/>
      <c r="CE11" s="782"/>
      <c r="CF11" s="782"/>
      <c r="CG11" s="783"/>
      <c r="CH11" s="792"/>
      <c r="CI11" s="793"/>
      <c r="CJ11" s="793"/>
      <c r="CK11" s="793"/>
      <c r="CL11" s="794"/>
      <c r="CM11" s="792"/>
      <c r="CN11" s="793"/>
      <c r="CO11" s="793"/>
      <c r="CP11" s="793"/>
      <c r="CQ11" s="794"/>
      <c r="CR11" s="792"/>
      <c r="CS11" s="793"/>
      <c r="CT11" s="793"/>
      <c r="CU11" s="793"/>
      <c r="CV11" s="794"/>
      <c r="CW11" s="792"/>
      <c r="CX11" s="793"/>
      <c r="CY11" s="793"/>
      <c r="CZ11" s="793"/>
      <c r="DA11" s="794"/>
      <c r="DB11" s="792"/>
      <c r="DC11" s="793"/>
      <c r="DD11" s="793"/>
      <c r="DE11" s="793"/>
      <c r="DF11" s="794"/>
      <c r="DG11" s="792"/>
      <c r="DH11" s="793"/>
      <c r="DI11" s="793"/>
      <c r="DJ11" s="793"/>
      <c r="DK11" s="794"/>
      <c r="DL11" s="792"/>
      <c r="DM11" s="793"/>
      <c r="DN11" s="793"/>
      <c r="DO11" s="793"/>
      <c r="DP11" s="794"/>
      <c r="DQ11" s="792"/>
      <c r="DR11" s="793"/>
      <c r="DS11" s="793"/>
      <c r="DT11" s="793"/>
      <c r="DU11" s="794"/>
      <c r="DV11" s="781"/>
      <c r="DW11" s="782"/>
      <c r="DX11" s="782"/>
      <c r="DY11" s="782"/>
      <c r="DZ11" s="795"/>
      <c r="EA11" s="222"/>
    </row>
    <row r="12" spans="1:131" s="223" customFormat="1" ht="26.25" customHeight="1">
      <c r="A12" s="226">
        <v>6</v>
      </c>
      <c r="B12" s="768"/>
      <c r="C12" s="769"/>
      <c r="D12" s="769"/>
      <c r="E12" s="769"/>
      <c r="F12" s="769"/>
      <c r="G12" s="769"/>
      <c r="H12" s="769"/>
      <c r="I12" s="769"/>
      <c r="J12" s="769"/>
      <c r="K12" s="769"/>
      <c r="L12" s="769"/>
      <c r="M12" s="769"/>
      <c r="N12" s="769"/>
      <c r="O12" s="769"/>
      <c r="P12" s="770"/>
      <c r="Q12" s="771"/>
      <c r="R12" s="772"/>
      <c r="S12" s="772"/>
      <c r="T12" s="772"/>
      <c r="U12" s="772"/>
      <c r="V12" s="772"/>
      <c r="W12" s="772"/>
      <c r="X12" s="772"/>
      <c r="Y12" s="772"/>
      <c r="Z12" s="772"/>
      <c r="AA12" s="772"/>
      <c r="AB12" s="772"/>
      <c r="AC12" s="772"/>
      <c r="AD12" s="772"/>
      <c r="AE12" s="773"/>
      <c r="AF12" s="774"/>
      <c r="AG12" s="775"/>
      <c r="AH12" s="775"/>
      <c r="AI12" s="775"/>
      <c r="AJ12" s="776"/>
      <c r="AK12" s="777"/>
      <c r="AL12" s="778"/>
      <c r="AM12" s="778"/>
      <c r="AN12" s="778"/>
      <c r="AO12" s="778"/>
      <c r="AP12" s="778"/>
      <c r="AQ12" s="778"/>
      <c r="AR12" s="778"/>
      <c r="AS12" s="778"/>
      <c r="AT12" s="778"/>
      <c r="AU12" s="779"/>
      <c r="AV12" s="779"/>
      <c r="AW12" s="779"/>
      <c r="AX12" s="779"/>
      <c r="AY12" s="780"/>
      <c r="AZ12" s="241"/>
      <c r="BA12" s="241"/>
      <c r="BB12" s="241"/>
      <c r="BC12" s="241"/>
      <c r="BD12" s="241"/>
      <c r="BE12" s="221"/>
      <c r="BF12" s="221"/>
      <c r="BG12" s="221"/>
      <c r="BH12" s="221"/>
      <c r="BI12" s="221"/>
      <c r="BJ12" s="221"/>
      <c r="BK12" s="221"/>
      <c r="BL12" s="221"/>
      <c r="BM12" s="221"/>
      <c r="BN12" s="221"/>
      <c r="BO12" s="221"/>
      <c r="BP12" s="221"/>
      <c r="BQ12" s="226">
        <v>6</v>
      </c>
      <c r="BR12" s="227"/>
      <c r="BS12" s="781"/>
      <c r="BT12" s="782"/>
      <c r="BU12" s="782"/>
      <c r="BV12" s="782"/>
      <c r="BW12" s="782"/>
      <c r="BX12" s="782"/>
      <c r="BY12" s="782"/>
      <c r="BZ12" s="782"/>
      <c r="CA12" s="782"/>
      <c r="CB12" s="782"/>
      <c r="CC12" s="782"/>
      <c r="CD12" s="782"/>
      <c r="CE12" s="782"/>
      <c r="CF12" s="782"/>
      <c r="CG12" s="783"/>
      <c r="CH12" s="792"/>
      <c r="CI12" s="793"/>
      <c r="CJ12" s="793"/>
      <c r="CK12" s="793"/>
      <c r="CL12" s="794"/>
      <c r="CM12" s="792"/>
      <c r="CN12" s="793"/>
      <c r="CO12" s="793"/>
      <c r="CP12" s="793"/>
      <c r="CQ12" s="794"/>
      <c r="CR12" s="792"/>
      <c r="CS12" s="793"/>
      <c r="CT12" s="793"/>
      <c r="CU12" s="793"/>
      <c r="CV12" s="794"/>
      <c r="CW12" s="792"/>
      <c r="CX12" s="793"/>
      <c r="CY12" s="793"/>
      <c r="CZ12" s="793"/>
      <c r="DA12" s="794"/>
      <c r="DB12" s="792"/>
      <c r="DC12" s="793"/>
      <c r="DD12" s="793"/>
      <c r="DE12" s="793"/>
      <c r="DF12" s="794"/>
      <c r="DG12" s="792"/>
      <c r="DH12" s="793"/>
      <c r="DI12" s="793"/>
      <c r="DJ12" s="793"/>
      <c r="DK12" s="794"/>
      <c r="DL12" s="792"/>
      <c r="DM12" s="793"/>
      <c r="DN12" s="793"/>
      <c r="DO12" s="793"/>
      <c r="DP12" s="794"/>
      <c r="DQ12" s="792"/>
      <c r="DR12" s="793"/>
      <c r="DS12" s="793"/>
      <c r="DT12" s="793"/>
      <c r="DU12" s="794"/>
      <c r="DV12" s="781"/>
      <c r="DW12" s="782"/>
      <c r="DX12" s="782"/>
      <c r="DY12" s="782"/>
      <c r="DZ12" s="795"/>
      <c r="EA12" s="222"/>
    </row>
    <row r="13" spans="1:131" s="223" customFormat="1" ht="26.25" customHeight="1">
      <c r="A13" s="226">
        <v>7</v>
      </c>
      <c r="B13" s="768"/>
      <c r="C13" s="769"/>
      <c r="D13" s="769"/>
      <c r="E13" s="769"/>
      <c r="F13" s="769"/>
      <c r="G13" s="769"/>
      <c r="H13" s="769"/>
      <c r="I13" s="769"/>
      <c r="J13" s="769"/>
      <c r="K13" s="769"/>
      <c r="L13" s="769"/>
      <c r="M13" s="769"/>
      <c r="N13" s="769"/>
      <c r="O13" s="769"/>
      <c r="P13" s="770"/>
      <c r="Q13" s="771"/>
      <c r="R13" s="772"/>
      <c r="S13" s="772"/>
      <c r="T13" s="772"/>
      <c r="U13" s="772"/>
      <c r="V13" s="772"/>
      <c r="W13" s="772"/>
      <c r="X13" s="772"/>
      <c r="Y13" s="772"/>
      <c r="Z13" s="772"/>
      <c r="AA13" s="772"/>
      <c r="AB13" s="772"/>
      <c r="AC13" s="772"/>
      <c r="AD13" s="772"/>
      <c r="AE13" s="773"/>
      <c r="AF13" s="774"/>
      <c r="AG13" s="775"/>
      <c r="AH13" s="775"/>
      <c r="AI13" s="775"/>
      <c r="AJ13" s="776"/>
      <c r="AK13" s="777"/>
      <c r="AL13" s="778"/>
      <c r="AM13" s="778"/>
      <c r="AN13" s="778"/>
      <c r="AO13" s="778"/>
      <c r="AP13" s="778"/>
      <c r="AQ13" s="778"/>
      <c r="AR13" s="778"/>
      <c r="AS13" s="778"/>
      <c r="AT13" s="778"/>
      <c r="AU13" s="779"/>
      <c r="AV13" s="779"/>
      <c r="AW13" s="779"/>
      <c r="AX13" s="779"/>
      <c r="AY13" s="780"/>
      <c r="AZ13" s="241"/>
      <c r="BA13" s="241"/>
      <c r="BB13" s="241"/>
      <c r="BC13" s="241"/>
      <c r="BD13" s="241"/>
      <c r="BE13" s="221"/>
      <c r="BF13" s="221"/>
      <c r="BG13" s="221"/>
      <c r="BH13" s="221"/>
      <c r="BI13" s="221"/>
      <c r="BJ13" s="221"/>
      <c r="BK13" s="221"/>
      <c r="BL13" s="221"/>
      <c r="BM13" s="221"/>
      <c r="BN13" s="221"/>
      <c r="BO13" s="221"/>
      <c r="BP13" s="221"/>
      <c r="BQ13" s="226">
        <v>7</v>
      </c>
      <c r="BR13" s="227"/>
      <c r="BS13" s="781"/>
      <c r="BT13" s="782"/>
      <c r="BU13" s="782"/>
      <c r="BV13" s="782"/>
      <c r="BW13" s="782"/>
      <c r="BX13" s="782"/>
      <c r="BY13" s="782"/>
      <c r="BZ13" s="782"/>
      <c r="CA13" s="782"/>
      <c r="CB13" s="782"/>
      <c r="CC13" s="782"/>
      <c r="CD13" s="782"/>
      <c r="CE13" s="782"/>
      <c r="CF13" s="782"/>
      <c r="CG13" s="783"/>
      <c r="CH13" s="792"/>
      <c r="CI13" s="793"/>
      <c r="CJ13" s="793"/>
      <c r="CK13" s="793"/>
      <c r="CL13" s="794"/>
      <c r="CM13" s="792"/>
      <c r="CN13" s="793"/>
      <c r="CO13" s="793"/>
      <c r="CP13" s="793"/>
      <c r="CQ13" s="794"/>
      <c r="CR13" s="792"/>
      <c r="CS13" s="793"/>
      <c r="CT13" s="793"/>
      <c r="CU13" s="793"/>
      <c r="CV13" s="794"/>
      <c r="CW13" s="792"/>
      <c r="CX13" s="793"/>
      <c r="CY13" s="793"/>
      <c r="CZ13" s="793"/>
      <c r="DA13" s="794"/>
      <c r="DB13" s="792"/>
      <c r="DC13" s="793"/>
      <c r="DD13" s="793"/>
      <c r="DE13" s="793"/>
      <c r="DF13" s="794"/>
      <c r="DG13" s="792"/>
      <c r="DH13" s="793"/>
      <c r="DI13" s="793"/>
      <c r="DJ13" s="793"/>
      <c r="DK13" s="794"/>
      <c r="DL13" s="792"/>
      <c r="DM13" s="793"/>
      <c r="DN13" s="793"/>
      <c r="DO13" s="793"/>
      <c r="DP13" s="794"/>
      <c r="DQ13" s="792"/>
      <c r="DR13" s="793"/>
      <c r="DS13" s="793"/>
      <c r="DT13" s="793"/>
      <c r="DU13" s="794"/>
      <c r="DV13" s="781"/>
      <c r="DW13" s="782"/>
      <c r="DX13" s="782"/>
      <c r="DY13" s="782"/>
      <c r="DZ13" s="795"/>
      <c r="EA13" s="222"/>
    </row>
    <row r="14" spans="1:131" s="223" customFormat="1" ht="26.25" customHeight="1">
      <c r="A14" s="226">
        <v>8</v>
      </c>
      <c r="B14" s="768"/>
      <c r="C14" s="769"/>
      <c r="D14" s="769"/>
      <c r="E14" s="769"/>
      <c r="F14" s="769"/>
      <c r="G14" s="769"/>
      <c r="H14" s="769"/>
      <c r="I14" s="769"/>
      <c r="J14" s="769"/>
      <c r="K14" s="769"/>
      <c r="L14" s="769"/>
      <c r="M14" s="769"/>
      <c r="N14" s="769"/>
      <c r="O14" s="769"/>
      <c r="P14" s="770"/>
      <c r="Q14" s="771"/>
      <c r="R14" s="772"/>
      <c r="S14" s="772"/>
      <c r="T14" s="772"/>
      <c r="U14" s="772"/>
      <c r="V14" s="772"/>
      <c r="W14" s="772"/>
      <c r="X14" s="772"/>
      <c r="Y14" s="772"/>
      <c r="Z14" s="772"/>
      <c r="AA14" s="772"/>
      <c r="AB14" s="772"/>
      <c r="AC14" s="772"/>
      <c r="AD14" s="772"/>
      <c r="AE14" s="773"/>
      <c r="AF14" s="774"/>
      <c r="AG14" s="775"/>
      <c r="AH14" s="775"/>
      <c r="AI14" s="775"/>
      <c r="AJ14" s="776"/>
      <c r="AK14" s="777"/>
      <c r="AL14" s="778"/>
      <c r="AM14" s="778"/>
      <c r="AN14" s="778"/>
      <c r="AO14" s="778"/>
      <c r="AP14" s="778"/>
      <c r="AQ14" s="778"/>
      <c r="AR14" s="778"/>
      <c r="AS14" s="778"/>
      <c r="AT14" s="778"/>
      <c r="AU14" s="779"/>
      <c r="AV14" s="779"/>
      <c r="AW14" s="779"/>
      <c r="AX14" s="779"/>
      <c r="AY14" s="780"/>
      <c r="AZ14" s="241"/>
      <c r="BA14" s="241"/>
      <c r="BB14" s="241"/>
      <c r="BC14" s="241"/>
      <c r="BD14" s="241"/>
      <c r="BE14" s="221"/>
      <c r="BF14" s="221"/>
      <c r="BG14" s="221"/>
      <c r="BH14" s="221"/>
      <c r="BI14" s="221"/>
      <c r="BJ14" s="221"/>
      <c r="BK14" s="221"/>
      <c r="BL14" s="221"/>
      <c r="BM14" s="221"/>
      <c r="BN14" s="221"/>
      <c r="BO14" s="221"/>
      <c r="BP14" s="221"/>
      <c r="BQ14" s="226">
        <v>8</v>
      </c>
      <c r="BR14" s="227"/>
      <c r="BS14" s="781"/>
      <c r="BT14" s="782"/>
      <c r="BU14" s="782"/>
      <c r="BV14" s="782"/>
      <c r="BW14" s="782"/>
      <c r="BX14" s="782"/>
      <c r="BY14" s="782"/>
      <c r="BZ14" s="782"/>
      <c r="CA14" s="782"/>
      <c r="CB14" s="782"/>
      <c r="CC14" s="782"/>
      <c r="CD14" s="782"/>
      <c r="CE14" s="782"/>
      <c r="CF14" s="782"/>
      <c r="CG14" s="783"/>
      <c r="CH14" s="792"/>
      <c r="CI14" s="793"/>
      <c r="CJ14" s="793"/>
      <c r="CK14" s="793"/>
      <c r="CL14" s="794"/>
      <c r="CM14" s="792"/>
      <c r="CN14" s="793"/>
      <c r="CO14" s="793"/>
      <c r="CP14" s="793"/>
      <c r="CQ14" s="794"/>
      <c r="CR14" s="792"/>
      <c r="CS14" s="793"/>
      <c r="CT14" s="793"/>
      <c r="CU14" s="793"/>
      <c r="CV14" s="794"/>
      <c r="CW14" s="792"/>
      <c r="CX14" s="793"/>
      <c r="CY14" s="793"/>
      <c r="CZ14" s="793"/>
      <c r="DA14" s="794"/>
      <c r="DB14" s="792"/>
      <c r="DC14" s="793"/>
      <c r="DD14" s="793"/>
      <c r="DE14" s="793"/>
      <c r="DF14" s="794"/>
      <c r="DG14" s="792"/>
      <c r="DH14" s="793"/>
      <c r="DI14" s="793"/>
      <c r="DJ14" s="793"/>
      <c r="DK14" s="794"/>
      <c r="DL14" s="792"/>
      <c r="DM14" s="793"/>
      <c r="DN14" s="793"/>
      <c r="DO14" s="793"/>
      <c r="DP14" s="794"/>
      <c r="DQ14" s="792"/>
      <c r="DR14" s="793"/>
      <c r="DS14" s="793"/>
      <c r="DT14" s="793"/>
      <c r="DU14" s="794"/>
      <c r="DV14" s="781"/>
      <c r="DW14" s="782"/>
      <c r="DX14" s="782"/>
      <c r="DY14" s="782"/>
      <c r="DZ14" s="795"/>
      <c r="EA14" s="222"/>
    </row>
    <row r="15" spans="1:131" s="223" customFormat="1" ht="26.25" customHeight="1">
      <c r="A15" s="226">
        <v>9</v>
      </c>
      <c r="B15" s="768"/>
      <c r="C15" s="769"/>
      <c r="D15" s="769"/>
      <c r="E15" s="769"/>
      <c r="F15" s="769"/>
      <c r="G15" s="769"/>
      <c r="H15" s="769"/>
      <c r="I15" s="769"/>
      <c r="J15" s="769"/>
      <c r="K15" s="769"/>
      <c r="L15" s="769"/>
      <c r="M15" s="769"/>
      <c r="N15" s="769"/>
      <c r="O15" s="769"/>
      <c r="P15" s="770"/>
      <c r="Q15" s="771"/>
      <c r="R15" s="772"/>
      <c r="S15" s="772"/>
      <c r="T15" s="772"/>
      <c r="U15" s="772"/>
      <c r="V15" s="772"/>
      <c r="W15" s="772"/>
      <c r="X15" s="772"/>
      <c r="Y15" s="772"/>
      <c r="Z15" s="772"/>
      <c r="AA15" s="772"/>
      <c r="AB15" s="772"/>
      <c r="AC15" s="772"/>
      <c r="AD15" s="772"/>
      <c r="AE15" s="773"/>
      <c r="AF15" s="774"/>
      <c r="AG15" s="775"/>
      <c r="AH15" s="775"/>
      <c r="AI15" s="775"/>
      <c r="AJ15" s="776"/>
      <c r="AK15" s="777"/>
      <c r="AL15" s="778"/>
      <c r="AM15" s="778"/>
      <c r="AN15" s="778"/>
      <c r="AO15" s="778"/>
      <c r="AP15" s="778"/>
      <c r="AQ15" s="778"/>
      <c r="AR15" s="778"/>
      <c r="AS15" s="778"/>
      <c r="AT15" s="778"/>
      <c r="AU15" s="779"/>
      <c r="AV15" s="779"/>
      <c r="AW15" s="779"/>
      <c r="AX15" s="779"/>
      <c r="AY15" s="780"/>
      <c r="AZ15" s="241"/>
      <c r="BA15" s="241"/>
      <c r="BB15" s="241"/>
      <c r="BC15" s="241"/>
      <c r="BD15" s="241"/>
      <c r="BE15" s="221"/>
      <c r="BF15" s="221"/>
      <c r="BG15" s="221"/>
      <c r="BH15" s="221"/>
      <c r="BI15" s="221"/>
      <c r="BJ15" s="221"/>
      <c r="BK15" s="221"/>
      <c r="BL15" s="221"/>
      <c r="BM15" s="221"/>
      <c r="BN15" s="221"/>
      <c r="BO15" s="221"/>
      <c r="BP15" s="221"/>
      <c r="BQ15" s="226">
        <v>9</v>
      </c>
      <c r="BR15" s="227"/>
      <c r="BS15" s="781"/>
      <c r="BT15" s="782"/>
      <c r="BU15" s="782"/>
      <c r="BV15" s="782"/>
      <c r="BW15" s="782"/>
      <c r="BX15" s="782"/>
      <c r="BY15" s="782"/>
      <c r="BZ15" s="782"/>
      <c r="CA15" s="782"/>
      <c r="CB15" s="782"/>
      <c r="CC15" s="782"/>
      <c r="CD15" s="782"/>
      <c r="CE15" s="782"/>
      <c r="CF15" s="782"/>
      <c r="CG15" s="783"/>
      <c r="CH15" s="792"/>
      <c r="CI15" s="793"/>
      <c r="CJ15" s="793"/>
      <c r="CK15" s="793"/>
      <c r="CL15" s="794"/>
      <c r="CM15" s="792"/>
      <c r="CN15" s="793"/>
      <c r="CO15" s="793"/>
      <c r="CP15" s="793"/>
      <c r="CQ15" s="794"/>
      <c r="CR15" s="792"/>
      <c r="CS15" s="793"/>
      <c r="CT15" s="793"/>
      <c r="CU15" s="793"/>
      <c r="CV15" s="794"/>
      <c r="CW15" s="792"/>
      <c r="CX15" s="793"/>
      <c r="CY15" s="793"/>
      <c r="CZ15" s="793"/>
      <c r="DA15" s="794"/>
      <c r="DB15" s="792"/>
      <c r="DC15" s="793"/>
      <c r="DD15" s="793"/>
      <c r="DE15" s="793"/>
      <c r="DF15" s="794"/>
      <c r="DG15" s="792"/>
      <c r="DH15" s="793"/>
      <c r="DI15" s="793"/>
      <c r="DJ15" s="793"/>
      <c r="DK15" s="794"/>
      <c r="DL15" s="792"/>
      <c r="DM15" s="793"/>
      <c r="DN15" s="793"/>
      <c r="DO15" s="793"/>
      <c r="DP15" s="794"/>
      <c r="DQ15" s="792"/>
      <c r="DR15" s="793"/>
      <c r="DS15" s="793"/>
      <c r="DT15" s="793"/>
      <c r="DU15" s="794"/>
      <c r="DV15" s="781"/>
      <c r="DW15" s="782"/>
      <c r="DX15" s="782"/>
      <c r="DY15" s="782"/>
      <c r="DZ15" s="795"/>
      <c r="EA15" s="222"/>
    </row>
    <row r="16" spans="1:131" s="223" customFormat="1" ht="26.25" customHeight="1">
      <c r="A16" s="226">
        <v>10</v>
      </c>
      <c r="B16" s="768"/>
      <c r="C16" s="769"/>
      <c r="D16" s="769"/>
      <c r="E16" s="769"/>
      <c r="F16" s="769"/>
      <c r="G16" s="769"/>
      <c r="H16" s="769"/>
      <c r="I16" s="769"/>
      <c r="J16" s="769"/>
      <c r="K16" s="769"/>
      <c r="L16" s="769"/>
      <c r="M16" s="769"/>
      <c r="N16" s="769"/>
      <c r="O16" s="769"/>
      <c r="P16" s="770"/>
      <c r="Q16" s="771"/>
      <c r="R16" s="772"/>
      <c r="S16" s="772"/>
      <c r="T16" s="772"/>
      <c r="U16" s="772"/>
      <c r="V16" s="772"/>
      <c r="W16" s="772"/>
      <c r="X16" s="772"/>
      <c r="Y16" s="772"/>
      <c r="Z16" s="772"/>
      <c r="AA16" s="772"/>
      <c r="AB16" s="772"/>
      <c r="AC16" s="772"/>
      <c r="AD16" s="772"/>
      <c r="AE16" s="773"/>
      <c r="AF16" s="774"/>
      <c r="AG16" s="775"/>
      <c r="AH16" s="775"/>
      <c r="AI16" s="775"/>
      <c r="AJ16" s="776"/>
      <c r="AK16" s="777"/>
      <c r="AL16" s="778"/>
      <c r="AM16" s="778"/>
      <c r="AN16" s="778"/>
      <c r="AO16" s="778"/>
      <c r="AP16" s="778"/>
      <c r="AQ16" s="778"/>
      <c r="AR16" s="778"/>
      <c r="AS16" s="778"/>
      <c r="AT16" s="778"/>
      <c r="AU16" s="779"/>
      <c r="AV16" s="779"/>
      <c r="AW16" s="779"/>
      <c r="AX16" s="779"/>
      <c r="AY16" s="780"/>
      <c r="AZ16" s="241"/>
      <c r="BA16" s="241"/>
      <c r="BB16" s="241"/>
      <c r="BC16" s="241"/>
      <c r="BD16" s="241"/>
      <c r="BE16" s="221"/>
      <c r="BF16" s="221"/>
      <c r="BG16" s="221"/>
      <c r="BH16" s="221"/>
      <c r="BI16" s="221"/>
      <c r="BJ16" s="221"/>
      <c r="BK16" s="221"/>
      <c r="BL16" s="221"/>
      <c r="BM16" s="221"/>
      <c r="BN16" s="221"/>
      <c r="BO16" s="221"/>
      <c r="BP16" s="221"/>
      <c r="BQ16" s="226">
        <v>10</v>
      </c>
      <c r="BR16" s="227"/>
      <c r="BS16" s="781"/>
      <c r="BT16" s="782"/>
      <c r="BU16" s="782"/>
      <c r="BV16" s="782"/>
      <c r="BW16" s="782"/>
      <c r="BX16" s="782"/>
      <c r="BY16" s="782"/>
      <c r="BZ16" s="782"/>
      <c r="CA16" s="782"/>
      <c r="CB16" s="782"/>
      <c r="CC16" s="782"/>
      <c r="CD16" s="782"/>
      <c r="CE16" s="782"/>
      <c r="CF16" s="782"/>
      <c r="CG16" s="783"/>
      <c r="CH16" s="792"/>
      <c r="CI16" s="793"/>
      <c r="CJ16" s="793"/>
      <c r="CK16" s="793"/>
      <c r="CL16" s="794"/>
      <c r="CM16" s="792"/>
      <c r="CN16" s="793"/>
      <c r="CO16" s="793"/>
      <c r="CP16" s="793"/>
      <c r="CQ16" s="794"/>
      <c r="CR16" s="792"/>
      <c r="CS16" s="793"/>
      <c r="CT16" s="793"/>
      <c r="CU16" s="793"/>
      <c r="CV16" s="794"/>
      <c r="CW16" s="792"/>
      <c r="CX16" s="793"/>
      <c r="CY16" s="793"/>
      <c r="CZ16" s="793"/>
      <c r="DA16" s="794"/>
      <c r="DB16" s="792"/>
      <c r="DC16" s="793"/>
      <c r="DD16" s="793"/>
      <c r="DE16" s="793"/>
      <c r="DF16" s="794"/>
      <c r="DG16" s="792"/>
      <c r="DH16" s="793"/>
      <c r="DI16" s="793"/>
      <c r="DJ16" s="793"/>
      <c r="DK16" s="794"/>
      <c r="DL16" s="792"/>
      <c r="DM16" s="793"/>
      <c r="DN16" s="793"/>
      <c r="DO16" s="793"/>
      <c r="DP16" s="794"/>
      <c r="DQ16" s="792"/>
      <c r="DR16" s="793"/>
      <c r="DS16" s="793"/>
      <c r="DT16" s="793"/>
      <c r="DU16" s="794"/>
      <c r="DV16" s="781"/>
      <c r="DW16" s="782"/>
      <c r="DX16" s="782"/>
      <c r="DY16" s="782"/>
      <c r="DZ16" s="795"/>
      <c r="EA16" s="222"/>
    </row>
    <row r="17" spans="1:131" s="223" customFormat="1" ht="26.25" customHeight="1">
      <c r="A17" s="226">
        <v>11</v>
      </c>
      <c r="B17" s="768"/>
      <c r="C17" s="769"/>
      <c r="D17" s="769"/>
      <c r="E17" s="769"/>
      <c r="F17" s="769"/>
      <c r="G17" s="769"/>
      <c r="H17" s="769"/>
      <c r="I17" s="769"/>
      <c r="J17" s="769"/>
      <c r="K17" s="769"/>
      <c r="L17" s="769"/>
      <c r="M17" s="769"/>
      <c r="N17" s="769"/>
      <c r="O17" s="769"/>
      <c r="P17" s="770"/>
      <c r="Q17" s="771"/>
      <c r="R17" s="772"/>
      <c r="S17" s="772"/>
      <c r="T17" s="772"/>
      <c r="U17" s="772"/>
      <c r="V17" s="772"/>
      <c r="W17" s="772"/>
      <c r="X17" s="772"/>
      <c r="Y17" s="772"/>
      <c r="Z17" s="772"/>
      <c r="AA17" s="772"/>
      <c r="AB17" s="772"/>
      <c r="AC17" s="772"/>
      <c r="AD17" s="772"/>
      <c r="AE17" s="773"/>
      <c r="AF17" s="774"/>
      <c r="AG17" s="775"/>
      <c r="AH17" s="775"/>
      <c r="AI17" s="775"/>
      <c r="AJ17" s="776"/>
      <c r="AK17" s="777"/>
      <c r="AL17" s="778"/>
      <c r="AM17" s="778"/>
      <c r="AN17" s="778"/>
      <c r="AO17" s="778"/>
      <c r="AP17" s="778"/>
      <c r="AQ17" s="778"/>
      <c r="AR17" s="778"/>
      <c r="AS17" s="778"/>
      <c r="AT17" s="778"/>
      <c r="AU17" s="779"/>
      <c r="AV17" s="779"/>
      <c r="AW17" s="779"/>
      <c r="AX17" s="779"/>
      <c r="AY17" s="780"/>
      <c r="AZ17" s="241"/>
      <c r="BA17" s="241"/>
      <c r="BB17" s="241"/>
      <c r="BC17" s="241"/>
      <c r="BD17" s="241"/>
      <c r="BE17" s="221"/>
      <c r="BF17" s="221"/>
      <c r="BG17" s="221"/>
      <c r="BH17" s="221"/>
      <c r="BI17" s="221"/>
      <c r="BJ17" s="221"/>
      <c r="BK17" s="221"/>
      <c r="BL17" s="221"/>
      <c r="BM17" s="221"/>
      <c r="BN17" s="221"/>
      <c r="BO17" s="221"/>
      <c r="BP17" s="221"/>
      <c r="BQ17" s="226">
        <v>11</v>
      </c>
      <c r="BR17" s="227"/>
      <c r="BS17" s="781"/>
      <c r="BT17" s="782"/>
      <c r="BU17" s="782"/>
      <c r="BV17" s="782"/>
      <c r="BW17" s="782"/>
      <c r="BX17" s="782"/>
      <c r="BY17" s="782"/>
      <c r="BZ17" s="782"/>
      <c r="CA17" s="782"/>
      <c r="CB17" s="782"/>
      <c r="CC17" s="782"/>
      <c r="CD17" s="782"/>
      <c r="CE17" s="782"/>
      <c r="CF17" s="782"/>
      <c r="CG17" s="783"/>
      <c r="CH17" s="792"/>
      <c r="CI17" s="793"/>
      <c r="CJ17" s="793"/>
      <c r="CK17" s="793"/>
      <c r="CL17" s="794"/>
      <c r="CM17" s="792"/>
      <c r="CN17" s="793"/>
      <c r="CO17" s="793"/>
      <c r="CP17" s="793"/>
      <c r="CQ17" s="794"/>
      <c r="CR17" s="792"/>
      <c r="CS17" s="793"/>
      <c r="CT17" s="793"/>
      <c r="CU17" s="793"/>
      <c r="CV17" s="794"/>
      <c r="CW17" s="792"/>
      <c r="CX17" s="793"/>
      <c r="CY17" s="793"/>
      <c r="CZ17" s="793"/>
      <c r="DA17" s="794"/>
      <c r="DB17" s="792"/>
      <c r="DC17" s="793"/>
      <c r="DD17" s="793"/>
      <c r="DE17" s="793"/>
      <c r="DF17" s="794"/>
      <c r="DG17" s="792"/>
      <c r="DH17" s="793"/>
      <c r="DI17" s="793"/>
      <c r="DJ17" s="793"/>
      <c r="DK17" s="794"/>
      <c r="DL17" s="792"/>
      <c r="DM17" s="793"/>
      <c r="DN17" s="793"/>
      <c r="DO17" s="793"/>
      <c r="DP17" s="794"/>
      <c r="DQ17" s="792"/>
      <c r="DR17" s="793"/>
      <c r="DS17" s="793"/>
      <c r="DT17" s="793"/>
      <c r="DU17" s="794"/>
      <c r="DV17" s="781"/>
      <c r="DW17" s="782"/>
      <c r="DX17" s="782"/>
      <c r="DY17" s="782"/>
      <c r="DZ17" s="795"/>
      <c r="EA17" s="222"/>
    </row>
    <row r="18" spans="1:131" s="223" customFormat="1" ht="26.25" customHeight="1">
      <c r="A18" s="226">
        <v>12</v>
      </c>
      <c r="B18" s="768"/>
      <c r="C18" s="769"/>
      <c r="D18" s="769"/>
      <c r="E18" s="769"/>
      <c r="F18" s="769"/>
      <c r="G18" s="769"/>
      <c r="H18" s="769"/>
      <c r="I18" s="769"/>
      <c r="J18" s="769"/>
      <c r="K18" s="769"/>
      <c r="L18" s="769"/>
      <c r="M18" s="769"/>
      <c r="N18" s="769"/>
      <c r="O18" s="769"/>
      <c r="P18" s="770"/>
      <c r="Q18" s="771"/>
      <c r="R18" s="772"/>
      <c r="S18" s="772"/>
      <c r="T18" s="772"/>
      <c r="U18" s="772"/>
      <c r="V18" s="772"/>
      <c r="W18" s="772"/>
      <c r="X18" s="772"/>
      <c r="Y18" s="772"/>
      <c r="Z18" s="772"/>
      <c r="AA18" s="772"/>
      <c r="AB18" s="772"/>
      <c r="AC18" s="772"/>
      <c r="AD18" s="772"/>
      <c r="AE18" s="773"/>
      <c r="AF18" s="774"/>
      <c r="AG18" s="775"/>
      <c r="AH18" s="775"/>
      <c r="AI18" s="775"/>
      <c r="AJ18" s="776"/>
      <c r="AK18" s="777"/>
      <c r="AL18" s="778"/>
      <c r="AM18" s="778"/>
      <c r="AN18" s="778"/>
      <c r="AO18" s="778"/>
      <c r="AP18" s="778"/>
      <c r="AQ18" s="778"/>
      <c r="AR18" s="778"/>
      <c r="AS18" s="778"/>
      <c r="AT18" s="778"/>
      <c r="AU18" s="779"/>
      <c r="AV18" s="779"/>
      <c r="AW18" s="779"/>
      <c r="AX18" s="779"/>
      <c r="AY18" s="780"/>
      <c r="AZ18" s="241"/>
      <c r="BA18" s="241"/>
      <c r="BB18" s="241"/>
      <c r="BC18" s="241"/>
      <c r="BD18" s="241"/>
      <c r="BE18" s="221"/>
      <c r="BF18" s="221"/>
      <c r="BG18" s="221"/>
      <c r="BH18" s="221"/>
      <c r="BI18" s="221"/>
      <c r="BJ18" s="221"/>
      <c r="BK18" s="221"/>
      <c r="BL18" s="221"/>
      <c r="BM18" s="221"/>
      <c r="BN18" s="221"/>
      <c r="BO18" s="221"/>
      <c r="BP18" s="221"/>
      <c r="BQ18" s="226">
        <v>12</v>
      </c>
      <c r="BR18" s="227"/>
      <c r="BS18" s="781"/>
      <c r="BT18" s="782"/>
      <c r="BU18" s="782"/>
      <c r="BV18" s="782"/>
      <c r="BW18" s="782"/>
      <c r="BX18" s="782"/>
      <c r="BY18" s="782"/>
      <c r="BZ18" s="782"/>
      <c r="CA18" s="782"/>
      <c r="CB18" s="782"/>
      <c r="CC18" s="782"/>
      <c r="CD18" s="782"/>
      <c r="CE18" s="782"/>
      <c r="CF18" s="782"/>
      <c r="CG18" s="783"/>
      <c r="CH18" s="792"/>
      <c r="CI18" s="793"/>
      <c r="CJ18" s="793"/>
      <c r="CK18" s="793"/>
      <c r="CL18" s="794"/>
      <c r="CM18" s="792"/>
      <c r="CN18" s="793"/>
      <c r="CO18" s="793"/>
      <c r="CP18" s="793"/>
      <c r="CQ18" s="794"/>
      <c r="CR18" s="792"/>
      <c r="CS18" s="793"/>
      <c r="CT18" s="793"/>
      <c r="CU18" s="793"/>
      <c r="CV18" s="794"/>
      <c r="CW18" s="792"/>
      <c r="CX18" s="793"/>
      <c r="CY18" s="793"/>
      <c r="CZ18" s="793"/>
      <c r="DA18" s="794"/>
      <c r="DB18" s="792"/>
      <c r="DC18" s="793"/>
      <c r="DD18" s="793"/>
      <c r="DE18" s="793"/>
      <c r="DF18" s="794"/>
      <c r="DG18" s="792"/>
      <c r="DH18" s="793"/>
      <c r="DI18" s="793"/>
      <c r="DJ18" s="793"/>
      <c r="DK18" s="794"/>
      <c r="DL18" s="792"/>
      <c r="DM18" s="793"/>
      <c r="DN18" s="793"/>
      <c r="DO18" s="793"/>
      <c r="DP18" s="794"/>
      <c r="DQ18" s="792"/>
      <c r="DR18" s="793"/>
      <c r="DS18" s="793"/>
      <c r="DT18" s="793"/>
      <c r="DU18" s="794"/>
      <c r="DV18" s="781"/>
      <c r="DW18" s="782"/>
      <c r="DX18" s="782"/>
      <c r="DY18" s="782"/>
      <c r="DZ18" s="795"/>
      <c r="EA18" s="222"/>
    </row>
    <row r="19" spans="1:131" s="223" customFormat="1" ht="26.25" customHeight="1">
      <c r="A19" s="226">
        <v>13</v>
      </c>
      <c r="B19" s="768"/>
      <c r="C19" s="769"/>
      <c r="D19" s="769"/>
      <c r="E19" s="769"/>
      <c r="F19" s="769"/>
      <c r="G19" s="769"/>
      <c r="H19" s="769"/>
      <c r="I19" s="769"/>
      <c r="J19" s="769"/>
      <c r="K19" s="769"/>
      <c r="L19" s="769"/>
      <c r="M19" s="769"/>
      <c r="N19" s="769"/>
      <c r="O19" s="769"/>
      <c r="P19" s="770"/>
      <c r="Q19" s="771"/>
      <c r="R19" s="772"/>
      <c r="S19" s="772"/>
      <c r="T19" s="772"/>
      <c r="U19" s="772"/>
      <c r="V19" s="772"/>
      <c r="W19" s="772"/>
      <c r="X19" s="772"/>
      <c r="Y19" s="772"/>
      <c r="Z19" s="772"/>
      <c r="AA19" s="772"/>
      <c r="AB19" s="772"/>
      <c r="AC19" s="772"/>
      <c r="AD19" s="772"/>
      <c r="AE19" s="773"/>
      <c r="AF19" s="774"/>
      <c r="AG19" s="775"/>
      <c r="AH19" s="775"/>
      <c r="AI19" s="775"/>
      <c r="AJ19" s="776"/>
      <c r="AK19" s="777"/>
      <c r="AL19" s="778"/>
      <c r="AM19" s="778"/>
      <c r="AN19" s="778"/>
      <c r="AO19" s="778"/>
      <c r="AP19" s="778"/>
      <c r="AQ19" s="778"/>
      <c r="AR19" s="778"/>
      <c r="AS19" s="778"/>
      <c r="AT19" s="778"/>
      <c r="AU19" s="779"/>
      <c r="AV19" s="779"/>
      <c r="AW19" s="779"/>
      <c r="AX19" s="779"/>
      <c r="AY19" s="780"/>
      <c r="AZ19" s="241"/>
      <c r="BA19" s="241"/>
      <c r="BB19" s="241"/>
      <c r="BC19" s="241"/>
      <c r="BD19" s="241"/>
      <c r="BE19" s="221"/>
      <c r="BF19" s="221"/>
      <c r="BG19" s="221"/>
      <c r="BH19" s="221"/>
      <c r="BI19" s="221"/>
      <c r="BJ19" s="221"/>
      <c r="BK19" s="221"/>
      <c r="BL19" s="221"/>
      <c r="BM19" s="221"/>
      <c r="BN19" s="221"/>
      <c r="BO19" s="221"/>
      <c r="BP19" s="221"/>
      <c r="BQ19" s="226">
        <v>13</v>
      </c>
      <c r="BR19" s="227"/>
      <c r="BS19" s="781"/>
      <c r="BT19" s="782"/>
      <c r="BU19" s="782"/>
      <c r="BV19" s="782"/>
      <c r="BW19" s="782"/>
      <c r="BX19" s="782"/>
      <c r="BY19" s="782"/>
      <c r="BZ19" s="782"/>
      <c r="CA19" s="782"/>
      <c r="CB19" s="782"/>
      <c r="CC19" s="782"/>
      <c r="CD19" s="782"/>
      <c r="CE19" s="782"/>
      <c r="CF19" s="782"/>
      <c r="CG19" s="783"/>
      <c r="CH19" s="792"/>
      <c r="CI19" s="793"/>
      <c r="CJ19" s="793"/>
      <c r="CK19" s="793"/>
      <c r="CL19" s="794"/>
      <c r="CM19" s="792"/>
      <c r="CN19" s="793"/>
      <c r="CO19" s="793"/>
      <c r="CP19" s="793"/>
      <c r="CQ19" s="794"/>
      <c r="CR19" s="792"/>
      <c r="CS19" s="793"/>
      <c r="CT19" s="793"/>
      <c r="CU19" s="793"/>
      <c r="CV19" s="794"/>
      <c r="CW19" s="792"/>
      <c r="CX19" s="793"/>
      <c r="CY19" s="793"/>
      <c r="CZ19" s="793"/>
      <c r="DA19" s="794"/>
      <c r="DB19" s="792"/>
      <c r="DC19" s="793"/>
      <c r="DD19" s="793"/>
      <c r="DE19" s="793"/>
      <c r="DF19" s="794"/>
      <c r="DG19" s="792"/>
      <c r="DH19" s="793"/>
      <c r="DI19" s="793"/>
      <c r="DJ19" s="793"/>
      <c r="DK19" s="794"/>
      <c r="DL19" s="792"/>
      <c r="DM19" s="793"/>
      <c r="DN19" s="793"/>
      <c r="DO19" s="793"/>
      <c r="DP19" s="794"/>
      <c r="DQ19" s="792"/>
      <c r="DR19" s="793"/>
      <c r="DS19" s="793"/>
      <c r="DT19" s="793"/>
      <c r="DU19" s="794"/>
      <c r="DV19" s="781"/>
      <c r="DW19" s="782"/>
      <c r="DX19" s="782"/>
      <c r="DY19" s="782"/>
      <c r="DZ19" s="795"/>
      <c r="EA19" s="222"/>
    </row>
    <row r="20" spans="1:131" s="223" customFormat="1" ht="26.25" customHeight="1">
      <c r="A20" s="226">
        <v>14</v>
      </c>
      <c r="B20" s="768"/>
      <c r="C20" s="769"/>
      <c r="D20" s="769"/>
      <c r="E20" s="769"/>
      <c r="F20" s="769"/>
      <c r="G20" s="769"/>
      <c r="H20" s="769"/>
      <c r="I20" s="769"/>
      <c r="J20" s="769"/>
      <c r="K20" s="769"/>
      <c r="L20" s="769"/>
      <c r="M20" s="769"/>
      <c r="N20" s="769"/>
      <c r="O20" s="769"/>
      <c r="P20" s="770"/>
      <c r="Q20" s="771"/>
      <c r="R20" s="772"/>
      <c r="S20" s="772"/>
      <c r="T20" s="772"/>
      <c r="U20" s="772"/>
      <c r="V20" s="772"/>
      <c r="W20" s="772"/>
      <c r="X20" s="772"/>
      <c r="Y20" s="772"/>
      <c r="Z20" s="772"/>
      <c r="AA20" s="772"/>
      <c r="AB20" s="772"/>
      <c r="AC20" s="772"/>
      <c r="AD20" s="772"/>
      <c r="AE20" s="773"/>
      <c r="AF20" s="774"/>
      <c r="AG20" s="775"/>
      <c r="AH20" s="775"/>
      <c r="AI20" s="775"/>
      <c r="AJ20" s="776"/>
      <c r="AK20" s="777"/>
      <c r="AL20" s="778"/>
      <c r="AM20" s="778"/>
      <c r="AN20" s="778"/>
      <c r="AO20" s="778"/>
      <c r="AP20" s="778"/>
      <c r="AQ20" s="778"/>
      <c r="AR20" s="778"/>
      <c r="AS20" s="778"/>
      <c r="AT20" s="778"/>
      <c r="AU20" s="779"/>
      <c r="AV20" s="779"/>
      <c r="AW20" s="779"/>
      <c r="AX20" s="779"/>
      <c r="AY20" s="780"/>
      <c r="AZ20" s="241"/>
      <c r="BA20" s="241"/>
      <c r="BB20" s="241"/>
      <c r="BC20" s="241"/>
      <c r="BD20" s="241"/>
      <c r="BE20" s="221"/>
      <c r="BF20" s="221"/>
      <c r="BG20" s="221"/>
      <c r="BH20" s="221"/>
      <c r="BI20" s="221"/>
      <c r="BJ20" s="221"/>
      <c r="BK20" s="221"/>
      <c r="BL20" s="221"/>
      <c r="BM20" s="221"/>
      <c r="BN20" s="221"/>
      <c r="BO20" s="221"/>
      <c r="BP20" s="221"/>
      <c r="BQ20" s="226">
        <v>14</v>
      </c>
      <c r="BR20" s="227"/>
      <c r="BS20" s="781"/>
      <c r="BT20" s="782"/>
      <c r="BU20" s="782"/>
      <c r="BV20" s="782"/>
      <c r="BW20" s="782"/>
      <c r="BX20" s="782"/>
      <c r="BY20" s="782"/>
      <c r="BZ20" s="782"/>
      <c r="CA20" s="782"/>
      <c r="CB20" s="782"/>
      <c r="CC20" s="782"/>
      <c r="CD20" s="782"/>
      <c r="CE20" s="782"/>
      <c r="CF20" s="782"/>
      <c r="CG20" s="783"/>
      <c r="CH20" s="792"/>
      <c r="CI20" s="793"/>
      <c r="CJ20" s="793"/>
      <c r="CK20" s="793"/>
      <c r="CL20" s="794"/>
      <c r="CM20" s="792"/>
      <c r="CN20" s="793"/>
      <c r="CO20" s="793"/>
      <c r="CP20" s="793"/>
      <c r="CQ20" s="794"/>
      <c r="CR20" s="792"/>
      <c r="CS20" s="793"/>
      <c r="CT20" s="793"/>
      <c r="CU20" s="793"/>
      <c r="CV20" s="794"/>
      <c r="CW20" s="792"/>
      <c r="CX20" s="793"/>
      <c r="CY20" s="793"/>
      <c r="CZ20" s="793"/>
      <c r="DA20" s="794"/>
      <c r="DB20" s="792"/>
      <c r="DC20" s="793"/>
      <c r="DD20" s="793"/>
      <c r="DE20" s="793"/>
      <c r="DF20" s="794"/>
      <c r="DG20" s="792"/>
      <c r="DH20" s="793"/>
      <c r="DI20" s="793"/>
      <c r="DJ20" s="793"/>
      <c r="DK20" s="794"/>
      <c r="DL20" s="792"/>
      <c r="DM20" s="793"/>
      <c r="DN20" s="793"/>
      <c r="DO20" s="793"/>
      <c r="DP20" s="794"/>
      <c r="DQ20" s="792"/>
      <c r="DR20" s="793"/>
      <c r="DS20" s="793"/>
      <c r="DT20" s="793"/>
      <c r="DU20" s="794"/>
      <c r="DV20" s="781"/>
      <c r="DW20" s="782"/>
      <c r="DX20" s="782"/>
      <c r="DY20" s="782"/>
      <c r="DZ20" s="795"/>
      <c r="EA20" s="222"/>
    </row>
    <row r="21" spans="1:131" s="223" customFormat="1" ht="26.25" customHeight="1" thickBot="1">
      <c r="A21" s="226">
        <v>15</v>
      </c>
      <c r="B21" s="768"/>
      <c r="C21" s="769"/>
      <c r="D21" s="769"/>
      <c r="E21" s="769"/>
      <c r="F21" s="769"/>
      <c r="G21" s="769"/>
      <c r="H21" s="769"/>
      <c r="I21" s="769"/>
      <c r="J21" s="769"/>
      <c r="K21" s="769"/>
      <c r="L21" s="769"/>
      <c r="M21" s="769"/>
      <c r="N21" s="769"/>
      <c r="O21" s="769"/>
      <c r="P21" s="770"/>
      <c r="Q21" s="771"/>
      <c r="R21" s="772"/>
      <c r="S21" s="772"/>
      <c r="T21" s="772"/>
      <c r="U21" s="772"/>
      <c r="V21" s="772"/>
      <c r="W21" s="772"/>
      <c r="X21" s="772"/>
      <c r="Y21" s="772"/>
      <c r="Z21" s="772"/>
      <c r="AA21" s="772"/>
      <c r="AB21" s="772"/>
      <c r="AC21" s="772"/>
      <c r="AD21" s="772"/>
      <c r="AE21" s="773"/>
      <c r="AF21" s="774"/>
      <c r="AG21" s="775"/>
      <c r="AH21" s="775"/>
      <c r="AI21" s="775"/>
      <c r="AJ21" s="776"/>
      <c r="AK21" s="777"/>
      <c r="AL21" s="778"/>
      <c r="AM21" s="778"/>
      <c r="AN21" s="778"/>
      <c r="AO21" s="778"/>
      <c r="AP21" s="778"/>
      <c r="AQ21" s="778"/>
      <c r="AR21" s="778"/>
      <c r="AS21" s="778"/>
      <c r="AT21" s="778"/>
      <c r="AU21" s="779"/>
      <c r="AV21" s="779"/>
      <c r="AW21" s="779"/>
      <c r="AX21" s="779"/>
      <c r="AY21" s="780"/>
      <c r="AZ21" s="241"/>
      <c r="BA21" s="241"/>
      <c r="BB21" s="241"/>
      <c r="BC21" s="241"/>
      <c r="BD21" s="241"/>
      <c r="BE21" s="221"/>
      <c r="BF21" s="221"/>
      <c r="BG21" s="221"/>
      <c r="BH21" s="221"/>
      <c r="BI21" s="221"/>
      <c r="BJ21" s="221"/>
      <c r="BK21" s="221"/>
      <c r="BL21" s="221"/>
      <c r="BM21" s="221"/>
      <c r="BN21" s="221"/>
      <c r="BO21" s="221"/>
      <c r="BP21" s="221"/>
      <c r="BQ21" s="226">
        <v>15</v>
      </c>
      <c r="BR21" s="227"/>
      <c r="BS21" s="781"/>
      <c r="BT21" s="782"/>
      <c r="BU21" s="782"/>
      <c r="BV21" s="782"/>
      <c r="BW21" s="782"/>
      <c r="BX21" s="782"/>
      <c r="BY21" s="782"/>
      <c r="BZ21" s="782"/>
      <c r="CA21" s="782"/>
      <c r="CB21" s="782"/>
      <c r="CC21" s="782"/>
      <c r="CD21" s="782"/>
      <c r="CE21" s="782"/>
      <c r="CF21" s="782"/>
      <c r="CG21" s="783"/>
      <c r="CH21" s="792"/>
      <c r="CI21" s="793"/>
      <c r="CJ21" s="793"/>
      <c r="CK21" s="793"/>
      <c r="CL21" s="794"/>
      <c r="CM21" s="792"/>
      <c r="CN21" s="793"/>
      <c r="CO21" s="793"/>
      <c r="CP21" s="793"/>
      <c r="CQ21" s="794"/>
      <c r="CR21" s="792"/>
      <c r="CS21" s="793"/>
      <c r="CT21" s="793"/>
      <c r="CU21" s="793"/>
      <c r="CV21" s="794"/>
      <c r="CW21" s="792"/>
      <c r="CX21" s="793"/>
      <c r="CY21" s="793"/>
      <c r="CZ21" s="793"/>
      <c r="DA21" s="794"/>
      <c r="DB21" s="792"/>
      <c r="DC21" s="793"/>
      <c r="DD21" s="793"/>
      <c r="DE21" s="793"/>
      <c r="DF21" s="794"/>
      <c r="DG21" s="792"/>
      <c r="DH21" s="793"/>
      <c r="DI21" s="793"/>
      <c r="DJ21" s="793"/>
      <c r="DK21" s="794"/>
      <c r="DL21" s="792"/>
      <c r="DM21" s="793"/>
      <c r="DN21" s="793"/>
      <c r="DO21" s="793"/>
      <c r="DP21" s="794"/>
      <c r="DQ21" s="792"/>
      <c r="DR21" s="793"/>
      <c r="DS21" s="793"/>
      <c r="DT21" s="793"/>
      <c r="DU21" s="794"/>
      <c r="DV21" s="781"/>
      <c r="DW21" s="782"/>
      <c r="DX21" s="782"/>
      <c r="DY21" s="782"/>
      <c r="DZ21" s="795"/>
      <c r="EA21" s="222"/>
    </row>
    <row r="22" spans="1:131" s="223" customFormat="1" ht="26.25" customHeight="1">
      <c r="A22" s="226">
        <v>16</v>
      </c>
      <c r="B22" s="768"/>
      <c r="C22" s="769"/>
      <c r="D22" s="769"/>
      <c r="E22" s="769"/>
      <c r="F22" s="769"/>
      <c r="G22" s="769"/>
      <c r="H22" s="769"/>
      <c r="I22" s="769"/>
      <c r="J22" s="769"/>
      <c r="K22" s="769"/>
      <c r="L22" s="769"/>
      <c r="M22" s="769"/>
      <c r="N22" s="769"/>
      <c r="O22" s="769"/>
      <c r="P22" s="770"/>
      <c r="Q22" s="796"/>
      <c r="R22" s="797"/>
      <c r="S22" s="797"/>
      <c r="T22" s="797"/>
      <c r="U22" s="797"/>
      <c r="V22" s="797"/>
      <c r="W22" s="797"/>
      <c r="X22" s="797"/>
      <c r="Y22" s="797"/>
      <c r="Z22" s="797"/>
      <c r="AA22" s="797"/>
      <c r="AB22" s="797"/>
      <c r="AC22" s="797"/>
      <c r="AD22" s="797"/>
      <c r="AE22" s="798"/>
      <c r="AF22" s="774"/>
      <c r="AG22" s="775"/>
      <c r="AH22" s="775"/>
      <c r="AI22" s="775"/>
      <c r="AJ22" s="776"/>
      <c r="AK22" s="811"/>
      <c r="AL22" s="812"/>
      <c r="AM22" s="812"/>
      <c r="AN22" s="812"/>
      <c r="AO22" s="812"/>
      <c r="AP22" s="812"/>
      <c r="AQ22" s="812"/>
      <c r="AR22" s="812"/>
      <c r="AS22" s="812"/>
      <c r="AT22" s="812"/>
      <c r="AU22" s="813"/>
      <c r="AV22" s="813"/>
      <c r="AW22" s="813"/>
      <c r="AX22" s="813"/>
      <c r="AY22" s="814"/>
      <c r="AZ22" s="815" t="s">
        <v>308</v>
      </c>
      <c r="BA22" s="815"/>
      <c r="BB22" s="815"/>
      <c r="BC22" s="815"/>
      <c r="BD22" s="816"/>
      <c r="BE22" s="221"/>
      <c r="BF22" s="221"/>
      <c r="BG22" s="221"/>
      <c r="BH22" s="221"/>
      <c r="BI22" s="221"/>
      <c r="BJ22" s="221"/>
      <c r="BK22" s="221"/>
      <c r="BL22" s="221"/>
      <c r="BM22" s="221"/>
      <c r="BN22" s="221"/>
      <c r="BO22" s="221"/>
      <c r="BP22" s="221"/>
      <c r="BQ22" s="226">
        <v>16</v>
      </c>
      <c r="BR22" s="227"/>
      <c r="BS22" s="781"/>
      <c r="BT22" s="782"/>
      <c r="BU22" s="782"/>
      <c r="BV22" s="782"/>
      <c r="BW22" s="782"/>
      <c r="BX22" s="782"/>
      <c r="BY22" s="782"/>
      <c r="BZ22" s="782"/>
      <c r="CA22" s="782"/>
      <c r="CB22" s="782"/>
      <c r="CC22" s="782"/>
      <c r="CD22" s="782"/>
      <c r="CE22" s="782"/>
      <c r="CF22" s="782"/>
      <c r="CG22" s="783"/>
      <c r="CH22" s="792"/>
      <c r="CI22" s="793"/>
      <c r="CJ22" s="793"/>
      <c r="CK22" s="793"/>
      <c r="CL22" s="794"/>
      <c r="CM22" s="792"/>
      <c r="CN22" s="793"/>
      <c r="CO22" s="793"/>
      <c r="CP22" s="793"/>
      <c r="CQ22" s="794"/>
      <c r="CR22" s="792"/>
      <c r="CS22" s="793"/>
      <c r="CT22" s="793"/>
      <c r="CU22" s="793"/>
      <c r="CV22" s="794"/>
      <c r="CW22" s="792"/>
      <c r="CX22" s="793"/>
      <c r="CY22" s="793"/>
      <c r="CZ22" s="793"/>
      <c r="DA22" s="794"/>
      <c r="DB22" s="792"/>
      <c r="DC22" s="793"/>
      <c r="DD22" s="793"/>
      <c r="DE22" s="793"/>
      <c r="DF22" s="794"/>
      <c r="DG22" s="792"/>
      <c r="DH22" s="793"/>
      <c r="DI22" s="793"/>
      <c r="DJ22" s="793"/>
      <c r="DK22" s="794"/>
      <c r="DL22" s="792"/>
      <c r="DM22" s="793"/>
      <c r="DN22" s="793"/>
      <c r="DO22" s="793"/>
      <c r="DP22" s="794"/>
      <c r="DQ22" s="792"/>
      <c r="DR22" s="793"/>
      <c r="DS22" s="793"/>
      <c r="DT22" s="793"/>
      <c r="DU22" s="794"/>
      <c r="DV22" s="781"/>
      <c r="DW22" s="782"/>
      <c r="DX22" s="782"/>
      <c r="DY22" s="782"/>
      <c r="DZ22" s="795"/>
      <c r="EA22" s="222"/>
    </row>
    <row r="23" spans="1:131" s="223" customFormat="1" ht="26.25" customHeight="1" thickBot="1">
      <c r="A23" s="228" t="s">
        <v>309</v>
      </c>
      <c r="B23" s="799" t="s">
        <v>310</v>
      </c>
      <c r="C23" s="800"/>
      <c r="D23" s="800"/>
      <c r="E23" s="800"/>
      <c r="F23" s="800"/>
      <c r="G23" s="800"/>
      <c r="H23" s="800"/>
      <c r="I23" s="800"/>
      <c r="J23" s="800"/>
      <c r="K23" s="800"/>
      <c r="L23" s="800"/>
      <c r="M23" s="800"/>
      <c r="N23" s="800"/>
      <c r="O23" s="800"/>
      <c r="P23" s="801"/>
      <c r="Q23" s="802">
        <v>11705</v>
      </c>
      <c r="R23" s="803"/>
      <c r="S23" s="803"/>
      <c r="T23" s="803"/>
      <c r="U23" s="803"/>
      <c r="V23" s="803">
        <v>10970</v>
      </c>
      <c r="W23" s="803"/>
      <c r="X23" s="803"/>
      <c r="Y23" s="803"/>
      <c r="Z23" s="803"/>
      <c r="AA23" s="803">
        <v>735</v>
      </c>
      <c r="AB23" s="803"/>
      <c r="AC23" s="803"/>
      <c r="AD23" s="803"/>
      <c r="AE23" s="804"/>
      <c r="AF23" s="805">
        <v>506</v>
      </c>
      <c r="AG23" s="803"/>
      <c r="AH23" s="803"/>
      <c r="AI23" s="803"/>
      <c r="AJ23" s="806"/>
      <c r="AK23" s="807"/>
      <c r="AL23" s="808"/>
      <c r="AM23" s="808"/>
      <c r="AN23" s="808"/>
      <c r="AO23" s="808"/>
      <c r="AP23" s="803">
        <v>8438</v>
      </c>
      <c r="AQ23" s="803"/>
      <c r="AR23" s="803"/>
      <c r="AS23" s="803"/>
      <c r="AT23" s="803"/>
      <c r="AU23" s="809"/>
      <c r="AV23" s="809"/>
      <c r="AW23" s="809"/>
      <c r="AX23" s="809"/>
      <c r="AY23" s="810"/>
      <c r="AZ23" s="818" t="s">
        <v>47</v>
      </c>
      <c r="BA23" s="819"/>
      <c r="BB23" s="819"/>
      <c r="BC23" s="819"/>
      <c r="BD23" s="820"/>
      <c r="BE23" s="221"/>
      <c r="BF23" s="221"/>
      <c r="BG23" s="221"/>
      <c r="BH23" s="221"/>
      <c r="BI23" s="221"/>
      <c r="BJ23" s="221"/>
      <c r="BK23" s="221"/>
      <c r="BL23" s="221"/>
      <c r="BM23" s="221"/>
      <c r="BN23" s="221"/>
      <c r="BO23" s="221"/>
      <c r="BP23" s="221"/>
      <c r="BQ23" s="226">
        <v>17</v>
      </c>
      <c r="BR23" s="227"/>
      <c r="BS23" s="781"/>
      <c r="BT23" s="782"/>
      <c r="BU23" s="782"/>
      <c r="BV23" s="782"/>
      <c r="BW23" s="782"/>
      <c r="BX23" s="782"/>
      <c r="BY23" s="782"/>
      <c r="BZ23" s="782"/>
      <c r="CA23" s="782"/>
      <c r="CB23" s="782"/>
      <c r="CC23" s="782"/>
      <c r="CD23" s="782"/>
      <c r="CE23" s="782"/>
      <c r="CF23" s="782"/>
      <c r="CG23" s="783"/>
      <c r="CH23" s="792"/>
      <c r="CI23" s="793"/>
      <c r="CJ23" s="793"/>
      <c r="CK23" s="793"/>
      <c r="CL23" s="794"/>
      <c r="CM23" s="792"/>
      <c r="CN23" s="793"/>
      <c r="CO23" s="793"/>
      <c r="CP23" s="793"/>
      <c r="CQ23" s="794"/>
      <c r="CR23" s="792"/>
      <c r="CS23" s="793"/>
      <c r="CT23" s="793"/>
      <c r="CU23" s="793"/>
      <c r="CV23" s="794"/>
      <c r="CW23" s="792"/>
      <c r="CX23" s="793"/>
      <c r="CY23" s="793"/>
      <c r="CZ23" s="793"/>
      <c r="DA23" s="794"/>
      <c r="DB23" s="792"/>
      <c r="DC23" s="793"/>
      <c r="DD23" s="793"/>
      <c r="DE23" s="793"/>
      <c r="DF23" s="794"/>
      <c r="DG23" s="792"/>
      <c r="DH23" s="793"/>
      <c r="DI23" s="793"/>
      <c r="DJ23" s="793"/>
      <c r="DK23" s="794"/>
      <c r="DL23" s="792"/>
      <c r="DM23" s="793"/>
      <c r="DN23" s="793"/>
      <c r="DO23" s="793"/>
      <c r="DP23" s="794"/>
      <c r="DQ23" s="792"/>
      <c r="DR23" s="793"/>
      <c r="DS23" s="793"/>
      <c r="DT23" s="793"/>
      <c r="DU23" s="794"/>
      <c r="DV23" s="781"/>
      <c r="DW23" s="782"/>
      <c r="DX23" s="782"/>
      <c r="DY23" s="782"/>
      <c r="DZ23" s="795"/>
      <c r="EA23" s="222"/>
    </row>
    <row r="24" spans="1:131" s="223" customFormat="1" ht="26.25" customHeight="1">
      <c r="A24" s="817" t="s">
        <v>311</v>
      </c>
      <c r="B24" s="817"/>
      <c r="C24" s="817"/>
      <c r="D24" s="817"/>
      <c r="E24" s="817"/>
      <c r="F24" s="817"/>
      <c r="G24" s="817"/>
      <c r="H24" s="817"/>
      <c r="I24" s="817"/>
      <c r="J24" s="817"/>
      <c r="K24" s="817"/>
      <c r="L24" s="817"/>
      <c r="M24" s="817"/>
      <c r="N24" s="817"/>
      <c r="O24" s="817"/>
      <c r="P24" s="817"/>
      <c r="Q24" s="817"/>
      <c r="R24" s="817"/>
      <c r="S24" s="817"/>
      <c r="T24" s="817"/>
      <c r="U24" s="817"/>
      <c r="V24" s="817"/>
      <c r="W24" s="817"/>
      <c r="X24" s="817"/>
      <c r="Y24" s="817"/>
      <c r="Z24" s="817"/>
      <c r="AA24" s="817"/>
      <c r="AB24" s="817"/>
      <c r="AC24" s="817"/>
      <c r="AD24" s="817"/>
      <c r="AE24" s="817"/>
      <c r="AF24" s="817"/>
      <c r="AG24" s="817"/>
      <c r="AH24" s="817"/>
      <c r="AI24" s="817"/>
      <c r="AJ24" s="817"/>
      <c r="AK24" s="817"/>
      <c r="AL24" s="817"/>
      <c r="AM24" s="817"/>
      <c r="AN24" s="817"/>
      <c r="AO24" s="817"/>
      <c r="AP24" s="817"/>
      <c r="AQ24" s="817"/>
      <c r="AR24" s="817"/>
      <c r="AS24" s="817"/>
      <c r="AT24" s="817"/>
      <c r="AU24" s="817"/>
      <c r="AV24" s="817"/>
      <c r="AW24" s="817"/>
      <c r="AX24" s="817"/>
      <c r="AY24" s="817"/>
      <c r="AZ24" s="241"/>
      <c r="BA24" s="241"/>
      <c r="BB24" s="241"/>
      <c r="BC24" s="241"/>
      <c r="BD24" s="241"/>
      <c r="BE24" s="221"/>
      <c r="BF24" s="221"/>
      <c r="BG24" s="221"/>
      <c r="BH24" s="221"/>
      <c r="BI24" s="221"/>
      <c r="BJ24" s="221"/>
      <c r="BK24" s="221"/>
      <c r="BL24" s="221"/>
      <c r="BM24" s="221"/>
      <c r="BN24" s="221"/>
      <c r="BO24" s="221"/>
      <c r="BP24" s="221"/>
      <c r="BQ24" s="226">
        <v>18</v>
      </c>
      <c r="BR24" s="227"/>
      <c r="BS24" s="781"/>
      <c r="BT24" s="782"/>
      <c r="BU24" s="782"/>
      <c r="BV24" s="782"/>
      <c r="BW24" s="782"/>
      <c r="BX24" s="782"/>
      <c r="BY24" s="782"/>
      <c r="BZ24" s="782"/>
      <c r="CA24" s="782"/>
      <c r="CB24" s="782"/>
      <c r="CC24" s="782"/>
      <c r="CD24" s="782"/>
      <c r="CE24" s="782"/>
      <c r="CF24" s="782"/>
      <c r="CG24" s="783"/>
      <c r="CH24" s="792"/>
      <c r="CI24" s="793"/>
      <c r="CJ24" s="793"/>
      <c r="CK24" s="793"/>
      <c r="CL24" s="794"/>
      <c r="CM24" s="792"/>
      <c r="CN24" s="793"/>
      <c r="CO24" s="793"/>
      <c r="CP24" s="793"/>
      <c r="CQ24" s="794"/>
      <c r="CR24" s="792"/>
      <c r="CS24" s="793"/>
      <c r="CT24" s="793"/>
      <c r="CU24" s="793"/>
      <c r="CV24" s="794"/>
      <c r="CW24" s="792"/>
      <c r="CX24" s="793"/>
      <c r="CY24" s="793"/>
      <c r="CZ24" s="793"/>
      <c r="DA24" s="794"/>
      <c r="DB24" s="792"/>
      <c r="DC24" s="793"/>
      <c r="DD24" s="793"/>
      <c r="DE24" s="793"/>
      <c r="DF24" s="794"/>
      <c r="DG24" s="792"/>
      <c r="DH24" s="793"/>
      <c r="DI24" s="793"/>
      <c r="DJ24" s="793"/>
      <c r="DK24" s="794"/>
      <c r="DL24" s="792"/>
      <c r="DM24" s="793"/>
      <c r="DN24" s="793"/>
      <c r="DO24" s="793"/>
      <c r="DP24" s="794"/>
      <c r="DQ24" s="792"/>
      <c r="DR24" s="793"/>
      <c r="DS24" s="793"/>
      <c r="DT24" s="793"/>
      <c r="DU24" s="794"/>
      <c r="DV24" s="781"/>
      <c r="DW24" s="782"/>
      <c r="DX24" s="782"/>
      <c r="DY24" s="782"/>
      <c r="DZ24" s="795"/>
      <c r="EA24" s="222"/>
    </row>
    <row r="25" spans="1:131" ht="26.25" customHeight="1" thickBot="1">
      <c r="A25" s="762" t="s">
        <v>312</v>
      </c>
      <c r="B25" s="762"/>
      <c r="C25" s="762"/>
      <c r="D25" s="762"/>
      <c r="E25" s="762"/>
      <c r="F25" s="762"/>
      <c r="G25" s="762"/>
      <c r="H25" s="762"/>
      <c r="I25" s="762"/>
      <c r="J25" s="762"/>
      <c r="K25" s="762"/>
      <c r="L25" s="762"/>
      <c r="M25" s="762"/>
      <c r="N25" s="762"/>
      <c r="O25" s="762"/>
      <c r="P25" s="762"/>
      <c r="Q25" s="762"/>
      <c r="R25" s="762"/>
      <c r="S25" s="762"/>
      <c r="T25" s="762"/>
      <c r="U25" s="762"/>
      <c r="V25" s="762"/>
      <c r="W25" s="762"/>
      <c r="X25" s="762"/>
      <c r="Y25" s="762"/>
      <c r="Z25" s="762"/>
      <c r="AA25" s="762"/>
      <c r="AB25" s="762"/>
      <c r="AC25" s="762"/>
      <c r="AD25" s="762"/>
      <c r="AE25" s="762"/>
      <c r="AF25" s="762"/>
      <c r="AG25" s="762"/>
      <c r="AH25" s="762"/>
      <c r="AI25" s="762"/>
      <c r="AJ25" s="762"/>
      <c r="AK25" s="762"/>
      <c r="AL25" s="762"/>
      <c r="AM25" s="762"/>
      <c r="AN25" s="762"/>
      <c r="AO25" s="762"/>
      <c r="AP25" s="762"/>
      <c r="AQ25" s="762"/>
      <c r="AR25" s="762"/>
      <c r="AS25" s="762"/>
      <c r="AT25" s="762"/>
      <c r="AU25" s="762"/>
      <c r="AV25" s="762"/>
      <c r="AW25" s="762"/>
      <c r="AX25" s="762"/>
      <c r="AY25" s="762"/>
      <c r="AZ25" s="762"/>
      <c r="BA25" s="762"/>
      <c r="BB25" s="762"/>
      <c r="BC25" s="762"/>
      <c r="BD25" s="762"/>
      <c r="BE25" s="762"/>
      <c r="BF25" s="762"/>
      <c r="BG25" s="762"/>
      <c r="BH25" s="762"/>
      <c r="BI25" s="762"/>
      <c r="BJ25" s="241"/>
      <c r="BK25" s="241"/>
      <c r="BL25" s="241"/>
      <c r="BM25" s="241"/>
      <c r="BN25" s="241"/>
      <c r="BO25" s="229"/>
      <c r="BP25" s="229"/>
      <c r="BQ25" s="226">
        <v>19</v>
      </c>
      <c r="BR25" s="227"/>
      <c r="BS25" s="781"/>
      <c r="BT25" s="782"/>
      <c r="BU25" s="782"/>
      <c r="BV25" s="782"/>
      <c r="BW25" s="782"/>
      <c r="BX25" s="782"/>
      <c r="BY25" s="782"/>
      <c r="BZ25" s="782"/>
      <c r="CA25" s="782"/>
      <c r="CB25" s="782"/>
      <c r="CC25" s="782"/>
      <c r="CD25" s="782"/>
      <c r="CE25" s="782"/>
      <c r="CF25" s="782"/>
      <c r="CG25" s="783"/>
      <c r="CH25" s="792"/>
      <c r="CI25" s="793"/>
      <c r="CJ25" s="793"/>
      <c r="CK25" s="793"/>
      <c r="CL25" s="794"/>
      <c r="CM25" s="792"/>
      <c r="CN25" s="793"/>
      <c r="CO25" s="793"/>
      <c r="CP25" s="793"/>
      <c r="CQ25" s="794"/>
      <c r="CR25" s="792"/>
      <c r="CS25" s="793"/>
      <c r="CT25" s="793"/>
      <c r="CU25" s="793"/>
      <c r="CV25" s="794"/>
      <c r="CW25" s="792"/>
      <c r="CX25" s="793"/>
      <c r="CY25" s="793"/>
      <c r="CZ25" s="793"/>
      <c r="DA25" s="794"/>
      <c r="DB25" s="792"/>
      <c r="DC25" s="793"/>
      <c r="DD25" s="793"/>
      <c r="DE25" s="793"/>
      <c r="DF25" s="794"/>
      <c r="DG25" s="792"/>
      <c r="DH25" s="793"/>
      <c r="DI25" s="793"/>
      <c r="DJ25" s="793"/>
      <c r="DK25" s="794"/>
      <c r="DL25" s="792"/>
      <c r="DM25" s="793"/>
      <c r="DN25" s="793"/>
      <c r="DO25" s="793"/>
      <c r="DP25" s="794"/>
      <c r="DQ25" s="792"/>
      <c r="DR25" s="793"/>
      <c r="DS25" s="793"/>
      <c r="DT25" s="793"/>
      <c r="DU25" s="794"/>
      <c r="DV25" s="781"/>
      <c r="DW25" s="782"/>
      <c r="DX25" s="782"/>
      <c r="DY25" s="782"/>
      <c r="DZ25" s="795"/>
      <c r="EA25" s="218"/>
    </row>
    <row r="26" spans="1:131" ht="26.25" customHeight="1">
      <c r="A26" s="753" t="s">
        <v>284</v>
      </c>
      <c r="B26" s="754"/>
      <c r="C26" s="754"/>
      <c r="D26" s="754"/>
      <c r="E26" s="754"/>
      <c r="F26" s="754"/>
      <c r="G26" s="754"/>
      <c r="H26" s="754"/>
      <c r="I26" s="754"/>
      <c r="J26" s="754"/>
      <c r="K26" s="754"/>
      <c r="L26" s="754"/>
      <c r="M26" s="754"/>
      <c r="N26" s="754"/>
      <c r="O26" s="754"/>
      <c r="P26" s="755"/>
      <c r="Q26" s="730" t="s">
        <v>313</v>
      </c>
      <c r="R26" s="731"/>
      <c r="S26" s="731"/>
      <c r="T26" s="731"/>
      <c r="U26" s="732"/>
      <c r="V26" s="730" t="s">
        <v>314</v>
      </c>
      <c r="W26" s="731"/>
      <c r="X26" s="731"/>
      <c r="Y26" s="731"/>
      <c r="Z26" s="732"/>
      <c r="AA26" s="730" t="s">
        <v>315</v>
      </c>
      <c r="AB26" s="731"/>
      <c r="AC26" s="731"/>
      <c r="AD26" s="731"/>
      <c r="AE26" s="731"/>
      <c r="AF26" s="821" t="s">
        <v>316</v>
      </c>
      <c r="AG26" s="822"/>
      <c r="AH26" s="822"/>
      <c r="AI26" s="822"/>
      <c r="AJ26" s="823"/>
      <c r="AK26" s="731" t="s">
        <v>317</v>
      </c>
      <c r="AL26" s="731"/>
      <c r="AM26" s="731"/>
      <c r="AN26" s="731"/>
      <c r="AO26" s="732"/>
      <c r="AP26" s="730" t="s">
        <v>318</v>
      </c>
      <c r="AQ26" s="731"/>
      <c r="AR26" s="731"/>
      <c r="AS26" s="731"/>
      <c r="AT26" s="732"/>
      <c r="AU26" s="730" t="s">
        <v>319</v>
      </c>
      <c r="AV26" s="731"/>
      <c r="AW26" s="731"/>
      <c r="AX26" s="731"/>
      <c r="AY26" s="732"/>
      <c r="AZ26" s="730" t="s">
        <v>320</v>
      </c>
      <c r="BA26" s="731"/>
      <c r="BB26" s="731"/>
      <c r="BC26" s="731"/>
      <c r="BD26" s="732"/>
      <c r="BE26" s="730" t="s">
        <v>291</v>
      </c>
      <c r="BF26" s="731"/>
      <c r="BG26" s="731"/>
      <c r="BH26" s="731"/>
      <c r="BI26" s="742"/>
      <c r="BJ26" s="241"/>
      <c r="BK26" s="241"/>
      <c r="BL26" s="241"/>
      <c r="BM26" s="241"/>
      <c r="BN26" s="241"/>
      <c r="BO26" s="229"/>
      <c r="BP26" s="229"/>
      <c r="BQ26" s="226">
        <v>20</v>
      </c>
      <c r="BR26" s="227"/>
      <c r="BS26" s="781"/>
      <c r="BT26" s="782"/>
      <c r="BU26" s="782"/>
      <c r="BV26" s="782"/>
      <c r="BW26" s="782"/>
      <c r="BX26" s="782"/>
      <c r="BY26" s="782"/>
      <c r="BZ26" s="782"/>
      <c r="CA26" s="782"/>
      <c r="CB26" s="782"/>
      <c r="CC26" s="782"/>
      <c r="CD26" s="782"/>
      <c r="CE26" s="782"/>
      <c r="CF26" s="782"/>
      <c r="CG26" s="783"/>
      <c r="CH26" s="792"/>
      <c r="CI26" s="793"/>
      <c r="CJ26" s="793"/>
      <c r="CK26" s="793"/>
      <c r="CL26" s="794"/>
      <c r="CM26" s="792"/>
      <c r="CN26" s="793"/>
      <c r="CO26" s="793"/>
      <c r="CP26" s="793"/>
      <c r="CQ26" s="794"/>
      <c r="CR26" s="792"/>
      <c r="CS26" s="793"/>
      <c r="CT26" s="793"/>
      <c r="CU26" s="793"/>
      <c r="CV26" s="794"/>
      <c r="CW26" s="792"/>
      <c r="CX26" s="793"/>
      <c r="CY26" s="793"/>
      <c r="CZ26" s="793"/>
      <c r="DA26" s="794"/>
      <c r="DB26" s="792"/>
      <c r="DC26" s="793"/>
      <c r="DD26" s="793"/>
      <c r="DE26" s="793"/>
      <c r="DF26" s="794"/>
      <c r="DG26" s="792"/>
      <c r="DH26" s="793"/>
      <c r="DI26" s="793"/>
      <c r="DJ26" s="793"/>
      <c r="DK26" s="794"/>
      <c r="DL26" s="792"/>
      <c r="DM26" s="793"/>
      <c r="DN26" s="793"/>
      <c r="DO26" s="793"/>
      <c r="DP26" s="794"/>
      <c r="DQ26" s="792"/>
      <c r="DR26" s="793"/>
      <c r="DS26" s="793"/>
      <c r="DT26" s="793"/>
      <c r="DU26" s="794"/>
      <c r="DV26" s="781"/>
      <c r="DW26" s="782"/>
      <c r="DX26" s="782"/>
      <c r="DY26" s="782"/>
      <c r="DZ26" s="795"/>
      <c r="EA26" s="218"/>
    </row>
    <row r="27" spans="1:131" ht="26.25" customHeight="1" thickBot="1">
      <c r="A27" s="756"/>
      <c r="B27" s="757"/>
      <c r="C27" s="757"/>
      <c r="D27" s="757"/>
      <c r="E27" s="757"/>
      <c r="F27" s="757"/>
      <c r="G27" s="757"/>
      <c r="H27" s="757"/>
      <c r="I27" s="757"/>
      <c r="J27" s="757"/>
      <c r="K27" s="757"/>
      <c r="L27" s="757"/>
      <c r="M27" s="757"/>
      <c r="N27" s="757"/>
      <c r="O27" s="757"/>
      <c r="P27" s="758"/>
      <c r="Q27" s="733"/>
      <c r="R27" s="734"/>
      <c r="S27" s="734"/>
      <c r="T27" s="734"/>
      <c r="U27" s="735"/>
      <c r="V27" s="733"/>
      <c r="W27" s="734"/>
      <c r="X27" s="734"/>
      <c r="Y27" s="734"/>
      <c r="Z27" s="735"/>
      <c r="AA27" s="733"/>
      <c r="AB27" s="734"/>
      <c r="AC27" s="734"/>
      <c r="AD27" s="734"/>
      <c r="AE27" s="734"/>
      <c r="AF27" s="824"/>
      <c r="AG27" s="825"/>
      <c r="AH27" s="825"/>
      <c r="AI27" s="825"/>
      <c r="AJ27" s="826"/>
      <c r="AK27" s="734"/>
      <c r="AL27" s="734"/>
      <c r="AM27" s="734"/>
      <c r="AN27" s="734"/>
      <c r="AO27" s="735"/>
      <c r="AP27" s="733"/>
      <c r="AQ27" s="734"/>
      <c r="AR27" s="734"/>
      <c r="AS27" s="734"/>
      <c r="AT27" s="735"/>
      <c r="AU27" s="733"/>
      <c r="AV27" s="734"/>
      <c r="AW27" s="734"/>
      <c r="AX27" s="734"/>
      <c r="AY27" s="735"/>
      <c r="AZ27" s="733"/>
      <c r="BA27" s="734"/>
      <c r="BB27" s="734"/>
      <c r="BC27" s="734"/>
      <c r="BD27" s="735"/>
      <c r="BE27" s="733"/>
      <c r="BF27" s="734"/>
      <c r="BG27" s="734"/>
      <c r="BH27" s="734"/>
      <c r="BI27" s="743"/>
      <c r="BJ27" s="241"/>
      <c r="BK27" s="241"/>
      <c r="BL27" s="241"/>
      <c r="BM27" s="241"/>
      <c r="BN27" s="241"/>
      <c r="BO27" s="229"/>
      <c r="BP27" s="229"/>
      <c r="BQ27" s="226">
        <v>21</v>
      </c>
      <c r="BR27" s="227"/>
      <c r="BS27" s="781"/>
      <c r="BT27" s="782"/>
      <c r="BU27" s="782"/>
      <c r="BV27" s="782"/>
      <c r="BW27" s="782"/>
      <c r="BX27" s="782"/>
      <c r="BY27" s="782"/>
      <c r="BZ27" s="782"/>
      <c r="CA27" s="782"/>
      <c r="CB27" s="782"/>
      <c r="CC27" s="782"/>
      <c r="CD27" s="782"/>
      <c r="CE27" s="782"/>
      <c r="CF27" s="782"/>
      <c r="CG27" s="783"/>
      <c r="CH27" s="792"/>
      <c r="CI27" s="793"/>
      <c r="CJ27" s="793"/>
      <c r="CK27" s="793"/>
      <c r="CL27" s="794"/>
      <c r="CM27" s="792"/>
      <c r="CN27" s="793"/>
      <c r="CO27" s="793"/>
      <c r="CP27" s="793"/>
      <c r="CQ27" s="794"/>
      <c r="CR27" s="792"/>
      <c r="CS27" s="793"/>
      <c r="CT27" s="793"/>
      <c r="CU27" s="793"/>
      <c r="CV27" s="794"/>
      <c r="CW27" s="792"/>
      <c r="CX27" s="793"/>
      <c r="CY27" s="793"/>
      <c r="CZ27" s="793"/>
      <c r="DA27" s="794"/>
      <c r="DB27" s="792"/>
      <c r="DC27" s="793"/>
      <c r="DD27" s="793"/>
      <c r="DE27" s="793"/>
      <c r="DF27" s="794"/>
      <c r="DG27" s="792"/>
      <c r="DH27" s="793"/>
      <c r="DI27" s="793"/>
      <c r="DJ27" s="793"/>
      <c r="DK27" s="794"/>
      <c r="DL27" s="792"/>
      <c r="DM27" s="793"/>
      <c r="DN27" s="793"/>
      <c r="DO27" s="793"/>
      <c r="DP27" s="794"/>
      <c r="DQ27" s="792"/>
      <c r="DR27" s="793"/>
      <c r="DS27" s="793"/>
      <c r="DT27" s="793"/>
      <c r="DU27" s="794"/>
      <c r="DV27" s="781"/>
      <c r="DW27" s="782"/>
      <c r="DX27" s="782"/>
      <c r="DY27" s="782"/>
      <c r="DZ27" s="795"/>
      <c r="EA27" s="218"/>
    </row>
    <row r="28" spans="1:131" ht="26.25" customHeight="1" thickTop="1">
      <c r="A28" s="230">
        <v>1</v>
      </c>
      <c r="B28" s="744" t="s">
        <v>321</v>
      </c>
      <c r="C28" s="745"/>
      <c r="D28" s="745"/>
      <c r="E28" s="745"/>
      <c r="F28" s="745"/>
      <c r="G28" s="745"/>
      <c r="H28" s="745"/>
      <c r="I28" s="745"/>
      <c r="J28" s="745"/>
      <c r="K28" s="745"/>
      <c r="L28" s="745"/>
      <c r="M28" s="745"/>
      <c r="N28" s="745"/>
      <c r="O28" s="745"/>
      <c r="P28" s="746"/>
      <c r="Q28" s="830">
        <v>1288</v>
      </c>
      <c r="R28" s="831"/>
      <c r="S28" s="831"/>
      <c r="T28" s="831"/>
      <c r="U28" s="831"/>
      <c r="V28" s="831">
        <v>1255</v>
      </c>
      <c r="W28" s="831"/>
      <c r="X28" s="831"/>
      <c r="Y28" s="831"/>
      <c r="Z28" s="831"/>
      <c r="AA28" s="831">
        <v>33</v>
      </c>
      <c r="AB28" s="831"/>
      <c r="AC28" s="831"/>
      <c r="AD28" s="831"/>
      <c r="AE28" s="832"/>
      <c r="AF28" s="833">
        <v>33</v>
      </c>
      <c r="AG28" s="831"/>
      <c r="AH28" s="831"/>
      <c r="AI28" s="831"/>
      <c r="AJ28" s="834"/>
      <c r="AK28" s="835">
        <v>125</v>
      </c>
      <c r="AL28" s="827"/>
      <c r="AM28" s="827"/>
      <c r="AN28" s="827"/>
      <c r="AO28" s="827"/>
      <c r="AP28" s="827" t="s">
        <v>307</v>
      </c>
      <c r="AQ28" s="827"/>
      <c r="AR28" s="827"/>
      <c r="AS28" s="827"/>
      <c r="AT28" s="827"/>
      <c r="AU28" s="827" t="s">
        <v>307</v>
      </c>
      <c r="AV28" s="827"/>
      <c r="AW28" s="827"/>
      <c r="AX28" s="827"/>
      <c r="AY28" s="827"/>
      <c r="AZ28" s="827" t="s">
        <v>307</v>
      </c>
      <c r="BA28" s="827"/>
      <c r="BB28" s="827"/>
      <c r="BC28" s="827"/>
      <c r="BD28" s="827"/>
      <c r="BE28" s="828"/>
      <c r="BF28" s="828"/>
      <c r="BG28" s="828"/>
      <c r="BH28" s="828"/>
      <c r="BI28" s="829"/>
      <c r="BJ28" s="241"/>
      <c r="BK28" s="241"/>
      <c r="BL28" s="241"/>
      <c r="BM28" s="241"/>
      <c r="BN28" s="241"/>
      <c r="BO28" s="229"/>
      <c r="BP28" s="229"/>
      <c r="BQ28" s="226">
        <v>22</v>
      </c>
      <c r="BR28" s="227"/>
      <c r="BS28" s="781"/>
      <c r="BT28" s="782"/>
      <c r="BU28" s="782"/>
      <c r="BV28" s="782"/>
      <c r="BW28" s="782"/>
      <c r="BX28" s="782"/>
      <c r="BY28" s="782"/>
      <c r="BZ28" s="782"/>
      <c r="CA28" s="782"/>
      <c r="CB28" s="782"/>
      <c r="CC28" s="782"/>
      <c r="CD28" s="782"/>
      <c r="CE28" s="782"/>
      <c r="CF28" s="782"/>
      <c r="CG28" s="783"/>
      <c r="CH28" s="792"/>
      <c r="CI28" s="793"/>
      <c r="CJ28" s="793"/>
      <c r="CK28" s="793"/>
      <c r="CL28" s="794"/>
      <c r="CM28" s="792"/>
      <c r="CN28" s="793"/>
      <c r="CO28" s="793"/>
      <c r="CP28" s="793"/>
      <c r="CQ28" s="794"/>
      <c r="CR28" s="792"/>
      <c r="CS28" s="793"/>
      <c r="CT28" s="793"/>
      <c r="CU28" s="793"/>
      <c r="CV28" s="794"/>
      <c r="CW28" s="792"/>
      <c r="CX28" s="793"/>
      <c r="CY28" s="793"/>
      <c r="CZ28" s="793"/>
      <c r="DA28" s="794"/>
      <c r="DB28" s="792"/>
      <c r="DC28" s="793"/>
      <c r="DD28" s="793"/>
      <c r="DE28" s="793"/>
      <c r="DF28" s="794"/>
      <c r="DG28" s="792"/>
      <c r="DH28" s="793"/>
      <c r="DI28" s="793"/>
      <c r="DJ28" s="793"/>
      <c r="DK28" s="794"/>
      <c r="DL28" s="792"/>
      <c r="DM28" s="793"/>
      <c r="DN28" s="793"/>
      <c r="DO28" s="793"/>
      <c r="DP28" s="794"/>
      <c r="DQ28" s="792"/>
      <c r="DR28" s="793"/>
      <c r="DS28" s="793"/>
      <c r="DT28" s="793"/>
      <c r="DU28" s="794"/>
      <c r="DV28" s="781"/>
      <c r="DW28" s="782"/>
      <c r="DX28" s="782"/>
      <c r="DY28" s="782"/>
      <c r="DZ28" s="795"/>
      <c r="EA28" s="218"/>
    </row>
    <row r="29" spans="1:131" ht="26.25" customHeight="1">
      <c r="A29" s="230">
        <v>2</v>
      </c>
      <c r="B29" s="768" t="s">
        <v>322</v>
      </c>
      <c r="C29" s="769"/>
      <c r="D29" s="769"/>
      <c r="E29" s="769"/>
      <c r="F29" s="769"/>
      <c r="G29" s="769"/>
      <c r="H29" s="769"/>
      <c r="I29" s="769"/>
      <c r="J29" s="769"/>
      <c r="K29" s="769"/>
      <c r="L29" s="769"/>
      <c r="M29" s="769"/>
      <c r="N29" s="769"/>
      <c r="O29" s="769"/>
      <c r="P29" s="770"/>
      <c r="Q29" s="771">
        <v>17</v>
      </c>
      <c r="R29" s="772"/>
      <c r="S29" s="772"/>
      <c r="T29" s="772"/>
      <c r="U29" s="772"/>
      <c r="V29" s="772">
        <v>16</v>
      </c>
      <c r="W29" s="772"/>
      <c r="X29" s="772"/>
      <c r="Y29" s="772"/>
      <c r="Z29" s="772"/>
      <c r="AA29" s="772">
        <v>1</v>
      </c>
      <c r="AB29" s="772"/>
      <c r="AC29" s="772"/>
      <c r="AD29" s="772"/>
      <c r="AE29" s="773"/>
      <c r="AF29" s="774">
        <v>1</v>
      </c>
      <c r="AG29" s="775"/>
      <c r="AH29" s="775"/>
      <c r="AI29" s="775"/>
      <c r="AJ29" s="776"/>
      <c r="AK29" s="838">
        <v>12</v>
      </c>
      <c r="AL29" s="839"/>
      <c r="AM29" s="839"/>
      <c r="AN29" s="839"/>
      <c r="AO29" s="839"/>
      <c r="AP29" s="839" t="s">
        <v>307</v>
      </c>
      <c r="AQ29" s="839"/>
      <c r="AR29" s="839"/>
      <c r="AS29" s="839"/>
      <c r="AT29" s="839"/>
      <c r="AU29" s="839" t="s">
        <v>307</v>
      </c>
      <c r="AV29" s="839"/>
      <c r="AW29" s="839"/>
      <c r="AX29" s="839"/>
      <c r="AY29" s="839"/>
      <c r="AZ29" s="839" t="s">
        <v>307</v>
      </c>
      <c r="BA29" s="839"/>
      <c r="BB29" s="839"/>
      <c r="BC29" s="839"/>
      <c r="BD29" s="839"/>
      <c r="BE29" s="836"/>
      <c r="BF29" s="836"/>
      <c r="BG29" s="836"/>
      <c r="BH29" s="836"/>
      <c r="BI29" s="837"/>
      <c r="BJ29" s="241"/>
      <c r="BK29" s="241"/>
      <c r="BL29" s="241"/>
      <c r="BM29" s="241"/>
      <c r="BN29" s="241"/>
      <c r="BO29" s="229"/>
      <c r="BP29" s="229"/>
      <c r="BQ29" s="226">
        <v>23</v>
      </c>
      <c r="BR29" s="227"/>
      <c r="BS29" s="781"/>
      <c r="BT29" s="782"/>
      <c r="BU29" s="782"/>
      <c r="BV29" s="782"/>
      <c r="BW29" s="782"/>
      <c r="BX29" s="782"/>
      <c r="BY29" s="782"/>
      <c r="BZ29" s="782"/>
      <c r="CA29" s="782"/>
      <c r="CB29" s="782"/>
      <c r="CC29" s="782"/>
      <c r="CD29" s="782"/>
      <c r="CE29" s="782"/>
      <c r="CF29" s="782"/>
      <c r="CG29" s="783"/>
      <c r="CH29" s="792"/>
      <c r="CI29" s="793"/>
      <c r="CJ29" s="793"/>
      <c r="CK29" s="793"/>
      <c r="CL29" s="794"/>
      <c r="CM29" s="792"/>
      <c r="CN29" s="793"/>
      <c r="CO29" s="793"/>
      <c r="CP29" s="793"/>
      <c r="CQ29" s="794"/>
      <c r="CR29" s="792"/>
      <c r="CS29" s="793"/>
      <c r="CT29" s="793"/>
      <c r="CU29" s="793"/>
      <c r="CV29" s="794"/>
      <c r="CW29" s="792"/>
      <c r="CX29" s="793"/>
      <c r="CY29" s="793"/>
      <c r="CZ29" s="793"/>
      <c r="DA29" s="794"/>
      <c r="DB29" s="792"/>
      <c r="DC29" s="793"/>
      <c r="DD29" s="793"/>
      <c r="DE29" s="793"/>
      <c r="DF29" s="794"/>
      <c r="DG29" s="792"/>
      <c r="DH29" s="793"/>
      <c r="DI29" s="793"/>
      <c r="DJ29" s="793"/>
      <c r="DK29" s="794"/>
      <c r="DL29" s="792"/>
      <c r="DM29" s="793"/>
      <c r="DN29" s="793"/>
      <c r="DO29" s="793"/>
      <c r="DP29" s="794"/>
      <c r="DQ29" s="792"/>
      <c r="DR29" s="793"/>
      <c r="DS29" s="793"/>
      <c r="DT29" s="793"/>
      <c r="DU29" s="794"/>
      <c r="DV29" s="781"/>
      <c r="DW29" s="782"/>
      <c r="DX29" s="782"/>
      <c r="DY29" s="782"/>
      <c r="DZ29" s="795"/>
      <c r="EA29" s="218"/>
    </row>
    <row r="30" spans="1:131" ht="26.25" customHeight="1">
      <c r="A30" s="230">
        <v>3</v>
      </c>
      <c r="B30" s="768" t="s">
        <v>323</v>
      </c>
      <c r="C30" s="769"/>
      <c r="D30" s="769"/>
      <c r="E30" s="769"/>
      <c r="F30" s="769"/>
      <c r="G30" s="769"/>
      <c r="H30" s="769"/>
      <c r="I30" s="769"/>
      <c r="J30" s="769"/>
      <c r="K30" s="769"/>
      <c r="L30" s="769"/>
      <c r="M30" s="769"/>
      <c r="N30" s="769"/>
      <c r="O30" s="769"/>
      <c r="P30" s="770"/>
      <c r="Q30" s="771">
        <v>1406</v>
      </c>
      <c r="R30" s="772"/>
      <c r="S30" s="772"/>
      <c r="T30" s="772"/>
      <c r="U30" s="772"/>
      <c r="V30" s="772">
        <v>1355</v>
      </c>
      <c r="W30" s="772"/>
      <c r="X30" s="772"/>
      <c r="Y30" s="772"/>
      <c r="Z30" s="772"/>
      <c r="AA30" s="772">
        <v>52</v>
      </c>
      <c r="AB30" s="772"/>
      <c r="AC30" s="772"/>
      <c r="AD30" s="772"/>
      <c r="AE30" s="773"/>
      <c r="AF30" s="774">
        <v>52</v>
      </c>
      <c r="AG30" s="775"/>
      <c r="AH30" s="775"/>
      <c r="AI30" s="775"/>
      <c r="AJ30" s="776"/>
      <c r="AK30" s="838">
        <v>228</v>
      </c>
      <c r="AL30" s="839"/>
      <c r="AM30" s="839"/>
      <c r="AN30" s="839"/>
      <c r="AO30" s="839"/>
      <c r="AP30" s="839" t="s">
        <v>307</v>
      </c>
      <c r="AQ30" s="839"/>
      <c r="AR30" s="839"/>
      <c r="AS30" s="839"/>
      <c r="AT30" s="839"/>
      <c r="AU30" s="839" t="s">
        <v>307</v>
      </c>
      <c r="AV30" s="839"/>
      <c r="AW30" s="839"/>
      <c r="AX30" s="839"/>
      <c r="AY30" s="839"/>
      <c r="AZ30" s="839" t="s">
        <v>307</v>
      </c>
      <c r="BA30" s="839"/>
      <c r="BB30" s="839"/>
      <c r="BC30" s="839"/>
      <c r="BD30" s="839"/>
      <c r="BE30" s="836"/>
      <c r="BF30" s="836"/>
      <c r="BG30" s="836"/>
      <c r="BH30" s="836"/>
      <c r="BI30" s="837"/>
      <c r="BJ30" s="241"/>
      <c r="BK30" s="241"/>
      <c r="BL30" s="241"/>
      <c r="BM30" s="241"/>
      <c r="BN30" s="241"/>
      <c r="BO30" s="229"/>
      <c r="BP30" s="229"/>
      <c r="BQ30" s="226">
        <v>24</v>
      </c>
      <c r="BR30" s="227"/>
      <c r="BS30" s="781"/>
      <c r="BT30" s="782"/>
      <c r="BU30" s="782"/>
      <c r="BV30" s="782"/>
      <c r="BW30" s="782"/>
      <c r="BX30" s="782"/>
      <c r="BY30" s="782"/>
      <c r="BZ30" s="782"/>
      <c r="CA30" s="782"/>
      <c r="CB30" s="782"/>
      <c r="CC30" s="782"/>
      <c r="CD30" s="782"/>
      <c r="CE30" s="782"/>
      <c r="CF30" s="782"/>
      <c r="CG30" s="783"/>
      <c r="CH30" s="792"/>
      <c r="CI30" s="793"/>
      <c r="CJ30" s="793"/>
      <c r="CK30" s="793"/>
      <c r="CL30" s="794"/>
      <c r="CM30" s="792"/>
      <c r="CN30" s="793"/>
      <c r="CO30" s="793"/>
      <c r="CP30" s="793"/>
      <c r="CQ30" s="794"/>
      <c r="CR30" s="792"/>
      <c r="CS30" s="793"/>
      <c r="CT30" s="793"/>
      <c r="CU30" s="793"/>
      <c r="CV30" s="794"/>
      <c r="CW30" s="792"/>
      <c r="CX30" s="793"/>
      <c r="CY30" s="793"/>
      <c r="CZ30" s="793"/>
      <c r="DA30" s="794"/>
      <c r="DB30" s="792"/>
      <c r="DC30" s="793"/>
      <c r="DD30" s="793"/>
      <c r="DE30" s="793"/>
      <c r="DF30" s="794"/>
      <c r="DG30" s="792"/>
      <c r="DH30" s="793"/>
      <c r="DI30" s="793"/>
      <c r="DJ30" s="793"/>
      <c r="DK30" s="794"/>
      <c r="DL30" s="792"/>
      <c r="DM30" s="793"/>
      <c r="DN30" s="793"/>
      <c r="DO30" s="793"/>
      <c r="DP30" s="794"/>
      <c r="DQ30" s="792"/>
      <c r="DR30" s="793"/>
      <c r="DS30" s="793"/>
      <c r="DT30" s="793"/>
      <c r="DU30" s="794"/>
      <c r="DV30" s="781"/>
      <c r="DW30" s="782"/>
      <c r="DX30" s="782"/>
      <c r="DY30" s="782"/>
      <c r="DZ30" s="795"/>
      <c r="EA30" s="218"/>
    </row>
    <row r="31" spans="1:131" ht="26.25" customHeight="1">
      <c r="A31" s="230">
        <v>4</v>
      </c>
      <c r="B31" s="768" t="s">
        <v>324</v>
      </c>
      <c r="C31" s="769"/>
      <c r="D31" s="769"/>
      <c r="E31" s="769"/>
      <c r="F31" s="769"/>
      <c r="G31" s="769"/>
      <c r="H31" s="769"/>
      <c r="I31" s="769"/>
      <c r="J31" s="769"/>
      <c r="K31" s="769"/>
      <c r="L31" s="769"/>
      <c r="M31" s="769"/>
      <c r="N31" s="769"/>
      <c r="O31" s="769"/>
      <c r="P31" s="770"/>
      <c r="Q31" s="771">
        <v>128</v>
      </c>
      <c r="R31" s="772"/>
      <c r="S31" s="772"/>
      <c r="T31" s="772"/>
      <c r="U31" s="772"/>
      <c r="V31" s="772">
        <v>127</v>
      </c>
      <c r="W31" s="772"/>
      <c r="X31" s="772"/>
      <c r="Y31" s="772"/>
      <c r="Z31" s="772"/>
      <c r="AA31" s="772">
        <v>1</v>
      </c>
      <c r="AB31" s="772"/>
      <c r="AC31" s="772"/>
      <c r="AD31" s="772"/>
      <c r="AE31" s="773"/>
      <c r="AF31" s="774">
        <v>1</v>
      </c>
      <c r="AG31" s="775"/>
      <c r="AH31" s="775"/>
      <c r="AI31" s="775"/>
      <c r="AJ31" s="776"/>
      <c r="AK31" s="838">
        <v>56</v>
      </c>
      <c r="AL31" s="839"/>
      <c r="AM31" s="839"/>
      <c r="AN31" s="839"/>
      <c r="AO31" s="839"/>
      <c r="AP31" s="839" t="s">
        <v>307</v>
      </c>
      <c r="AQ31" s="839"/>
      <c r="AR31" s="839"/>
      <c r="AS31" s="839"/>
      <c r="AT31" s="839"/>
      <c r="AU31" s="839" t="s">
        <v>307</v>
      </c>
      <c r="AV31" s="839"/>
      <c r="AW31" s="839"/>
      <c r="AX31" s="839"/>
      <c r="AY31" s="839"/>
      <c r="AZ31" s="839" t="s">
        <v>307</v>
      </c>
      <c r="BA31" s="839"/>
      <c r="BB31" s="839"/>
      <c r="BC31" s="839"/>
      <c r="BD31" s="839"/>
      <c r="BE31" s="836"/>
      <c r="BF31" s="836"/>
      <c r="BG31" s="836"/>
      <c r="BH31" s="836"/>
      <c r="BI31" s="837"/>
      <c r="BJ31" s="241"/>
      <c r="BK31" s="241"/>
      <c r="BL31" s="241"/>
      <c r="BM31" s="241"/>
      <c r="BN31" s="241"/>
      <c r="BO31" s="229"/>
      <c r="BP31" s="229"/>
      <c r="BQ31" s="226">
        <v>25</v>
      </c>
      <c r="BR31" s="227"/>
      <c r="BS31" s="781"/>
      <c r="BT31" s="782"/>
      <c r="BU31" s="782"/>
      <c r="BV31" s="782"/>
      <c r="BW31" s="782"/>
      <c r="BX31" s="782"/>
      <c r="BY31" s="782"/>
      <c r="BZ31" s="782"/>
      <c r="CA31" s="782"/>
      <c r="CB31" s="782"/>
      <c r="CC31" s="782"/>
      <c r="CD31" s="782"/>
      <c r="CE31" s="782"/>
      <c r="CF31" s="782"/>
      <c r="CG31" s="783"/>
      <c r="CH31" s="792"/>
      <c r="CI31" s="793"/>
      <c r="CJ31" s="793"/>
      <c r="CK31" s="793"/>
      <c r="CL31" s="794"/>
      <c r="CM31" s="792"/>
      <c r="CN31" s="793"/>
      <c r="CO31" s="793"/>
      <c r="CP31" s="793"/>
      <c r="CQ31" s="794"/>
      <c r="CR31" s="792"/>
      <c r="CS31" s="793"/>
      <c r="CT31" s="793"/>
      <c r="CU31" s="793"/>
      <c r="CV31" s="794"/>
      <c r="CW31" s="792"/>
      <c r="CX31" s="793"/>
      <c r="CY31" s="793"/>
      <c r="CZ31" s="793"/>
      <c r="DA31" s="794"/>
      <c r="DB31" s="792"/>
      <c r="DC31" s="793"/>
      <c r="DD31" s="793"/>
      <c r="DE31" s="793"/>
      <c r="DF31" s="794"/>
      <c r="DG31" s="792"/>
      <c r="DH31" s="793"/>
      <c r="DI31" s="793"/>
      <c r="DJ31" s="793"/>
      <c r="DK31" s="794"/>
      <c r="DL31" s="792"/>
      <c r="DM31" s="793"/>
      <c r="DN31" s="793"/>
      <c r="DO31" s="793"/>
      <c r="DP31" s="794"/>
      <c r="DQ31" s="792"/>
      <c r="DR31" s="793"/>
      <c r="DS31" s="793"/>
      <c r="DT31" s="793"/>
      <c r="DU31" s="794"/>
      <c r="DV31" s="781"/>
      <c r="DW31" s="782"/>
      <c r="DX31" s="782"/>
      <c r="DY31" s="782"/>
      <c r="DZ31" s="795"/>
      <c r="EA31" s="218"/>
    </row>
    <row r="32" spans="1:131" ht="26.25" customHeight="1">
      <c r="A32" s="230">
        <v>5</v>
      </c>
      <c r="B32" s="768" t="s">
        <v>325</v>
      </c>
      <c r="C32" s="769"/>
      <c r="D32" s="769"/>
      <c r="E32" s="769"/>
      <c r="F32" s="769"/>
      <c r="G32" s="769"/>
      <c r="H32" s="769"/>
      <c r="I32" s="769"/>
      <c r="J32" s="769"/>
      <c r="K32" s="769"/>
      <c r="L32" s="769"/>
      <c r="M32" s="769"/>
      <c r="N32" s="769"/>
      <c r="O32" s="769"/>
      <c r="P32" s="770"/>
      <c r="Q32" s="771">
        <v>278</v>
      </c>
      <c r="R32" s="772"/>
      <c r="S32" s="772"/>
      <c r="T32" s="772"/>
      <c r="U32" s="772"/>
      <c r="V32" s="772">
        <v>253</v>
      </c>
      <c r="W32" s="772"/>
      <c r="X32" s="772"/>
      <c r="Y32" s="772"/>
      <c r="Z32" s="772"/>
      <c r="AA32" s="772">
        <v>25</v>
      </c>
      <c r="AB32" s="772"/>
      <c r="AC32" s="772"/>
      <c r="AD32" s="772"/>
      <c r="AE32" s="773"/>
      <c r="AF32" s="774">
        <v>366</v>
      </c>
      <c r="AG32" s="775"/>
      <c r="AH32" s="775"/>
      <c r="AI32" s="775"/>
      <c r="AJ32" s="776"/>
      <c r="AK32" s="838">
        <v>1</v>
      </c>
      <c r="AL32" s="839"/>
      <c r="AM32" s="839"/>
      <c r="AN32" s="839"/>
      <c r="AO32" s="839"/>
      <c r="AP32" s="839">
        <v>1311</v>
      </c>
      <c r="AQ32" s="839"/>
      <c r="AR32" s="839"/>
      <c r="AS32" s="839"/>
      <c r="AT32" s="839"/>
      <c r="AU32" s="839">
        <v>52</v>
      </c>
      <c r="AV32" s="839"/>
      <c r="AW32" s="839"/>
      <c r="AX32" s="839"/>
      <c r="AY32" s="839"/>
      <c r="AZ32" s="839" t="s">
        <v>307</v>
      </c>
      <c r="BA32" s="839"/>
      <c r="BB32" s="839"/>
      <c r="BC32" s="839"/>
      <c r="BD32" s="839"/>
      <c r="BE32" s="836" t="s">
        <v>326</v>
      </c>
      <c r="BF32" s="836"/>
      <c r="BG32" s="836"/>
      <c r="BH32" s="836"/>
      <c r="BI32" s="837"/>
      <c r="BJ32" s="241"/>
      <c r="BK32" s="241"/>
      <c r="BL32" s="241"/>
      <c r="BM32" s="241"/>
      <c r="BN32" s="241"/>
      <c r="BO32" s="229"/>
      <c r="BP32" s="229"/>
      <c r="BQ32" s="226">
        <v>26</v>
      </c>
      <c r="BR32" s="227"/>
      <c r="BS32" s="781"/>
      <c r="BT32" s="782"/>
      <c r="BU32" s="782"/>
      <c r="BV32" s="782"/>
      <c r="BW32" s="782"/>
      <c r="BX32" s="782"/>
      <c r="BY32" s="782"/>
      <c r="BZ32" s="782"/>
      <c r="CA32" s="782"/>
      <c r="CB32" s="782"/>
      <c r="CC32" s="782"/>
      <c r="CD32" s="782"/>
      <c r="CE32" s="782"/>
      <c r="CF32" s="782"/>
      <c r="CG32" s="783"/>
      <c r="CH32" s="792"/>
      <c r="CI32" s="793"/>
      <c r="CJ32" s="793"/>
      <c r="CK32" s="793"/>
      <c r="CL32" s="794"/>
      <c r="CM32" s="792"/>
      <c r="CN32" s="793"/>
      <c r="CO32" s="793"/>
      <c r="CP32" s="793"/>
      <c r="CQ32" s="794"/>
      <c r="CR32" s="792"/>
      <c r="CS32" s="793"/>
      <c r="CT32" s="793"/>
      <c r="CU32" s="793"/>
      <c r="CV32" s="794"/>
      <c r="CW32" s="792"/>
      <c r="CX32" s="793"/>
      <c r="CY32" s="793"/>
      <c r="CZ32" s="793"/>
      <c r="DA32" s="794"/>
      <c r="DB32" s="792"/>
      <c r="DC32" s="793"/>
      <c r="DD32" s="793"/>
      <c r="DE32" s="793"/>
      <c r="DF32" s="794"/>
      <c r="DG32" s="792"/>
      <c r="DH32" s="793"/>
      <c r="DI32" s="793"/>
      <c r="DJ32" s="793"/>
      <c r="DK32" s="794"/>
      <c r="DL32" s="792"/>
      <c r="DM32" s="793"/>
      <c r="DN32" s="793"/>
      <c r="DO32" s="793"/>
      <c r="DP32" s="794"/>
      <c r="DQ32" s="792"/>
      <c r="DR32" s="793"/>
      <c r="DS32" s="793"/>
      <c r="DT32" s="793"/>
      <c r="DU32" s="794"/>
      <c r="DV32" s="781"/>
      <c r="DW32" s="782"/>
      <c r="DX32" s="782"/>
      <c r="DY32" s="782"/>
      <c r="DZ32" s="795"/>
      <c r="EA32" s="218"/>
    </row>
    <row r="33" spans="1:131" ht="26.25" customHeight="1">
      <c r="A33" s="230">
        <v>6</v>
      </c>
      <c r="B33" s="768" t="s">
        <v>327</v>
      </c>
      <c r="C33" s="769"/>
      <c r="D33" s="769"/>
      <c r="E33" s="769"/>
      <c r="F33" s="769"/>
      <c r="G33" s="769"/>
      <c r="H33" s="769"/>
      <c r="I33" s="769"/>
      <c r="J33" s="769"/>
      <c r="K33" s="769"/>
      <c r="L33" s="769"/>
      <c r="M33" s="769"/>
      <c r="N33" s="769"/>
      <c r="O33" s="769"/>
      <c r="P33" s="770"/>
      <c r="Q33" s="771">
        <v>207</v>
      </c>
      <c r="R33" s="772"/>
      <c r="S33" s="772"/>
      <c r="T33" s="772"/>
      <c r="U33" s="772"/>
      <c r="V33" s="772">
        <v>207</v>
      </c>
      <c r="W33" s="772"/>
      <c r="X33" s="772"/>
      <c r="Y33" s="772"/>
      <c r="Z33" s="772"/>
      <c r="AA33" s="772" t="s">
        <v>307</v>
      </c>
      <c r="AB33" s="772"/>
      <c r="AC33" s="772"/>
      <c r="AD33" s="772"/>
      <c r="AE33" s="773"/>
      <c r="AF33" s="774" t="s">
        <v>47</v>
      </c>
      <c r="AG33" s="775"/>
      <c r="AH33" s="775"/>
      <c r="AI33" s="775"/>
      <c r="AJ33" s="776"/>
      <c r="AK33" s="838">
        <v>63</v>
      </c>
      <c r="AL33" s="839"/>
      <c r="AM33" s="839"/>
      <c r="AN33" s="839"/>
      <c r="AO33" s="839"/>
      <c r="AP33" s="839">
        <v>460</v>
      </c>
      <c r="AQ33" s="839"/>
      <c r="AR33" s="839"/>
      <c r="AS33" s="839"/>
      <c r="AT33" s="839"/>
      <c r="AU33" s="839">
        <v>318</v>
      </c>
      <c r="AV33" s="839"/>
      <c r="AW33" s="839"/>
      <c r="AX33" s="839"/>
      <c r="AY33" s="839"/>
      <c r="AZ33" s="839" t="s">
        <v>307</v>
      </c>
      <c r="BA33" s="839"/>
      <c r="BB33" s="839"/>
      <c r="BC33" s="839"/>
      <c r="BD33" s="839"/>
      <c r="BE33" s="836" t="s">
        <v>328</v>
      </c>
      <c r="BF33" s="836"/>
      <c r="BG33" s="836"/>
      <c r="BH33" s="836"/>
      <c r="BI33" s="837"/>
      <c r="BJ33" s="241"/>
      <c r="BK33" s="241"/>
      <c r="BL33" s="241"/>
      <c r="BM33" s="241"/>
      <c r="BN33" s="241"/>
      <c r="BO33" s="229"/>
      <c r="BP33" s="229"/>
      <c r="BQ33" s="226">
        <v>27</v>
      </c>
      <c r="BR33" s="227"/>
      <c r="BS33" s="781"/>
      <c r="BT33" s="782"/>
      <c r="BU33" s="782"/>
      <c r="BV33" s="782"/>
      <c r="BW33" s="782"/>
      <c r="BX33" s="782"/>
      <c r="BY33" s="782"/>
      <c r="BZ33" s="782"/>
      <c r="CA33" s="782"/>
      <c r="CB33" s="782"/>
      <c r="CC33" s="782"/>
      <c r="CD33" s="782"/>
      <c r="CE33" s="782"/>
      <c r="CF33" s="782"/>
      <c r="CG33" s="783"/>
      <c r="CH33" s="792"/>
      <c r="CI33" s="793"/>
      <c r="CJ33" s="793"/>
      <c r="CK33" s="793"/>
      <c r="CL33" s="794"/>
      <c r="CM33" s="792"/>
      <c r="CN33" s="793"/>
      <c r="CO33" s="793"/>
      <c r="CP33" s="793"/>
      <c r="CQ33" s="794"/>
      <c r="CR33" s="792"/>
      <c r="CS33" s="793"/>
      <c r="CT33" s="793"/>
      <c r="CU33" s="793"/>
      <c r="CV33" s="794"/>
      <c r="CW33" s="792"/>
      <c r="CX33" s="793"/>
      <c r="CY33" s="793"/>
      <c r="CZ33" s="793"/>
      <c r="DA33" s="794"/>
      <c r="DB33" s="792"/>
      <c r="DC33" s="793"/>
      <c r="DD33" s="793"/>
      <c r="DE33" s="793"/>
      <c r="DF33" s="794"/>
      <c r="DG33" s="792"/>
      <c r="DH33" s="793"/>
      <c r="DI33" s="793"/>
      <c r="DJ33" s="793"/>
      <c r="DK33" s="794"/>
      <c r="DL33" s="792"/>
      <c r="DM33" s="793"/>
      <c r="DN33" s="793"/>
      <c r="DO33" s="793"/>
      <c r="DP33" s="794"/>
      <c r="DQ33" s="792"/>
      <c r="DR33" s="793"/>
      <c r="DS33" s="793"/>
      <c r="DT33" s="793"/>
      <c r="DU33" s="794"/>
      <c r="DV33" s="781"/>
      <c r="DW33" s="782"/>
      <c r="DX33" s="782"/>
      <c r="DY33" s="782"/>
      <c r="DZ33" s="795"/>
      <c r="EA33" s="218"/>
    </row>
    <row r="34" spans="1:131" ht="26.25" customHeight="1">
      <c r="A34" s="230">
        <v>7</v>
      </c>
      <c r="B34" s="768" t="s">
        <v>329</v>
      </c>
      <c r="C34" s="769"/>
      <c r="D34" s="769"/>
      <c r="E34" s="769"/>
      <c r="F34" s="769"/>
      <c r="G34" s="769"/>
      <c r="H34" s="769"/>
      <c r="I34" s="769"/>
      <c r="J34" s="769"/>
      <c r="K34" s="769"/>
      <c r="L34" s="769"/>
      <c r="M34" s="769"/>
      <c r="N34" s="769"/>
      <c r="O34" s="769"/>
      <c r="P34" s="770"/>
      <c r="Q34" s="771">
        <v>363</v>
      </c>
      <c r="R34" s="772"/>
      <c r="S34" s="772"/>
      <c r="T34" s="772"/>
      <c r="U34" s="772"/>
      <c r="V34" s="772">
        <v>363</v>
      </c>
      <c r="W34" s="772"/>
      <c r="X34" s="772"/>
      <c r="Y34" s="772"/>
      <c r="Z34" s="772"/>
      <c r="AA34" s="772" t="s">
        <v>307</v>
      </c>
      <c r="AB34" s="772"/>
      <c r="AC34" s="772"/>
      <c r="AD34" s="772"/>
      <c r="AE34" s="773"/>
      <c r="AF34" s="774" t="s">
        <v>47</v>
      </c>
      <c r="AG34" s="775"/>
      <c r="AH34" s="775"/>
      <c r="AI34" s="775"/>
      <c r="AJ34" s="776"/>
      <c r="AK34" s="838">
        <v>19</v>
      </c>
      <c r="AL34" s="839"/>
      <c r="AM34" s="839"/>
      <c r="AN34" s="839"/>
      <c r="AO34" s="839"/>
      <c r="AP34" s="839">
        <v>440</v>
      </c>
      <c r="AQ34" s="839"/>
      <c r="AR34" s="839"/>
      <c r="AS34" s="839"/>
      <c r="AT34" s="839"/>
      <c r="AU34" s="839">
        <v>22</v>
      </c>
      <c r="AV34" s="839"/>
      <c r="AW34" s="839"/>
      <c r="AX34" s="839"/>
      <c r="AY34" s="839"/>
      <c r="AZ34" s="839" t="s">
        <v>307</v>
      </c>
      <c r="BA34" s="839"/>
      <c r="BB34" s="839"/>
      <c r="BC34" s="839"/>
      <c r="BD34" s="839"/>
      <c r="BE34" s="836" t="s">
        <v>328</v>
      </c>
      <c r="BF34" s="836"/>
      <c r="BG34" s="836"/>
      <c r="BH34" s="836"/>
      <c r="BI34" s="837"/>
      <c r="BJ34" s="241"/>
      <c r="BK34" s="241"/>
      <c r="BL34" s="241"/>
      <c r="BM34" s="241"/>
      <c r="BN34" s="241"/>
      <c r="BO34" s="229"/>
      <c r="BP34" s="229"/>
      <c r="BQ34" s="226">
        <v>28</v>
      </c>
      <c r="BR34" s="227"/>
      <c r="BS34" s="781"/>
      <c r="BT34" s="782"/>
      <c r="BU34" s="782"/>
      <c r="BV34" s="782"/>
      <c r="BW34" s="782"/>
      <c r="BX34" s="782"/>
      <c r="BY34" s="782"/>
      <c r="BZ34" s="782"/>
      <c r="CA34" s="782"/>
      <c r="CB34" s="782"/>
      <c r="CC34" s="782"/>
      <c r="CD34" s="782"/>
      <c r="CE34" s="782"/>
      <c r="CF34" s="782"/>
      <c r="CG34" s="783"/>
      <c r="CH34" s="792"/>
      <c r="CI34" s="793"/>
      <c r="CJ34" s="793"/>
      <c r="CK34" s="793"/>
      <c r="CL34" s="794"/>
      <c r="CM34" s="792"/>
      <c r="CN34" s="793"/>
      <c r="CO34" s="793"/>
      <c r="CP34" s="793"/>
      <c r="CQ34" s="794"/>
      <c r="CR34" s="792"/>
      <c r="CS34" s="793"/>
      <c r="CT34" s="793"/>
      <c r="CU34" s="793"/>
      <c r="CV34" s="794"/>
      <c r="CW34" s="792"/>
      <c r="CX34" s="793"/>
      <c r="CY34" s="793"/>
      <c r="CZ34" s="793"/>
      <c r="DA34" s="794"/>
      <c r="DB34" s="792"/>
      <c r="DC34" s="793"/>
      <c r="DD34" s="793"/>
      <c r="DE34" s="793"/>
      <c r="DF34" s="794"/>
      <c r="DG34" s="792"/>
      <c r="DH34" s="793"/>
      <c r="DI34" s="793"/>
      <c r="DJ34" s="793"/>
      <c r="DK34" s="794"/>
      <c r="DL34" s="792"/>
      <c r="DM34" s="793"/>
      <c r="DN34" s="793"/>
      <c r="DO34" s="793"/>
      <c r="DP34" s="794"/>
      <c r="DQ34" s="792"/>
      <c r="DR34" s="793"/>
      <c r="DS34" s="793"/>
      <c r="DT34" s="793"/>
      <c r="DU34" s="794"/>
      <c r="DV34" s="781"/>
      <c r="DW34" s="782"/>
      <c r="DX34" s="782"/>
      <c r="DY34" s="782"/>
      <c r="DZ34" s="795"/>
      <c r="EA34" s="218"/>
    </row>
    <row r="35" spans="1:131" ht="26.25" customHeight="1">
      <c r="A35" s="230">
        <v>8</v>
      </c>
      <c r="B35" s="768" t="s">
        <v>330</v>
      </c>
      <c r="C35" s="769"/>
      <c r="D35" s="769"/>
      <c r="E35" s="769"/>
      <c r="F35" s="769"/>
      <c r="G35" s="769"/>
      <c r="H35" s="769"/>
      <c r="I35" s="769"/>
      <c r="J35" s="769"/>
      <c r="K35" s="769"/>
      <c r="L35" s="769"/>
      <c r="M35" s="769"/>
      <c r="N35" s="769"/>
      <c r="O35" s="769"/>
      <c r="P35" s="770"/>
      <c r="Q35" s="771">
        <v>4</v>
      </c>
      <c r="R35" s="772"/>
      <c r="S35" s="772"/>
      <c r="T35" s="772"/>
      <c r="U35" s="772"/>
      <c r="V35" s="772">
        <v>4</v>
      </c>
      <c r="W35" s="772"/>
      <c r="X35" s="772"/>
      <c r="Y35" s="772"/>
      <c r="Z35" s="772"/>
      <c r="AA35" s="772" t="s">
        <v>307</v>
      </c>
      <c r="AB35" s="772"/>
      <c r="AC35" s="772"/>
      <c r="AD35" s="772"/>
      <c r="AE35" s="773"/>
      <c r="AF35" s="774" t="s">
        <v>47</v>
      </c>
      <c r="AG35" s="775"/>
      <c r="AH35" s="775"/>
      <c r="AI35" s="775"/>
      <c r="AJ35" s="776"/>
      <c r="AK35" s="838">
        <v>3</v>
      </c>
      <c r="AL35" s="839"/>
      <c r="AM35" s="839"/>
      <c r="AN35" s="839"/>
      <c r="AO35" s="839"/>
      <c r="AP35" s="839">
        <v>32</v>
      </c>
      <c r="AQ35" s="839"/>
      <c r="AR35" s="839"/>
      <c r="AS35" s="839"/>
      <c r="AT35" s="839"/>
      <c r="AU35" s="839">
        <v>19</v>
      </c>
      <c r="AV35" s="839"/>
      <c r="AW35" s="839"/>
      <c r="AX35" s="839"/>
      <c r="AY35" s="839"/>
      <c r="AZ35" s="839" t="s">
        <v>307</v>
      </c>
      <c r="BA35" s="839"/>
      <c r="BB35" s="839"/>
      <c r="BC35" s="839"/>
      <c r="BD35" s="839"/>
      <c r="BE35" s="836" t="s">
        <v>328</v>
      </c>
      <c r="BF35" s="836"/>
      <c r="BG35" s="836"/>
      <c r="BH35" s="836"/>
      <c r="BI35" s="837"/>
      <c r="BJ35" s="241"/>
      <c r="BK35" s="241"/>
      <c r="BL35" s="241"/>
      <c r="BM35" s="241"/>
      <c r="BN35" s="241"/>
      <c r="BO35" s="229"/>
      <c r="BP35" s="229"/>
      <c r="BQ35" s="226">
        <v>29</v>
      </c>
      <c r="BR35" s="227"/>
      <c r="BS35" s="781"/>
      <c r="BT35" s="782"/>
      <c r="BU35" s="782"/>
      <c r="BV35" s="782"/>
      <c r="BW35" s="782"/>
      <c r="BX35" s="782"/>
      <c r="BY35" s="782"/>
      <c r="BZ35" s="782"/>
      <c r="CA35" s="782"/>
      <c r="CB35" s="782"/>
      <c r="CC35" s="782"/>
      <c r="CD35" s="782"/>
      <c r="CE35" s="782"/>
      <c r="CF35" s="782"/>
      <c r="CG35" s="783"/>
      <c r="CH35" s="792"/>
      <c r="CI35" s="793"/>
      <c r="CJ35" s="793"/>
      <c r="CK35" s="793"/>
      <c r="CL35" s="794"/>
      <c r="CM35" s="792"/>
      <c r="CN35" s="793"/>
      <c r="CO35" s="793"/>
      <c r="CP35" s="793"/>
      <c r="CQ35" s="794"/>
      <c r="CR35" s="792"/>
      <c r="CS35" s="793"/>
      <c r="CT35" s="793"/>
      <c r="CU35" s="793"/>
      <c r="CV35" s="794"/>
      <c r="CW35" s="792"/>
      <c r="CX35" s="793"/>
      <c r="CY35" s="793"/>
      <c r="CZ35" s="793"/>
      <c r="DA35" s="794"/>
      <c r="DB35" s="792"/>
      <c r="DC35" s="793"/>
      <c r="DD35" s="793"/>
      <c r="DE35" s="793"/>
      <c r="DF35" s="794"/>
      <c r="DG35" s="792"/>
      <c r="DH35" s="793"/>
      <c r="DI35" s="793"/>
      <c r="DJ35" s="793"/>
      <c r="DK35" s="794"/>
      <c r="DL35" s="792"/>
      <c r="DM35" s="793"/>
      <c r="DN35" s="793"/>
      <c r="DO35" s="793"/>
      <c r="DP35" s="794"/>
      <c r="DQ35" s="792"/>
      <c r="DR35" s="793"/>
      <c r="DS35" s="793"/>
      <c r="DT35" s="793"/>
      <c r="DU35" s="794"/>
      <c r="DV35" s="781"/>
      <c r="DW35" s="782"/>
      <c r="DX35" s="782"/>
      <c r="DY35" s="782"/>
      <c r="DZ35" s="795"/>
      <c r="EA35" s="218"/>
    </row>
    <row r="36" spans="1:131" ht="26.25" customHeight="1">
      <c r="A36" s="230">
        <v>9</v>
      </c>
      <c r="B36" s="768" t="s">
        <v>331</v>
      </c>
      <c r="C36" s="769"/>
      <c r="D36" s="769"/>
      <c r="E36" s="769"/>
      <c r="F36" s="769"/>
      <c r="G36" s="769"/>
      <c r="H36" s="769"/>
      <c r="I36" s="769"/>
      <c r="J36" s="769"/>
      <c r="K36" s="769"/>
      <c r="L36" s="769"/>
      <c r="M36" s="769"/>
      <c r="N36" s="769"/>
      <c r="O36" s="769"/>
      <c r="P36" s="770"/>
      <c r="Q36" s="771">
        <v>2</v>
      </c>
      <c r="R36" s="772"/>
      <c r="S36" s="772"/>
      <c r="T36" s="772"/>
      <c r="U36" s="772"/>
      <c r="V36" s="772">
        <v>2</v>
      </c>
      <c r="W36" s="772"/>
      <c r="X36" s="772"/>
      <c r="Y36" s="772"/>
      <c r="Z36" s="772"/>
      <c r="AA36" s="772" t="s">
        <v>307</v>
      </c>
      <c r="AB36" s="772"/>
      <c r="AC36" s="772"/>
      <c r="AD36" s="772"/>
      <c r="AE36" s="773"/>
      <c r="AF36" s="774" t="s">
        <v>47</v>
      </c>
      <c r="AG36" s="775"/>
      <c r="AH36" s="775"/>
      <c r="AI36" s="775"/>
      <c r="AJ36" s="776"/>
      <c r="AK36" s="838">
        <v>1</v>
      </c>
      <c r="AL36" s="839"/>
      <c r="AM36" s="839"/>
      <c r="AN36" s="839"/>
      <c r="AO36" s="839"/>
      <c r="AP36" s="839" t="s">
        <v>307</v>
      </c>
      <c r="AQ36" s="839"/>
      <c r="AR36" s="839"/>
      <c r="AS36" s="839"/>
      <c r="AT36" s="839"/>
      <c r="AU36" s="839" t="s">
        <v>307</v>
      </c>
      <c r="AV36" s="839"/>
      <c r="AW36" s="839"/>
      <c r="AX36" s="839"/>
      <c r="AY36" s="839"/>
      <c r="AZ36" s="839" t="s">
        <v>307</v>
      </c>
      <c r="BA36" s="839"/>
      <c r="BB36" s="839"/>
      <c r="BC36" s="839"/>
      <c r="BD36" s="839"/>
      <c r="BE36" s="836" t="s">
        <v>328</v>
      </c>
      <c r="BF36" s="836"/>
      <c r="BG36" s="836"/>
      <c r="BH36" s="836"/>
      <c r="BI36" s="837"/>
      <c r="BJ36" s="241"/>
      <c r="BK36" s="241"/>
      <c r="BL36" s="241"/>
      <c r="BM36" s="241"/>
      <c r="BN36" s="241"/>
      <c r="BO36" s="229"/>
      <c r="BP36" s="229"/>
      <c r="BQ36" s="226">
        <v>30</v>
      </c>
      <c r="BR36" s="227"/>
      <c r="BS36" s="781"/>
      <c r="BT36" s="782"/>
      <c r="BU36" s="782"/>
      <c r="BV36" s="782"/>
      <c r="BW36" s="782"/>
      <c r="BX36" s="782"/>
      <c r="BY36" s="782"/>
      <c r="BZ36" s="782"/>
      <c r="CA36" s="782"/>
      <c r="CB36" s="782"/>
      <c r="CC36" s="782"/>
      <c r="CD36" s="782"/>
      <c r="CE36" s="782"/>
      <c r="CF36" s="782"/>
      <c r="CG36" s="783"/>
      <c r="CH36" s="792"/>
      <c r="CI36" s="793"/>
      <c r="CJ36" s="793"/>
      <c r="CK36" s="793"/>
      <c r="CL36" s="794"/>
      <c r="CM36" s="792"/>
      <c r="CN36" s="793"/>
      <c r="CO36" s="793"/>
      <c r="CP36" s="793"/>
      <c r="CQ36" s="794"/>
      <c r="CR36" s="792"/>
      <c r="CS36" s="793"/>
      <c r="CT36" s="793"/>
      <c r="CU36" s="793"/>
      <c r="CV36" s="794"/>
      <c r="CW36" s="792"/>
      <c r="CX36" s="793"/>
      <c r="CY36" s="793"/>
      <c r="CZ36" s="793"/>
      <c r="DA36" s="794"/>
      <c r="DB36" s="792"/>
      <c r="DC36" s="793"/>
      <c r="DD36" s="793"/>
      <c r="DE36" s="793"/>
      <c r="DF36" s="794"/>
      <c r="DG36" s="792"/>
      <c r="DH36" s="793"/>
      <c r="DI36" s="793"/>
      <c r="DJ36" s="793"/>
      <c r="DK36" s="794"/>
      <c r="DL36" s="792"/>
      <c r="DM36" s="793"/>
      <c r="DN36" s="793"/>
      <c r="DO36" s="793"/>
      <c r="DP36" s="794"/>
      <c r="DQ36" s="792"/>
      <c r="DR36" s="793"/>
      <c r="DS36" s="793"/>
      <c r="DT36" s="793"/>
      <c r="DU36" s="794"/>
      <c r="DV36" s="781"/>
      <c r="DW36" s="782"/>
      <c r="DX36" s="782"/>
      <c r="DY36" s="782"/>
      <c r="DZ36" s="795"/>
      <c r="EA36" s="218"/>
    </row>
    <row r="37" spans="1:131" ht="26.25" customHeight="1">
      <c r="A37" s="230">
        <v>10</v>
      </c>
      <c r="B37" s="768" t="s">
        <v>332</v>
      </c>
      <c r="C37" s="769"/>
      <c r="D37" s="769"/>
      <c r="E37" s="769"/>
      <c r="F37" s="769"/>
      <c r="G37" s="769"/>
      <c r="H37" s="769"/>
      <c r="I37" s="769"/>
      <c r="J37" s="769"/>
      <c r="K37" s="769"/>
      <c r="L37" s="769"/>
      <c r="M37" s="769"/>
      <c r="N37" s="769"/>
      <c r="O37" s="769"/>
      <c r="P37" s="770"/>
      <c r="Q37" s="771">
        <v>66</v>
      </c>
      <c r="R37" s="772"/>
      <c r="S37" s="772"/>
      <c r="T37" s="772"/>
      <c r="U37" s="772"/>
      <c r="V37" s="772">
        <v>66</v>
      </c>
      <c r="W37" s="772"/>
      <c r="X37" s="772"/>
      <c r="Y37" s="772"/>
      <c r="Z37" s="772"/>
      <c r="AA37" s="772" t="s">
        <v>307</v>
      </c>
      <c r="AB37" s="772"/>
      <c r="AC37" s="772"/>
      <c r="AD37" s="772"/>
      <c r="AE37" s="773"/>
      <c r="AF37" s="774" t="s">
        <v>47</v>
      </c>
      <c r="AG37" s="775"/>
      <c r="AH37" s="775"/>
      <c r="AI37" s="775"/>
      <c r="AJ37" s="776"/>
      <c r="AK37" s="838">
        <v>13</v>
      </c>
      <c r="AL37" s="839"/>
      <c r="AM37" s="839"/>
      <c r="AN37" s="839"/>
      <c r="AO37" s="839"/>
      <c r="AP37" s="839">
        <v>82</v>
      </c>
      <c r="AQ37" s="839"/>
      <c r="AR37" s="839"/>
      <c r="AS37" s="839"/>
      <c r="AT37" s="839"/>
      <c r="AU37" s="839">
        <v>78</v>
      </c>
      <c r="AV37" s="839"/>
      <c r="AW37" s="839"/>
      <c r="AX37" s="839"/>
      <c r="AY37" s="839"/>
      <c r="AZ37" s="827" t="s">
        <v>307</v>
      </c>
      <c r="BA37" s="827"/>
      <c r="BB37" s="827"/>
      <c r="BC37" s="827"/>
      <c r="BD37" s="827"/>
      <c r="BE37" s="836" t="s">
        <v>328</v>
      </c>
      <c r="BF37" s="836"/>
      <c r="BG37" s="836"/>
      <c r="BH37" s="836"/>
      <c r="BI37" s="837"/>
      <c r="BJ37" s="241"/>
      <c r="BK37" s="241"/>
      <c r="BL37" s="241"/>
      <c r="BM37" s="241"/>
      <c r="BN37" s="241"/>
      <c r="BO37" s="229"/>
      <c r="BP37" s="229"/>
      <c r="BQ37" s="226">
        <v>31</v>
      </c>
      <c r="BR37" s="227"/>
      <c r="BS37" s="781"/>
      <c r="BT37" s="782"/>
      <c r="BU37" s="782"/>
      <c r="BV37" s="782"/>
      <c r="BW37" s="782"/>
      <c r="BX37" s="782"/>
      <c r="BY37" s="782"/>
      <c r="BZ37" s="782"/>
      <c r="CA37" s="782"/>
      <c r="CB37" s="782"/>
      <c r="CC37" s="782"/>
      <c r="CD37" s="782"/>
      <c r="CE37" s="782"/>
      <c r="CF37" s="782"/>
      <c r="CG37" s="783"/>
      <c r="CH37" s="792"/>
      <c r="CI37" s="793"/>
      <c r="CJ37" s="793"/>
      <c r="CK37" s="793"/>
      <c r="CL37" s="794"/>
      <c r="CM37" s="792"/>
      <c r="CN37" s="793"/>
      <c r="CO37" s="793"/>
      <c r="CP37" s="793"/>
      <c r="CQ37" s="794"/>
      <c r="CR37" s="792"/>
      <c r="CS37" s="793"/>
      <c r="CT37" s="793"/>
      <c r="CU37" s="793"/>
      <c r="CV37" s="794"/>
      <c r="CW37" s="792"/>
      <c r="CX37" s="793"/>
      <c r="CY37" s="793"/>
      <c r="CZ37" s="793"/>
      <c r="DA37" s="794"/>
      <c r="DB37" s="792"/>
      <c r="DC37" s="793"/>
      <c r="DD37" s="793"/>
      <c r="DE37" s="793"/>
      <c r="DF37" s="794"/>
      <c r="DG37" s="792"/>
      <c r="DH37" s="793"/>
      <c r="DI37" s="793"/>
      <c r="DJ37" s="793"/>
      <c r="DK37" s="794"/>
      <c r="DL37" s="792"/>
      <c r="DM37" s="793"/>
      <c r="DN37" s="793"/>
      <c r="DO37" s="793"/>
      <c r="DP37" s="794"/>
      <c r="DQ37" s="792"/>
      <c r="DR37" s="793"/>
      <c r="DS37" s="793"/>
      <c r="DT37" s="793"/>
      <c r="DU37" s="794"/>
      <c r="DV37" s="781"/>
      <c r="DW37" s="782"/>
      <c r="DX37" s="782"/>
      <c r="DY37" s="782"/>
      <c r="DZ37" s="795"/>
      <c r="EA37" s="218"/>
    </row>
    <row r="38" spans="1:131" ht="26.25" customHeight="1">
      <c r="A38" s="230">
        <v>11</v>
      </c>
      <c r="B38" s="768"/>
      <c r="C38" s="769"/>
      <c r="D38" s="769"/>
      <c r="E38" s="769"/>
      <c r="F38" s="769"/>
      <c r="G38" s="769"/>
      <c r="H38" s="769"/>
      <c r="I38" s="769"/>
      <c r="J38" s="769"/>
      <c r="K38" s="769"/>
      <c r="L38" s="769"/>
      <c r="M38" s="769"/>
      <c r="N38" s="769"/>
      <c r="O38" s="769"/>
      <c r="P38" s="770"/>
      <c r="Q38" s="771"/>
      <c r="R38" s="772"/>
      <c r="S38" s="772"/>
      <c r="T38" s="772"/>
      <c r="U38" s="772"/>
      <c r="V38" s="772"/>
      <c r="W38" s="772"/>
      <c r="X38" s="772"/>
      <c r="Y38" s="772"/>
      <c r="Z38" s="772"/>
      <c r="AA38" s="772"/>
      <c r="AB38" s="772"/>
      <c r="AC38" s="772"/>
      <c r="AD38" s="772"/>
      <c r="AE38" s="773"/>
      <c r="AF38" s="774"/>
      <c r="AG38" s="775"/>
      <c r="AH38" s="775"/>
      <c r="AI38" s="775"/>
      <c r="AJ38" s="776"/>
      <c r="AK38" s="838"/>
      <c r="AL38" s="839"/>
      <c r="AM38" s="839"/>
      <c r="AN38" s="839"/>
      <c r="AO38" s="839"/>
      <c r="AP38" s="839"/>
      <c r="AQ38" s="839"/>
      <c r="AR38" s="839"/>
      <c r="AS38" s="839"/>
      <c r="AT38" s="839"/>
      <c r="AU38" s="839"/>
      <c r="AV38" s="839"/>
      <c r="AW38" s="839"/>
      <c r="AX38" s="839"/>
      <c r="AY38" s="839"/>
      <c r="AZ38" s="840"/>
      <c r="BA38" s="840"/>
      <c r="BB38" s="840"/>
      <c r="BC38" s="840"/>
      <c r="BD38" s="840"/>
      <c r="BE38" s="836"/>
      <c r="BF38" s="836"/>
      <c r="BG38" s="836"/>
      <c r="BH38" s="836"/>
      <c r="BI38" s="837"/>
      <c r="BJ38" s="241"/>
      <c r="BK38" s="241"/>
      <c r="BL38" s="241"/>
      <c r="BM38" s="241"/>
      <c r="BN38" s="241"/>
      <c r="BO38" s="229"/>
      <c r="BP38" s="229"/>
      <c r="BQ38" s="226">
        <v>32</v>
      </c>
      <c r="BR38" s="227"/>
      <c r="BS38" s="781"/>
      <c r="BT38" s="782"/>
      <c r="BU38" s="782"/>
      <c r="BV38" s="782"/>
      <c r="BW38" s="782"/>
      <c r="BX38" s="782"/>
      <c r="BY38" s="782"/>
      <c r="BZ38" s="782"/>
      <c r="CA38" s="782"/>
      <c r="CB38" s="782"/>
      <c r="CC38" s="782"/>
      <c r="CD38" s="782"/>
      <c r="CE38" s="782"/>
      <c r="CF38" s="782"/>
      <c r="CG38" s="783"/>
      <c r="CH38" s="792"/>
      <c r="CI38" s="793"/>
      <c r="CJ38" s="793"/>
      <c r="CK38" s="793"/>
      <c r="CL38" s="794"/>
      <c r="CM38" s="792"/>
      <c r="CN38" s="793"/>
      <c r="CO38" s="793"/>
      <c r="CP38" s="793"/>
      <c r="CQ38" s="794"/>
      <c r="CR38" s="792"/>
      <c r="CS38" s="793"/>
      <c r="CT38" s="793"/>
      <c r="CU38" s="793"/>
      <c r="CV38" s="794"/>
      <c r="CW38" s="792"/>
      <c r="CX38" s="793"/>
      <c r="CY38" s="793"/>
      <c r="CZ38" s="793"/>
      <c r="DA38" s="794"/>
      <c r="DB38" s="792"/>
      <c r="DC38" s="793"/>
      <c r="DD38" s="793"/>
      <c r="DE38" s="793"/>
      <c r="DF38" s="794"/>
      <c r="DG38" s="792"/>
      <c r="DH38" s="793"/>
      <c r="DI38" s="793"/>
      <c r="DJ38" s="793"/>
      <c r="DK38" s="794"/>
      <c r="DL38" s="792"/>
      <c r="DM38" s="793"/>
      <c r="DN38" s="793"/>
      <c r="DO38" s="793"/>
      <c r="DP38" s="794"/>
      <c r="DQ38" s="792"/>
      <c r="DR38" s="793"/>
      <c r="DS38" s="793"/>
      <c r="DT38" s="793"/>
      <c r="DU38" s="794"/>
      <c r="DV38" s="781"/>
      <c r="DW38" s="782"/>
      <c r="DX38" s="782"/>
      <c r="DY38" s="782"/>
      <c r="DZ38" s="795"/>
      <c r="EA38" s="218"/>
    </row>
    <row r="39" spans="1:131" ht="26.25" customHeight="1">
      <c r="A39" s="230">
        <v>12</v>
      </c>
      <c r="B39" s="768"/>
      <c r="C39" s="769"/>
      <c r="D39" s="769"/>
      <c r="E39" s="769"/>
      <c r="F39" s="769"/>
      <c r="G39" s="769"/>
      <c r="H39" s="769"/>
      <c r="I39" s="769"/>
      <c r="J39" s="769"/>
      <c r="K39" s="769"/>
      <c r="L39" s="769"/>
      <c r="M39" s="769"/>
      <c r="N39" s="769"/>
      <c r="O39" s="769"/>
      <c r="P39" s="770"/>
      <c r="Q39" s="771"/>
      <c r="R39" s="772"/>
      <c r="S39" s="772"/>
      <c r="T39" s="772"/>
      <c r="U39" s="772"/>
      <c r="V39" s="772"/>
      <c r="W39" s="772"/>
      <c r="X39" s="772"/>
      <c r="Y39" s="772"/>
      <c r="Z39" s="772"/>
      <c r="AA39" s="772"/>
      <c r="AB39" s="772"/>
      <c r="AC39" s="772"/>
      <c r="AD39" s="772"/>
      <c r="AE39" s="773"/>
      <c r="AF39" s="774"/>
      <c r="AG39" s="775"/>
      <c r="AH39" s="775"/>
      <c r="AI39" s="775"/>
      <c r="AJ39" s="776"/>
      <c r="AK39" s="838"/>
      <c r="AL39" s="839"/>
      <c r="AM39" s="839"/>
      <c r="AN39" s="839"/>
      <c r="AO39" s="839"/>
      <c r="AP39" s="839"/>
      <c r="AQ39" s="839"/>
      <c r="AR39" s="839"/>
      <c r="AS39" s="839"/>
      <c r="AT39" s="839"/>
      <c r="AU39" s="839"/>
      <c r="AV39" s="839"/>
      <c r="AW39" s="839"/>
      <c r="AX39" s="839"/>
      <c r="AY39" s="839"/>
      <c r="AZ39" s="840"/>
      <c r="BA39" s="840"/>
      <c r="BB39" s="840"/>
      <c r="BC39" s="840"/>
      <c r="BD39" s="840"/>
      <c r="BE39" s="836"/>
      <c r="BF39" s="836"/>
      <c r="BG39" s="836"/>
      <c r="BH39" s="836"/>
      <c r="BI39" s="837"/>
      <c r="BJ39" s="241"/>
      <c r="BK39" s="241"/>
      <c r="BL39" s="241"/>
      <c r="BM39" s="241"/>
      <c r="BN39" s="241"/>
      <c r="BO39" s="229"/>
      <c r="BP39" s="229"/>
      <c r="BQ39" s="226">
        <v>33</v>
      </c>
      <c r="BR39" s="227"/>
      <c r="BS39" s="781"/>
      <c r="BT39" s="782"/>
      <c r="BU39" s="782"/>
      <c r="BV39" s="782"/>
      <c r="BW39" s="782"/>
      <c r="BX39" s="782"/>
      <c r="BY39" s="782"/>
      <c r="BZ39" s="782"/>
      <c r="CA39" s="782"/>
      <c r="CB39" s="782"/>
      <c r="CC39" s="782"/>
      <c r="CD39" s="782"/>
      <c r="CE39" s="782"/>
      <c r="CF39" s="782"/>
      <c r="CG39" s="783"/>
      <c r="CH39" s="792"/>
      <c r="CI39" s="793"/>
      <c r="CJ39" s="793"/>
      <c r="CK39" s="793"/>
      <c r="CL39" s="794"/>
      <c r="CM39" s="792"/>
      <c r="CN39" s="793"/>
      <c r="CO39" s="793"/>
      <c r="CP39" s="793"/>
      <c r="CQ39" s="794"/>
      <c r="CR39" s="792"/>
      <c r="CS39" s="793"/>
      <c r="CT39" s="793"/>
      <c r="CU39" s="793"/>
      <c r="CV39" s="794"/>
      <c r="CW39" s="792"/>
      <c r="CX39" s="793"/>
      <c r="CY39" s="793"/>
      <c r="CZ39" s="793"/>
      <c r="DA39" s="794"/>
      <c r="DB39" s="792"/>
      <c r="DC39" s="793"/>
      <c r="DD39" s="793"/>
      <c r="DE39" s="793"/>
      <c r="DF39" s="794"/>
      <c r="DG39" s="792"/>
      <c r="DH39" s="793"/>
      <c r="DI39" s="793"/>
      <c r="DJ39" s="793"/>
      <c r="DK39" s="794"/>
      <c r="DL39" s="792"/>
      <c r="DM39" s="793"/>
      <c r="DN39" s="793"/>
      <c r="DO39" s="793"/>
      <c r="DP39" s="794"/>
      <c r="DQ39" s="792"/>
      <c r="DR39" s="793"/>
      <c r="DS39" s="793"/>
      <c r="DT39" s="793"/>
      <c r="DU39" s="794"/>
      <c r="DV39" s="781"/>
      <c r="DW39" s="782"/>
      <c r="DX39" s="782"/>
      <c r="DY39" s="782"/>
      <c r="DZ39" s="795"/>
      <c r="EA39" s="218"/>
    </row>
    <row r="40" spans="1:131" ht="26.25" customHeight="1">
      <c r="A40" s="226">
        <v>13</v>
      </c>
      <c r="B40" s="768"/>
      <c r="C40" s="769"/>
      <c r="D40" s="769"/>
      <c r="E40" s="769"/>
      <c r="F40" s="769"/>
      <c r="G40" s="769"/>
      <c r="H40" s="769"/>
      <c r="I40" s="769"/>
      <c r="J40" s="769"/>
      <c r="K40" s="769"/>
      <c r="L40" s="769"/>
      <c r="M40" s="769"/>
      <c r="N40" s="769"/>
      <c r="O40" s="769"/>
      <c r="P40" s="770"/>
      <c r="Q40" s="771"/>
      <c r="R40" s="772"/>
      <c r="S40" s="772"/>
      <c r="T40" s="772"/>
      <c r="U40" s="772"/>
      <c r="V40" s="772"/>
      <c r="W40" s="772"/>
      <c r="X40" s="772"/>
      <c r="Y40" s="772"/>
      <c r="Z40" s="772"/>
      <c r="AA40" s="772"/>
      <c r="AB40" s="772"/>
      <c r="AC40" s="772"/>
      <c r="AD40" s="772"/>
      <c r="AE40" s="773"/>
      <c r="AF40" s="774"/>
      <c r="AG40" s="775"/>
      <c r="AH40" s="775"/>
      <c r="AI40" s="775"/>
      <c r="AJ40" s="776"/>
      <c r="AK40" s="838"/>
      <c r="AL40" s="839"/>
      <c r="AM40" s="839"/>
      <c r="AN40" s="839"/>
      <c r="AO40" s="839"/>
      <c r="AP40" s="839"/>
      <c r="AQ40" s="839"/>
      <c r="AR40" s="839"/>
      <c r="AS40" s="839"/>
      <c r="AT40" s="839"/>
      <c r="AU40" s="839"/>
      <c r="AV40" s="839"/>
      <c r="AW40" s="839"/>
      <c r="AX40" s="839"/>
      <c r="AY40" s="839"/>
      <c r="AZ40" s="840"/>
      <c r="BA40" s="840"/>
      <c r="BB40" s="840"/>
      <c r="BC40" s="840"/>
      <c r="BD40" s="840"/>
      <c r="BE40" s="836"/>
      <c r="BF40" s="836"/>
      <c r="BG40" s="836"/>
      <c r="BH40" s="836"/>
      <c r="BI40" s="837"/>
      <c r="BJ40" s="241"/>
      <c r="BK40" s="241"/>
      <c r="BL40" s="241"/>
      <c r="BM40" s="241"/>
      <c r="BN40" s="241"/>
      <c r="BO40" s="229"/>
      <c r="BP40" s="229"/>
      <c r="BQ40" s="226">
        <v>34</v>
      </c>
      <c r="BR40" s="227"/>
      <c r="BS40" s="781"/>
      <c r="BT40" s="782"/>
      <c r="BU40" s="782"/>
      <c r="BV40" s="782"/>
      <c r="BW40" s="782"/>
      <c r="BX40" s="782"/>
      <c r="BY40" s="782"/>
      <c r="BZ40" s="782"/>
      <c r="CA40" s="782"/>
      <c r="CB40" s="782"/>
      <c r="CC40" s="782"/>
      <c r="CD40" s="782"/>
      <c r="CE40" s="782"/>
      <c r="CF40" s="782"/>
      <c r="CG40" s="783"/>
      <c r="CH40" s="792"/>
      <c r="CI40" s="793"/>
      <c r="CJ40" s="793"/>
      <c r="CK40" s="793"/>
      <c r="CL40" s="794"/>
      <c r="CM40" s="792"/>
      <c r="CN40" s="793"/>
      <c r="CO40" s="793"/>
      <c r="CP40" s="793"/>
      <c r="CQ40" s="794"/>
      <c r="CR40" s="792"/>
      <c r="CS40" s="793"/>
      <c r="CT40" s="793"/>
      <c r="CU40" s="793"/>
      <c r="CV40" s="794"/>
      <c r="CW40" s="792"/>
      <c r="CX40" s="793"/>
      <c r="CY40" s="793"/>
      <c r="CZ40" s="793"/>
      <c r="DA40" s="794"/>
      <c r="DB40" s="792"/>
      <c r="DC40" s="793"/>
      <c r="DD40" s="793"/>
      <c r="DE40" s="793"/>
      <c r="DF40" s="794"/>
      <c r="DG40" s="792"/>
      <c r="DH40" s="793"/>
      <c r="DI40" s="793"/>
      <c r="DJ40" s="793"/>
      <c r="DK40" s="794"/>
      <c r="DL40" s="792"/>
      <c r="DM40" s="793"/>
      <c r="DN40" s="793"/>
      <c r="DO40" s="793"/>
      <c r="DP40" s="794"/>
      <c r="DQ40" s="792"/>
      <c r="DR40" s="793"/>
      <c r="DS40" s="793"/>
      <c r="DT40" s="793"/>
      <c r="DU40" s="794"/>
      <c r="DV40" s="781"/>
      <c r="DW40" s="782"/>
      <c r="DX40" s="782"/>
      <c r="DY40" s="782"/>
      <c r="DZ40" s="795"/>
      <c r="EA40" s="218"/>
    </row>
    <row r="41" spans="1:131" ht="26.25" customHeight="1">
      <c r="A41" s="226">
        <v>14</v>
      </c>
      <c r="B41" s="768"/>
      <c r="C41" s="769"/>
      <c r="D41" s="769"/>
      <c r="E41" s="769"/>
      <c r="F41" s="769"/>
      <c r="G41" s="769"/>
      <c r="H41" s="769"/>
      <c r="I41" s="769"/>
      <c r="J41" s="769"/>
      <c r="K41" s="769"/>
      <c r="L41" s="769"/>
      <c r="M41" s="769"/>
      <c r="N41" s="769"/>
      <c r="O41" s="769"/>
      <c r="P41" s="770"/>
      <c r="Q41" s="771"/>
      <c r="R41" s="772"/>
      <c r="S41" s="772"/>
      <c r="T41" s="772"/>
      <c r="U41" s="772"/>
      <c r="V41" s="772"/>
      <c r="W41" s="772"/>
      <c r="X41" s="772"/>
      <c r="Y41" s="772"/>
      <c r="Z41" s="772"/>
      <c r="AA41" s="772"/>
      <c r="AB41" s="772"/>
      <c r="AC41" s="772"/>
      <c r="AD41" s="772"/>
      <c r="AE41" s="773"/>
      <c r="AF41" s="774"/>
      <c r="AG41" s="775"/>
      <c r="AH41" s="775"/>
      <c r="AI41" s="775"/>
      <c r="AJ41" s="776"/>
      <c r="AK41" s="838"/>
      <c r="AL41" s="839"/>
      <c r="AM41" s="839"/>
      <c r="AN41" s="839"/>
      <c r="AO41" s="839"/>
      <c r="AP41" s="839"/>
      <c r="AQ41" s="839"/>
      <c r="AR41" s="839"/>
      <c r="AS41" s="839"/>
      <c r="AT41" s="839"/>
      <c r="AU41" s="839"/>
      <c r="AV41" s="839"/>
      <c r="AW41" s="839"/>
      <c r="AX41" s="839"/>
      <c r="AY41" s="839"/>
      <c r="AZ41" s="840"/>
      <c r="BA41" s="840"/>
      <c r="BB41" s="840"/>
      <c r="BC41" s="840"/>
      <c r="BD41" s="840"/>
      <c r="BE41" s="836"/>
      <c r="BF41" s="836"/>
      <c r="BG41" s="836"/>
      <c r="BH41" s="836"/>
      <c r="BI41" s="837"/>
      <c r="BJ41" s="241"/>
      <c r="BK41" s="241"/>
      <c r="BL41" s="241"/>
      <c r="BM41" s="241"/>
      <c r="BN41" s="241"/>
      <c r="BO41" s="229"/>
      <c r="BP41" s="229"/>
      <c r="BQ41" s="226">
        <v>35</v>
      </c>
      <c r="BR41" s="227"/>
      <c r="BS41" s="781"/>
      <c r="BT41" s="782"/>
      <c r="BU41" s="782"/>
      <c r="BV41" s="782"/>
      <c r="BW41" s="782"/>
      <c r="BX41" s="782"/>
      <c r="BY41" s="782"/>
      <c r="BZ41" s="782"/>
      <c r="CA41" s="782"/>
      <c r="CB41" s="782"/>
      <c r="CC41" s="782"/>
      <c r="CD41" s="782"/>
      <c r="CE41" s="782"/>
      <c r="CF41" s="782"/>
      <c r="CG41" s="783"/>
      <c r="CH41" s="792"/>
      <c r="CI41" s="793"/>
      <c r="CJ41" s="793"/>
      <c r="CK41" s="793"/>
      <c r="CL41" s="794"/>
      <c r="CM41" s="792"/>
      <c r="CN41" s="793"/>
      <c r="CO41" s="793"/>
      <c r="CP41" s="793"/>
      <c r="CQ41" s="794"/>
      <c r="CR41" s="792"/>
      <c r="CS41" s="793"/>
      <c r="CT41" s="793"/>
      <c r="CU41" s="793"/>
      <c r="CV41" s="794"/>
      <c r="CW41" s="792"/>
      <c r="CX41" s="793"/>
      <c r="CY41" s="793"/>
      <c r="CZ41" s="793"/>
      <c r="DA41" s="794"/>
      <c r="DB41" s="792"/>
      <c r="DC41" s="793"/>
      <c r="DD41" s="793"/>
      <c r="DE41" s="793"/>
      <c r="DF41" s="794"/>
      <c r="DG41" s="792"/>
      <c r="DH41" s="793"/>
      <c r="DI41" s="793"/>
      <c r="DJ41" s="793"/>
      <c r="DK41" s="794"/>
      <c r="DL41" s="792"/>
      <c r="DM41" s="793"/>
      <c r="DN41" s="793"/>
      <c r="DO41" s="793"/>
      <c r="DP41" s="794"/>
      <c r="DQ41" s="792"/>
      <c r="DR41" s="793"/>
      <c r="DS41" s="793"/>
      <c r="DT41" s="793"/>
      <c r="DU41" s="794"/>
      <c r="DV41" s="781"/>
      <c r="DW41" s="782"/>
      <c r="DX41" s="782"/>
      <c r="DY41" s="782"/>
      <c r="DZ41" s="795"/>
      <c r="EA41" s="218"/>
    </row>
    <row r="42" spans="1:131" ht="26.25" customHeight="1">
      <c r="A42" s="226">
        <v>15</v>
      </c>
      <c r="B42" s="768"/>
      <c r="C42" s="769"/>
      <c r="D42" s="769"/>
      <c r="E42" s="769"/>
      <c r="F42" s="769"/>
      <c r="G42" s="769"/>
      <c r="H42" s="769"/>
      <c r="I42" s="769"/>
      <c r="J42" s="769"/>
      <c r="K42" s="769"/>
      <c r="L42" s="769"/>
      <c r="M42" s="769"/>
      <c r="N42" s="769"/>
      <c r="O42" s="769"/>
      <c r="P42" s="770"/>
      <c r="Q42" s="771"/>
      <c r="R42" s="772"/>
      <c r="S42" s="772"/>
      <c r="T42" s="772"/>
      <c r="U42" s="772"/>
      <c r="V42" s="772"/>
      <c r="W42" s="772"/>
      <c r="X42" s="772"/>
      <c r="Y42" s="772"/>
      <c r="Z42" s="772"/>
      <c r="AA42" s="772"/>
      <c r="AB42" s="772"/>
      <c r="AC42" s="772"/>
      <c r="AD42" s="772"/>
      <c r="AE42" s="773"/>
      <c r="AF42" s="774"/>
      <c r="AG42" s="775"/>
      <c r="AH42" s="775"/>
      <c r="AI42" s="775"/>
      <c r="AJ42" s="776"/>
      <c r="AK42" s="838"/>
      <c r="AL42" s="839"/>
      <c r="AM42" s="839"/>
      <c r="AN42" s="839"/>
      <c r="AO42" s="839"/>
      <c r="AP42" s="839"/>
      <c r="AQ42" s="839"/>
      <c r="AR42" s="839"/>
      <c r="AS42" s="839"/>
      <c r="AT42" s="839"/>
      <c r="AU42" s="839"/>
      <c r="AV42" s="839"/>
      <c r="AW42" s="839"/>
      <c r="AX42" s="839"/>
      <c r="AY42" s="839"/>
      <c r="AZ42" s="840"/>
      <c r="BA42" s="840"/>
      <c r="BB42" s="840"/>
      <c r="BC42" s="840"/>
      <c r="BD42" s="840"/>
      <c r="BE42" s="836"/>
      <c r="BF42" s="836"/>
      <c r="BG42" s="836"/>
      <c r="BH42" s="836"/>
      <c r="BI42" s="837"/>
      <c r="BJ42" s="241"/>
      <c r="BK42" s="241"/>
      <c r="BL42" s="241"/>
      <c r="BM42" s="241"/>
      <c r="BN42" s="241"/>
      <c r="BO42" s="229"/>
      <c r="BP42" s="229"/>
      <c r="BQ42" s="226">
        <v>36</v>
      </c>
      <c r="BR42" s="227"/>
      <c r="BS42" s="781"/>
      <c r="BT42" s="782"/>
      <c r="BU42" s="782"/>
      <c r="BV42" s="782"/>
      <c r="BW42" s="782"/>
      <c r="BX42" s="782"/>
      <c r="BY42" s="782"/>
      <c r="BZ42" s="782"/>
      <c r="CA42" s="782"/>
      <c r="CB42" s="782"/>
      <c r="CC42" s="782"/>
      <c r="CD42" s="782"/>
      <c r="CE42" s="782"/>
      <c r="CF42" s="782"/>
      <c r="CG42" s="783"/>
      <c r="CH42" s="792"/>
      <c r="CI42" s="793"/>
      <c r="CJ42" s="793"/>
      <c r="CK42" s="793"/>
      <c r="CL42" s="794"/>
      <c r="CM42" s="792"/>
      <c r="CN42" s="793"/>
      <c r="CO42" s="793"/>
      <c r="CP42" s="793"/>
      <c r="CQ42" s="794"/>
      <c r="CR42" s="792"/>
      <c r="CS42" s="793"/>
      <c r="CT42" s="793"/>
      <c r="CU42" s="793"/>
      <c r="CV42" s="794"/>
      <c r="CW42" s="792"/>
      <c r="CX42" s="793"/>
      <c r="CY42" s="793"/>
      <c r="CZ42" s="793"/>
      <c r="DA42" s="794"/>
      <c r="DB42" s="792"/>
      <c r="DC42" s="793"/>
      <c r="DD42" s="793"/>
      <c r="DE42" s="793"/>
      <c r="DF42" s="794"/>
      <c r="DG42" s="792"/>
      <c r="DH42" s="793"/>
      <c r="DI42" s="793"/>
      <c r="DJ42" s="793"/>
      <c r="DK42" s="794"/>
      <c r="DL42" s="792"/>
      <c r="DM42" s="793"/>
      <c r="DN42" s="793"/>
      <c r="DO42" s="793"/>
      <c r="DP42" s="794"/>
      <c r="DQ42" s="792"/>
      <c r="DR42" s="793"/>
      <c r="DS42" s="793"/>
      <c r="DT42" s="793"/>
      <c r="DU42" s="794"/>
      <c r="DV42" s="781"/>
      <c r="DW42" s="782"/>
      <c r="DX42" s="782"/>
      <c r="DY42" s="782"/>
      <c r="DZ42" s="795"/>
      <c r="EA42" s="218"/>
    </row>
    <row r="43" spans="1:131" ht="26.25" customHeight="1">
      <c r="A43" s="226">
        <v>16</v>
      </c>
      <c r="B43" s="768"/>
      <c r="C43" s="769"/>
      <c r="D43" s="769"/>
      <c r="E43" s="769"/>
      <c r="F43" s="769"/>
      <c r="G43" s="769"/>
      <c r="H43" s="769"/>
      <c r="I43" s="769"/>
      <c r="J43" s="769"/>
      <c r="K43" s="769"/>
      <c r="L43" s="769"/>
      <c r="M43" s="769"/>
      <c r="N43" s="769"/>
      <c r="O43" s="769"/>
      <c r="P43" s="770"/>
      <c r="Q43" s="771"/>
      <c r="R43" s="772"/>
      <c r="S43" s="772"/>
      <c r="T43" s="772"/>
      <c r="U43" s="772"/>
      <c r="V43" s="772"/>
      <c r="W43" s="772"/>
      <c r="X43" s="772"/>
      <c r="Y43" s="772"/>
      <c r="Z43" s="772"/>
      <c r="AA43" s="772"/>
      <c r="AB43" s="772"/>
      <c r="AC43" s="772"/>
      <c r="AD43" s="772"/>
      <c r="AE43" s="773"/>
      <c r="AF43" s="774"/>
      <c r="AG43" s="775"/>
      <c r="AH43" s="775"/>
      <c r="AI43" s="775"/>
      <c r="AJ43" s="776"/>
      <c r="AK43" s="838"/>
      <c r="AL43" s="839"/>
      <c r="AM43" s="839"/>
      <c r="AN43" s="839"/>
      <c r="AO43" s="839"/>
      <c r="AP43" s="839"/>
      <c r="AQ43" s="839"/>
      <c r="AR43" s="839"/>
      <c r="AS43" s="839"/>
      <c r="AT43" s="839"/>
      <c r="AU43" s="839"/>
      <c r="AV43" s="839"/>
      <c r="AW43" s="839"/>
      <c r="AX43" s="839"/>
      <c r="AY43" s="839"/>
      <c r="AZ43" s="840"/>
      <c r="BA43" s="840"/>
      <c r="BB43" s="840"/>
      <c r="BC43" s="840"/>
      <c r="BD43" s="840"/>
      <c r="BE43" s="836"/>
      <c r="BF43" s="836"/>
      <c r="BG43" s="836"/>
      <c r="BH43" s="836"/>
      <c r="BI43" s="837"/>
      <c r="BJ43" s="241"/>
      <c r="BK43" s="241"/>
      <c r="BL43" s="241"/>
      <c r="BM43" s="241"/>
      <c r="BN43" s="241"/>
      <c r="BO43" s="229"/>
      <c r="BP43" s="229"/>
      <c r="BQ43" s="226">
        <v>37</v>
      </c>
      <c r="BR43" s="227"/>
      <c r="BS43" s="781"/>
      <c r="BT43" s="782"/>
      <c r="BU43" s="782"/>
      <c r="BV43" s="782"/>
      <c r="BW43" s="782"/>
      <c r="BX43" s="782"/>
      <c r="BY43" s="782"/>
      <c r="BZ43" s="782"/>
      <c r="CA43" s="782"/>
      <c r="CB43" s="782"/>
      <c r="CC43" s="782"/>
      <c r="CD43" s="782"/>
      <c r="CE43" s="782"/>
      <c r="CF43" s="782"/>
      <c r="CG43" s="783"/>
      <c r="CH43" s="792"/>
      <c r="CI43" s="793"/>
      <c r="CJ43" s="793"/>
      <c r="CK43" s="793"/>
      <c r="CL43" s="794"/>
      <c r="CM43" s="792"/>
      <c r="CN43" s="793"/>
      <c r="CO43" s="793"/>
      <c r="CP43" s="793"/>
      <c r="CQ43" s="794"/>
      <c r="CR43" s="792"/>
      <c r="CS43" s="793"/>
      <c r="CT43" s="793"/>
      <c r="CU43" s="793"/>
      <c r="CV43" s="794"/>
      <c r="CW43" s="792"/>
      <c r="CX43" s="793"/>
      <c r="CY43" s="793"/>
      <c r="CZ43" s="793"/>
      <c r="DA43" s="794"/>
      <c r="DB43" s="792"/>
      <c r="DC43" s="793"/>
      <c r="DD43" s="793"/>
      <c r="DE43" s="793"/>
      <c r="DF43" s="794"/>
      <c r="DG43" s="792"/>
      <c r="DH43" s="793"/>
      <c r="DI43" s="793"/>
      <c r="DJ43" s="793"/>
      <c r="DK43" s="794"/>
      <c r="DL43" s="792"/>
      <c r="DM43" s="793"/>
      <c r="DN43" s="793"/>
      <c r="DO43" s="793"/>
      <c r="DP43" s="794"/>
      <c r="DQ43" s="792"/>
      <c r="DR43" s="793"/>
      <c r="DS43" s="793"/>
      <c r="DT43" s="793"/>
      <c r="DU43" s="794"/>
      <c r="DV43" s="781"/>
      <c r="DW43" s="782"/>
      <c r="DX43" s="782"/>
      <c r="DY43" s="782"/>
      <c r="DZ43" s="795"/>
      <c r="EA43" s="218"/>
    </row>
    <row r="44" spans="1:131" ht="26.25" customHeight="1">
      <c r="A44" s="226">
        <v>17</v>
      </c>
      <c r="B44" s="768"/>
      <c r="C44" s="769"/>
      <c r="D44" s="769"/>
      <c r="E44" s="769"/>
      <c r="F44" s="769"/>
      <c r="G44" s="769"/>
      <c r="H44" s="769"/>
      <c r="I44" s="769"/>
      <c r="J44" s="769"/>
      <c r="K44" s="769"/>
      <c r="L44" s="769"/>
      <c r="M44" s="769"/>
      <c r="N44" s="769"/>
      <c r="O44" s="769"/>
      <c r="P44" s="770"/>
      <c r="Q44" s="771"/>
      <c r="R44" s="772"/>
      <c r="S44" s="772"/>
      <c r="T44" s="772"/>
      <c r="U44" s="772"/>
      <c r="V44" s="772"/>
      <c r="W44" s="772"/>
      <c r="X44" s="772"/>
      <c r="Y44" s="772"/>
      <c r="Z44" s="772"/>
      <c r="AA44" s="772"/>
      <c r="AB44" s="772"/>
      <c r="AC44" s="772"/>
      <c r="AD44" s="772"/>
      <c r="AE44" s="773"/>
      <c r="AF44" s="774"/>
      <c r="AG44" s="775"/>
      <c r="AH44" s="775"/>
      <c r="AI44" s="775"/>
      <c r="AJ44" s="776"/>
      <c r="AK44" s="838"/>
      <c r="AL44" s="839"/>
      <c r="AM44" s="839"/>
      <c r="AN44" s="839"/>
      <c r="AO44" s="839"/>
      <c r="AP44" s="839"/>
      <c r="AQ44" s="839"/>
      <c r="AR44" s="839"/>
      <c r="AS44" s="839"/>
      <c r="AT44" s="839"/>
      <c r="AU44" s="839"/>
      <c r="AV44" s="839"/>
      <c r="AW44" s="839"/>
      <c r="AX44" s="839"/>
      <c r="AY44" s="839"/>
      <c r="AZ44" s="840"/>
      <c r="BA44" s="840"/>
      <c r="BB44" s="840"/>
      <c r="BC44" s="840"/>
      <c r="BD44" s="840"/>
      <c r="BE44" s="836"/>
      <c r="BF44" s="836"/>
      <c r="BG44" s="836"/>
      <c r="BH44" s="836"/>
      <c r="BI44" s="837"/>
      <c r="BJ44" s="241"/>
      <c r="BK44" s="241"/>
      <c r="BL44" s="241"/>
      <c r="BM44" s="241"/>
      <c r="BN44" s="241"/>
      <c r="BO44" s="229"/>
      <c r="BP44" s="229"/>
      <c r="BQ44" s="226">
        <v>38</v>
      </c>
      <c r="BR44" s="227"/>
      <c r="BS44" s="781"/>
      <c r="BT44" s="782"/>
      <c r="BU44" s="782"/>
      <c r="BV44" s="782"/>
      <c r="BW44" s="782"/>
      <c r="BX44" s="782"/>
      <c r="BY44" s="782"/>
      <c r="BZ44" s="782"/>
      <c r="CA44" s="782"/>
      <c r="CB44" s="782"/>
      <c r="CC44" s="782"/>
      <c r="CD44" s="782"/>
      <c r="CE44" s="782"/>
      <c r="CF44" s="782"/>
      <c r="CG44" s="783"/>
      <c r="CH44" s="792"/>
      <c r="CI44" s="793"/>
      <c r="CJ44" s="793"/>
      <c r="CK44" s="793"/>
      <c r="CL44" s="794"/>
      <c r="CM44" s="792"/>
      <c r="CN44" s="793"/>
      <c r="CO44" s="793"/>
      <c r="CP44" s="793"/>
      <c r="CQ44" s="794"/>
      <c r="CR44" s="792"/>
      <c r="CS44" s="793"/>
      <c r="CT44" s="793"/>
      <c r="CU44" s="793"/>
      <c r="CV44" s="794"/>
      <c r="CW44" s="792"/>
      <c r="CX44" s="793"/>
      <c r="CY44" s="793"/>
      <c r="CZ44" s="793"/>
      <c r="DA44" s="794"/>
      <c r="DB44" s="792"/>
      <c r="DC44" s="793"/>
      <c r="DD44" s="793"/>
      <c r="DE44" s="793"/>
      <c r="DF44" s="794"/>
      <c r="DG44" s="792"/>
      <c r="DH44" s="793"/>
      <c r="DI44" s="793"/>
      <c r="DJ44" s="793"/>
      <c r="DK44" s="794"/>
      <c r="DL44" s="792"/>
      <c r="DM44" s="793"/>
      <c r="DN44" s="793"/>
      <c r="DO44" s="793"/>
      <c r="DP44" s="794"/>
      <c r="DQ44" s="792"/>
      <c r="DR44" s="793"/>
      <c r="DS44" s="793"/>
      <c r="DT44" s="793"/>
      <c r="DU44" s="794"/>
      <c r="DV44" s="781"/>
      <c r="DW44" s="782"/>
      <c r="DX44" s="782"/>
      <c r="DY44" s="782"/>
      <c r="DZ44" s="795"/>
      <c r="EA44" s="218"/>
    </row>
    <row r="45" spans="1:131" ht="26.25" customHeight="1">
      <c r="A45" s="226">
        <v>18</v>
      </c>
      <c r="B45" s="768"/>
      <c r="C45" s="769"/>
      <c r="D45" s="769"/>
      <c r="E45" s="769"/>
      <c r="F45" s="769"/>
      <c r="G45" s="769"/>
      <c r="H45" s="769"/>
      <c r="I45" s="769"/>
      <c r="J45" s="769"/>
      <c r="K45" s="769"/>
      <c r="L45" s="769"/>
      <c r="M45" s="769"/>
      <c r="N45" s="769"/>
      <c r="O45" s="769"/>
      <c r="P45" s="770"/>
      <c r="Q45" s="771"/>
      <c r="R45" s="772"/>
      <c r="S45" s="772"/>
      <c r="T45" s="772"/>
      <c r="U45" s="772"/>
      <c r="V45" s="772"/>
      <c r="W45" s="772"/>
      <c r="X45" s="772"/>
      <c r="Y45" s="772"/>
      <c r="Z45" s="772"/>
      <c r="AA45" s="772"/>
      <c r="AB45" s="772"/>
      <c r="AC45" s="772"/>
      <c r="AD45" s="772"/>
      <c r="AE45" s="773"/>
      <c r="AF45" s="774"/>
      <c r="AG45" s="775"/>
      <c r="AH45" s="775"/>
      <c r="AI45" s="775"/>
      <c r="AJ45" s="776"/>
      <c r="AK45" s="838"/>
      <c r="AL45" s="839"/>
      <c r="AM45" s="839"/>
      <c r="AN45" s="839"/>
      <c r="AO45" s="839"/>
      <c r="AP45" s="839"/>
      <c r="AQ45" s="839"/>
      <c r="AR45" s="839"/>
      <c r="AS45" s="839"/>
      <c r="AT45" s="839"/>
      <c r="AU45" s="839"/>
      <c r="AV45" s="839"/>
      <c r="AW45" s="839"/>
      <c r="AX45" s="839"/>
      <c r="AY45" s="839"/>
      <c r="AZ45" s="840"/>
      <c r="BA45" s="840"/>
      <c r="BB45" s="840"/>
      <c r="BC45" s="840"/>
      <c r="BD45" s="840"/>
      <c r="BE45" s="836"/>
      <c r="BF45" s="836"/>
      <c r="BG45" s="836"/>
      <c r="BH45" s="836"/>
      <c r="BI45" s="837"/>
      <c r="BJ45" s="241"/>
      <c r="BK45" s="241"/>
      <c r="BL45" s="241"/>
      <c r="BM45" s="241"/>
      <c r="BN45" s="241"/>
      <c r="BO45" s="229"/>
      <c r="BP45" s="229"/>
      <c r="BQ45" s="226">
        <v>39</v>
      </c>
      <c r="BR45" s="227"/>
      <c r="BS45" s="781"/>
      <c r="BT45" s="782"/>
      <c r="BU45" s="782"/>
      <c r="BV45" s="782"/>
      <c r="BW45" s="782"/>
      <c r="BX45" s="782"/>
      <c r="BY45" s="782"/>
      <c r="BZ45" s="782"/>
      <c r="CA45" s="782"/>
      <c r="CB45" s="782"/>
      <c r="CC45" s="782"/>
      <c r="CD45" s="782"/>
      <c r="CE45" s="782"/>
      <c r="CF45" s="782"/>
      <c r="CG45" s="783"/>
      <c r="CH45" s="792"/>
      <c r="CI45" s="793"/>
      <c r="CJ45" s="793"/>
      <c r="CK45" s="793"/>
      <c r="CL45" s="794"/>
      <c r="CM45" s="792"/>
      <c r="CN45" s="793"/>
      <c r="CO45" s="793"/>
      <c r="CP45" s="793"/>
      <c r="CQ45" s="794"/>
      <c r="CR45" s="792"/>
      <c r="CS45" s="793"/>
      <c r="CT45" s="793"/>
      <c r="CU45" s="793"/>
      <c r="CV45" s="794"/>
      <c r="CW45" s="792"/>
      <c r="CX45" s="793"/>
      <c r="CY45" s="793"/>
      <c r="CZ45" s="793"/>
      <c r="DA45" s="794"/>
      <c r="DB45" s="792"/>
      <c r="DC45" s="793"/>
      <c r="DD45" s="793"/>
      <c r="DE45" s="793"/>
      <c r="DF45" s="794"/>
      <c r="DG45" s="792"/>
      <c r="DH45" s="793"/>
      <c r="DI45" s="793"/>
      <c r="DJ45" s="793"/>
      <c r="DK45" s="794"/>
      <c r="DL45" s="792"/>
      <c r="DM45" s="793"/>
      <c r="DN45" s="793"/>
      <c r="DO45" s="793"/>
      <c r="DP45" s="794"/>
      <c r="DQ45" s="792"/>
      <c r="DR45" s="793"/>
      <c r="DS45" s="793"/>
      <c r="DT45" s="793"/>
      <c r="DU45" s="794"/>
      <c r="DV45" s="781"/>
      <c r="DW45" s="782"/>
      <c r="DX45" s="782"/>
      <c r="DY45" s="782"/>
      <c r="DZ45" s="795"/>
      <c r="EA45" s="218"/>
    </row>
    <row r="46" spans="1:131" ht="26.25" customHeight="1">
      <c r="A46" s="226">
        <v>19</v>
      </c>
      <c r="B46" s="768"/>
      <c r="C46" s="769"/>
      <c r="D46" s="769"/>
      <c r="E46" s="769"/>
      <c r="F46" s="769"/>
      <c r="G46" s="769"/>
      <c r="H46" s="769"/>
      <c r="I46" s="769"/>
      <c r="J46" s="769"/>
      <c r="K46" s="769"/>
      <c r="L46" s="769"/>
      <c r="M46" s="769"/>
      <c r="N46" s="769"/>
      <c r="O46" s="769"/>
      <c r="P46" s="770"/>
      <c r="Q46" s="771"/>
      <c r="R46" s="772"/>
      <c r="S46" s="772"/>
      <c r="T46" s="772"/>
      <c r="U46" s="772"/>
      <c r="V46" s="772"/>
      <c r="W46" s="772"/>
      <c r="X46" s="772"/>
      <c r="Y46" s="772"/>
      <c r="Z46" s="772"/>
      <c r="AA46" s="772"/>
      <c r="AB46" s="772"/>
      <c r="AC46" s="772"/>
      <c r="AD46" s="772"/>
      <c r="AE46" s="773"/>
      <c r="AF46" s="774"/>
      <c r="AG46" s="775"/>
      <c r="AH46" s="775"/>
      <c r="AI46" s="775"/>
      <c r="AJ46" s="776"/>
      <c r="AK46" s="838"/>
      <c r="AL46" s="839"/>
      <c r="AM46" s="839"/>
      <c r="AN46" s="839"/>
      <c r="AO46" s="839"/>
      <c r="AP46" s="839"/>
      <c r="AQ46" s="839"/>
      <c r="AR46" s="839"/>
      <c r="AS46" s="839"/>
      <c r="AT46" s="839"/>
      <c r="AU46" s="839"/>
      <c r="AV46" s="839"/>
      <c r="AW46" s="839"/>
      <c r="AX46" s="839"/>
      <c r="AY46" s="839"/>
      <c r="AZ46" s="840"/>
      <c r="BA46" s="840"/>
      <c r="BB46" s="840"/>
      <c r="BC46" s="840"/>
      <c r="BD46" s="840"/>
      <c r="BE46" s="836"/>
      <c r="BF46" s="836"/>
      <c r="BG46" s="836"/>
      <c r="BH46" s="836"/>
      <c r="BI46" s="837"/>
      <c r="BJ46" s="241"/>
      <c r="BK46" s="241"/>
      <c r="BL46" s="241"/>
      <c r="BM46" s="241"/>
      <c r="BN46" s="241"/>
      <c r="BO46" s="229"/>
      <c r="BP46" s="229"/>
      <c r="BQ46" s="226">
        <v>40</v>
      </c>
      <c r="BR46" s="227"/>
      <c r="BS46" s="781"/>
      <c r="BT46" s="782"/>
      <c r="BU46" s="782"/>
      <c r="BV46" s="782"/>
      <c r="BW46" s="782"/>
      <c r="BX46" s="782"/>
      <c r="BY46" s="782"/>
      <c r="BZ46" s="782"/>
      <c r="CA46" s="782"/>
      <c r="CB46" s="782"/>
      <c r="CC46" s="782"/>
      <c r="CD46" s="782"/>
      <c r="CE46" s="782"/>
      <c r="CF46" s="782"/>
      <c r="CG46" s="783"/>
      <c r="CH46" s="792"/>
      <c r="CI46" s="793"/>
      <c r="CJ46" s="793"/>
      <c r="CK46" s="793"/>
      <c r="CL46" s="794"/>
      <c r="CM46" s="792"/>
      <c r="CN46" s="793"/>
      <c r="CO46" s="793"/>
      <c r="CP46" s="793"/>
      <c r="CQ46" s="794"/>
      <c r="CR46" s="792"/>
      <c r="CS46" s="793"/>
      <c r="CT46" s="793"/>
      <c r="CU46" s="793"/>
      <c r="CV46" s="794"/>
      <c r="CW46" s="792"/>
      <c r="CX46" s="793"/>
      <c r="CY46" s="793"/>
      <c r="CZ46" s="793"/>
      <c r="DA46" s="794"/>
      <c r="DB46" s="792"/>
      <c r="DC46" s="793"/>
      <c r="DD46" s="793"/>
      <c r="DE46" s="793"/>
      <c r="DF46" s="794"/>
      <c r="DG46" s="792"/>
      <c r="DH46" s="793"/>
      <c r="DI46" s="793"/>
      <c r="DJ46" s="793"/>
      <c r="DK46" s="794"/>
      <c r="DL46" s="792"/>
      <c r="DM46" s="793"/>
      <c r="DN46" s="793"/>
      <c r="DO46" s="793"/>
      <c r="DP46" s="794"/>
      <c r="DQ46" s="792"/>
      <c r="DR46" s="793"/>
      <c r="DS46" s="793"/>
      <c r="DT46" s="793"/>
      <c r="DU46" s="794"/>
      <c r="DV46" s="781"/>
      <c r="DW46" s="782"/>
      <c r="DX46" s="782"/>
      <c r="DY46" s="782"/>
      <c r="DZ46" s="795"/>
      <c r="EA46" s="218"/>
    </row>
    <row r="47" spans="1:131" ht="26.25" customHeight="1">
      <c r="A47" s="226">
        <v>20</v>
      </c>
      <c r="B47" s="768"/>
      <c r="C47" s="769"/>
      <c r="D47" s="769"/>
      <c r="E47" s="769"/>
      <c r="F47" s="769"/>
      <c r="G47" s="769"/>
      <c r="H47" s="769"/>
      <c r="I47" s="769"/>
      <c r="J47" s="769"/>
      <c r="K47" s="769"/>
      <c r="L47" s="769"/>
      <c r="M47" s="769"/>
      <c r="N47" s="769"/>
      <c r="O47" s="769"/>
      <c r="P47" s="770"/>
      <c r="Q47" s="771"/>
      <c r="R47" s="772"/>
      <c r="S47" s="772"/>
      <c r="T47" s="772"/>
      <c r="U47" s="772"/>
      <c r="V47" s="772"/>
      <c r="W47" s="772"/>
      <c r="X47" s="772"/>
      <c r="Y47" s="772"/>
      <c r="Z47" s="772"/>
      <c r="AA47" s="772"/>
      <c r="AB47" s="772"/>
      <c r="AC47" s="772"/>
      <c r="AD47" s="772"/>
      <c r="AE47" s="773"/>
      <c r="AF47" s="774"/>
      <c r="AG47" s="775"/>
      <c r="AH47" s="775"/>
      <c r="AI47" s="775"/>
      <c r="AJ47" s="776"/>
      <c r="AK47" s="838"/>
      <c r="AL47" s="839"/>
      <c r="AM47" s="839"/>
      <c r="AN47" s="839"/>
      <c r="AO47" s="839"/>
      <c r="AP47" s="839"/>
      <c r="AQ47" s="839"/>
      <c r="AR47" s="839"/>
      <c r="AS47" s="839"/>
      <c r="AT47" s="839"/>
      <c r="AU47" s="839"/>
      <c r="AV47" s="839"/>
      <c r="AW47" s="839"/>
      <c r="AX47" s="839"/>
      <c r="AY47" s="839"/>
      <c r="AZ47" s="840"/>
      <c r="BA47" s="840"/>
      <c r="BB47" s="840"/>
      <c r="BC47" s="840"/>
      <c r="BD47" s="840"/>
      <c r="BE47" s="836"/>
      <c r="BF47" s="836"/>
      <c r="BG47" s="836"/>
      <c r="BH47" s="836"/>
      <c r="BI47" s="837"/>
      <c r="BJ47" s="241"/>
      <c r="BK47" s="241"/>
      <c r="BL47" s="241"/>
      <c r="BM47" s="241"/>
      <c r="BN47" s="241"/>
      <c r="BO47" s="229"/>
      <c r="BP47" s="229"/>
      <c r="BQ47" s="226">
        <v>41</v>
      </c>
      <c r="BR47" s="227"/>
      <c r="BS47" s="781"/>
      <c r="BT47" s="782"/>
      <c r="BU47" s="782"/>
      <c r="BV47" s="782"/>
      <c r="BW47" s="782"/>
      <c r="BX47" s="782"/>
      <c r="BY47" s="782"/>
      <c r="BZ47" s="782"/>
      <c r="CA47" s="782"/>
      <c r="CB47" s="782"/>
      <c r="CC47" s="782"/>
      <c r="CD47" s="782"/>
      <c r="CE47" s="782"/>
      <c r="CF47" s="782"/>
      <c r="CG47" s="783"/>
      <c r="CH47" s="792"/>
      <c r="CI47" s="793"/>
      <c r="CJ47" s="793"/>
      <c r="CK47" s="793"/>
      <c r="CL47" s="794"/>
      <c r="CM47" s="792"/>
      <c r="CN47" s="793"/>
      <c r="CO47" s="793"/>
      <c r="CP47" s="793"/>
      <c r="CQ47" s="794"/>
      <c r="CR47" s="792"/>
      <c r="CS47" s="793"/>
      <c r="CT47" s="793"/>
      <c r="CU47" s="793"/>
      <c r="CV47" s="794"/>
      <c r="CW47" s="792"/>
      <c r="CX47" s="793"/>
      <c r="CY47" s="793"/>
      <c r="CZ47" s="793"/>
      <c r="DA47" s="794"/>
      <c r="DB47" s="792"/>
      <c r="DC47" s="793"/>
      <c r="DD47" s="793"/>
      <c r="DE47" s="793"/>
      <c r="DF47" s="794"/>
      <c r="DG47" s="792"/>
      <c r="DH47" s="793"/>
      <c r="DI47" s="793"/>
      <c r="DJ47" s="793"/>
      <c r="DK47" s="794"/>
      <c r="DL47" s="792"/>
      <c r="DM47" s="793"/>
      <c r="DN47" s="793"/>
      <c r="DO47" s="793"/>
      <c r="DP47" s="794"/>
      <c r="DQ47" s="792"/>
      <c r="DR47" s="793"/>
      <c r="DS47" s="793"/>
      <c r="DT47" s="793"/>
      <c r="DU47" s="794"/>
      <c r="DV47" s="781"/>
      <c r="DW47" s="782"/>
      <c r="DX47" s="782"/>
      <c r="DY47" s="782"/>
      <c r="DZ47" s="795"/>
      <c r="EA47" s="218"/>
    </row>
    <row r="48" spans="1:131" ht="26.25" customHeight="1">
      <c r="A48" s="226">
        <v>21</v>
      </c>
      <c r="B48" s="768"/>
      <c r="C48" s="769"/>
      <c r="D48" s="769"/>
      <c r="E48" s="769"/>
      <c r="F48" s="769"/>
      <c r="G48" s="769"/>
      <c r="H48" s="769"/>
      <c r="I48" s="769"/>
      <c r="J48" s="769"/>
      <c r="K48" s="769"/>
      <c r="L48" s="769"/>
      <c r="M48" s="769"/>
      <c r="N48" s="769"/>
      <c r="O48" s="769"/>
      <c r="P48" s="770"/>
      <c r="Q48" s="771"/>
      <c r="R48" s="772"/>
      <c r="S48" s="772"/>
      <c r="T48" s="772"/>
      <c r="U48" s="772"/>
      <c r="V48" s="772"/>
      <c r="W48" s="772"/>
      <c r="X48" s="772"/>
      <c r="Y48" s="772"/>
      <c r="Z48" s="772"/>
      <c r="AA48" s="772"/>
      <c r="AB48" s="772"/>
      <c r="AC48" s="772"/>
      <c r="AD48" s="772"/>
      <c r="AE48" s="773"/>
      <c r="AF48" s="774"/>
      <c r="AG48" s="775"/>
      <c r="AH48" s="775"/>
      <c r="AI48" s="775"/>
      <c r="AJ48" s="776"/>
      <c r="AK48" s="838"/>
      <c r="AL48" s="839"/>
      <c r="AM48" s="839"/>
      <c r="AN48" s="839"/>
      <c r="AO48" s="839"/>
      <c r="AP48" s="839"/>
      <c r="AQ48" s="839"/>
      <c r="AR48" s="839"/>
      <c r="AS48" s="839"/>
      <c r="AT48" s="839"/>
      <c r="AU48" s="839"/>
      <c r="AV48" s="839"/>
      <c r="AW48" s="839"/>
      <c r="AX48" s="839"/>
      <c r="AY48" s="839"/>
      <c r="AZ48" s="840"/>
      <c r="BA48" s="840"/>
      <c r="BB48" s="840"/>
      <c r="BC48" s="840"/>
      <c r="BD48" s="840"/>
      <c r="BE48" s="836"/>
      <c r="BF48" s="836"/>
      <c r="BG48" s="836"/>
      <c r="BH48" s="836"/>
      <c r="BI48" s="837"/>
      <c r="BJ48" s="241"/>
      <c r="BK48" s="241"/>
      <c r="BL48" s="241"/>
      <c r="BM48" s="241"/>
      <c r="BN48" s="241"/>
      <c r="BO48" s="229"/>
      <c r="BP48" s="229"/>
      <c r="BQ48" s="226">
        <v>42</v>
      </c>
      <c r="BR48" s="227"/>
      <c r="BS48" s="781"/>
      <c r="BT48" s="782"/>
      <c r="BU48" s="782"/>
      <c r="BV48" s="782"/>
      <c r="BW48" s="782"/>
      <c r="BX48" s="782"/>
      <c r="BY48" s="782"/>
      <c r="BZ48" s="782"/>
      <c r="CA48" s="782"/>
      <c r="CB48" s="782"/>
      <c r="CC48" s="782"/>
      <c r="CD48" s="782"/>
      <c r="CE48" s="782"/>
      <c r="CF48" s="782"/>
      <c r="CG48" s="783"/>
      <c r="CH48" s="792"/>
      <c r="CI48" s="793"/>
      <c r="CJ48" s="793"/>
      <c r="CK48" s="793"/>
      <c r="CL48" s="794"/>
      <c r="CM48" s="792"/>
      <c r="CN48" s="793"/>
      <c r="CO48" s="793"/>
      <c r="CP48" s="793"/>
      <c r="CQ48" s="794"/>
      <c r="CR48" s="792"/>
      <c r="CS48" s="793"/>
      <c r="CT48" s="793"/>
      <c r="CU48" s="793"/>
      <c r="CV48" s="794"/>
      <c r="CW48" s="792"/>
      <c r="CX48" s="793"/>
      <c r="CY48" s="793"/>
      <c r="CZ48" s="793"/>
      <c r="DA48" s="794"/>
      <c r="DB48" s="792"/>
      <c r="DC48" s="793"/>
      <c r="DD48" s="793"/>
      <c r="DE48" s="793"/>
      <c r="DF48" s="794"/>
      <c r="DG48" s="792"/>
      <c r="DH48" s="793"/>
      <c r="DI48" s="793"/>
      <c r="DJ48" s="793"/>
      <c r="DK48" s="794"/>
      <c r="DL48" s="792"/>
      <c r="DM48" s="793"/>
      <c r="DN48" s="793"/>
      <c r="DO48" s="793"/>
      <c r="DP48" s="794"/>
      <c r="DQ48" s="792"/>
      <c r="DR48" s="793"/>
      <c r="DS48" s="793"/>
      <c r="DT48" s="793"/>
      <c r="DU48" s="794"/>
      <c r="DV48" s="781"/>
      <c r="DW48" s="782"/>
      <c r="DX48" s="782"/>
      <c r="DY48" s="782"/>
      <c r="DZ48" s="795"/>
      <c r="EA48" s="218"/>
    </row>
    <row r="49" spans="1:131" ht="26.25" customHeight="1">
      <c r="A49" s="226">
        <v>22</v>
      </c>
      <c r="B49" s="768"/>
      <c r="C49" s="769"/>
      <c r="D49" s="769"/>
      <c r="E49" s="769"/>
      <c r="F49" s="769"/>
      <c r="G49" s="769"/>
      <c r="H49" s="769"/>
      <c r="I49" s="769"/>
      <c r="J49" s="769"/>
      <c r="K49" s="769"/>
      <c r="L49" s="769"/>
      <c r="M49" s="769"/>
      <c r="N49" s="769"/>
      <c r="O49" s="769"/>
      <c r="P49" s="770"/>
      <c r="Q49" s="771"/>
      <c r="R49" s="772"/>
      <c r="S49" s="772"/>
      <c r="T49" s="772"/>
      <c r="U49" s="772"/>
      <c r="V49" s="772"/>
      <c r="W49" s="772"/>
      <c r="X49" s="772"/>
      <c r="Y49" s="772"/>
      <c r="Z49" s="772"/>
      <c r="AA49" s="772"/>
      <c r="AB49" s="772"/>
      <c r="AC49" s="772"/>
      <c r="AD49" s="772"/>
      <c r="AE49" s="773"/>
      <c r="AF49" s="774"/>
      <c r="AG49" s="775"/>
      <c r="AH49" s="775"/>
      <c r="AI49" s="775"/>
      <c r="AJ49" s="776"/>
      <c r="AK49" s="838"/>
      <c r="AL49" s="839"/>
      <c r="AM49" s="839"/>
      <c r="AN49" s="839"/>
      <c r="AO49" s="839"/>
      <c r="AP49" s="839"/>
      <c r="AQ49" s="839"/>
      <c r="AR49" s="839"/>
      <c r="AS49" s="839"/>
      <c r="AT49" s="839"/>
      <c r="AU49" s="839"/>
      <c r="AV49" s="839"/>
      <c r="AW49" s="839"/>
      <c r="AX49" s="839"/>
      <c r="AY49" s="839"/>
      <c r="AZ49" s="840"/>
      <c r="BA49" s="840"/>
      <c r="BB49" s="840"/>
      <c r="BC49" s="840"/>
      <c r="BD49" s="840"/>
      <c r="BE49" s="836"/>
      <c r="BF49" s="836"/>
      <c r="BG49" s="836"/>
      <c r="BH49" s="836"/>
      <c r="BI49" s="837"/>
      <c r="BJ49" s="241"/>
      <c r="BK49" s="241"/>
      <c r="BL49" s="241"/>
      <c r="BM49" s="241"/>
      <c r="BN49" s="241"/>
      <c r="BO49" s="229"/>
      <c r="BP49" s="229"/>
      <c r="BQ49" s="226">
        <v>43</v>
      </c>
      <c r="BR49" s="227"/>
      <c r="BS49" s="781"/>
      <c r="BT49" s="782"/>
      <c r="BU49" s="782"/>
      <c r="BV49" s="782"/>
      <c r="BW49" s="782"/>
      <c r="BX49" s="782"/>
      <c r="BY49" s="782"/>
      <c r="BZ49" s="782"/>
      <c r="CA49" s="782"/>
      <c r="CB49" s="782"/>
      <c r="CC49" s="782"/>
      <c r="CD49" s="782"/>
      <c r="CE49" s="782"/>
      <c r="CF49" s="782"/>
      <c r="CG49" s="783"/>
      <c r="CH49" s="792"/>
      <c r="CI49" s="793"/>
      <c r="CJ49" s="793"/>
      <c r="CK49" s="793"/>
      <c r="CL49" s="794"/>
      <c r="CM49" s="792"/>
      <c r="CN49" s="793"/>
      <c r="CO49" s="793"/>
      <c r="CP49" s="793"/>
      <c r="CQ49" s="794"/>
      <c r="CR49" s="792"/>
      <c r="CS49" s="793"/>
      <c r="CT49" s="793"/>
      <c r="CU49" s="793"/>
      <c r="CV49" s="794"/>
      <c r="CW49" s="792"/>
      <c r="CX49" s="793"/>
      <c r="CY49" s="793"/>
      <c r="CZ49" s="793"/>
      <c r="DA49" s="794"/>
      <c r="DB49" s="792"/>
      <c r="DC49" s="793"/>
      <c r="DD49" s="793"/>
      <c r="DE49" s="793"/>
      <c r="DF49" s="794"/>
      <c r="DG49" s="792"/>
      <c r="DH49" s="793"/>
      <c r="DI49" s="793"/>
      <c r="DJ49" s="793"/>
      <c r="DK49" s="794"/>
      <c r="DL49" s="792"/>
      <c r="DM49" s="793"/>
      <c r="DN49" s="793"/>
      <c r="DO49" s="793"/>
      <c r="DP49" s="794"/>
      <c r="DQ49" s="792"/>
      <c r="DR49" s="793"/>
      <c r="DS49" s="793"/>
      <c r="DT49" s="793"/>
      <c r="DU49" s="794"/>
      <c r="DV49" s="781"/>
      <c r="DW49" s="782"/>
      <c r="DX49" s="782"/>
      <c r="DY49" s="782"/>
      <c r="DZ49" s="795"/>
      <c r="EA49" s="218"/>
    </row>
    <row r="50" spans="1:131" ht="26.25" customHeight="1">
      <c r="A50" s="226">
        <v>23</v>
      </c>
      <c r="B50" s="768"/>
      <c r="C50" s="769"/>
      <c r="D50" s="769"/>
      <c r="E50" s="769"/>
      <c r="F50" s="769"/>
      <c r="G50" s="769"/>
      <c r="H50" s="769"/>
      <c r="I50" s="769"/>
      <c r="J50" s="769"/>
      <c r="K50" s="769"/>
      <c r="L50" s="769"/>
      <c r="M50" s="769"/>
      <c r="N50" s="769"/>
      <c r="O50" s="769"/>
      <c r="P50" s="770"/>
      <c r="Q50" s="841"/>
      <c r="R50" s="842"/>
      <c r="S50" s="842"/>
      <c r="T50" s="842"/>
      <c r="U50" s="842"/>
      <c r="V50" s="842"/>
      <c r="W50" s="842"/>
      <c r="X50" s="842"/>
      <c r="Y50" s="842"/>
      <c r="Z50" s="842"/>
      <c r="AA50" s="842"/>
      <c r="AB50" s="842"/>
      <c r="AC50" s="842"/>
      <c r="AD50" s="842"/>
      <c r="AE50" s="843"/>
      <c r="AF50" s="774"/>
      <c r="AG50" s="775"/>
      <c r="AH50" s="775"/>
      <c r="AI50" s="775"/>
      <c r="AJ50" s="776"/>
      <c r="AK50" s="844"/>
      <c r="AL50" s="842"/>
      <c r="AM50" s="842"/>
      <c r="AN50" s="842"/>
      <c r="AO50" s="842"/>
      <c r="AP50" s="842"/>
      <c r="AQ50" s="842"/>
      <c r="AR50" s="842"/>
      <c r="AS50" s="842"/>
      <c r="AT50" s="842"/>
      <c r="AU50" s="842"/>
      <c r="AV50" s="842"/>
      <c r="AW50" s="842"/>
      <c r="AX50" s="842"/>
      <c r="AY50" s="842"/>
      <c r="AZ50" s="845"/>
      <c r="BA50" s="845"/>
      <c r="BB50" s="845"/>
      <c r="BC50" s="845"/>
      <c r="BD50" s="845"/>
      <c r="BE50" s="836"/>
      <c r="BF50" s="836"/>
      <c r="BG50" s="836"/>
      <c r="BH50" s="836"/>
      <c r="BI50" s="837"/>
      <c r="BJ50" s="241"/>
      <c r="BK50" s="241"/>
      <c r="BL50" s="241"/>
      <c r="BM50" s="241"/>
      <c r="BN50" s="241"/>
      <c r="BO50" s="229"/>
      <c r="BP50" s="229"/>
      <c r="BQ50" s="226">
        <v>44</v>
      </c>
      <c r="BR50" s="227"/>
      <c r="BS50" s="781"/>
      <c r="BT50" s="782"/>
      <c r="BU50" s="782"/>
      <c r="BV50" s="782"/>
      <c r="BW50" s="782"/>
      <c r="BX50" s="782"/>
      <c r="BY50" s="782"/>
      <c r="BZ50" s="782"/>
      <c r="CA50" s="782"/>
      <c r="CB50" s="782"/>
      <c r="CC50" s="782"/>
      <c r="CD50" s="782"/>
      <c r="CE50" s="782"/>
      <c r="CF50" s="782"/>
      <c r="CG50" s="783"/>
      <c r="CH50" s="792"/>
      <c r="CI50" s="793"/>
      <c r="CJ50" s="793"/>
      <c r="CK50" s="793"/>
      <c r="CL50" s="794"/>
      <c r="CM50" s="792"/>
      <c r="CN50" s="793"/>
      <c r="CO50" s="793"/>
      <c r="CP50" s="793"/>
      <c r="CQ50" s="794"/>
      <c r="CR50" s="792"/>
      <c r="CS50" s="793"/>
      <c r="CT50" s="793"/>
      <c r="CU50" s="793"/>
      <c r="CV50" s="794"/>
      <c r="CW50" s="792"/>
      <c r="CX50" s="793"/>
      <c r="CY50" s="793"/>
      <c r="CZ50" s="793"/>
      <c r="DA50" s="794"/>
      <c r="DB50" s="792"/>
      <c r="DC50" s="793"/>
      <c r="DD50" s="793"/>
      <c r="DE50" s="793"/>
      <c r="DF50" s="794"/>
      <c r="DG50" s="792"/>
      <c r="DH50" s="793"/>
      <c r="DI50" s="793"/>
      <c r="DJ50" s="793"/>
      <c r="DK50" s="794"/>
      <c r="DL50" s="792"/>
      <c r="DM50" s="793"/>
      <c r="DN50" s="793"/>
      <c r="DO50" s="793"/>
      <c r="DP50" s="794"/>
      <c r="DQ50" s="792"/>
      <c r="DR50" s="793"/>
      <c r="DS50" s="793"/>
      <c r="DT50" s="793"/>
      <c r="DU50" s="794"/>
      <c r="DV50" s="781"/>
      <c r="DW50" s="782"/>
      <c r="DX50" s="782"/>
      <c r="DY50" s="782"/>
      <c r="DZ50" s="795"/>
      <c r="EA50" s="218"/>
    </row>
    <row r="51" spans="1:131" ht="26.25" customHeight="1">
      <c r="A51" s="226">
        <v>24</v>
      </c>
      <c r="B51" s="768"/>
      <c r="C51" s="769"/>
      <c r="D51" s="769"/>
      <c r="E51" s="769"/>
      <c r="F51" s="769"/>
      <c r="G51" s="769"/>
      <c r="H51" s="769"/>
      <c r="I51" s="769"/>
      <c r="J51" s="769"/>
      <c r="K51" s="769"/>
      <c r="L51" s="769"/>
      <c r="M51" s="769"/>
      <c r="N51" s="769"/>
      <c r="O51" s="769"/>
      <c r="P51" s="770"/>
      <c r="Q51" s="841"/>
      <c r="R51" s="842"/>
      <c r="S51" s="842"/>
      <c r="T51" s="842"/>
      <c r="U51" s="842"/>
      <c r="V51" s="842"/>
      <c r="W51" s="842"/>
      <c r="X51" s="842"/>
      <c r="Y51" s="842"/>
      <c r="Z51" s="842"/>
      <c r="AA51" s="842"/>
      <c r="AB51" s="842"/>
      <c r="AC51" s="842"/>
      <c r="AD51" s="842"/>
      <c r="AE51" s="843"/>
      <c r="AF51" s="774"/>
      <c r="AG51" s="775"/>
      <c r="AH51" s="775"/>
      <c r="AI51" s="775"/>
      <c r="AJ51" s="776"/>
      <c r="AK51" s="844"/>
      <c r="AL51" s="842"/>
      <c r="AM51" s="842"/>
      <c r="AN51" s="842"/>
      <c r="AO51" s="842"/>
      <c r="AP51" s="842"/>
      <c r="AQ51" s="842"/>
      <c r="AR51" s="842"/>
      <c r="AS51" s="842"/>
      <c r="AT51" s="842"/>
      <c r="AU51" s="842"/>
      <c r="AV51" s="842"/>
      <c r="AW51" s="842"/>
      <c r="AX51" s="842"/>
      <c r="AY51" s="842"/>
      <c r="AZ51" s="845"/>
      <c r="BA51" s="845"/>
      <c r="BB51" s="845"/>
      <c r="BC51" s="845"/>
      <c r="BD51" s="845"/>
      <c r="BE51" s="836"/>
      <c r="BF51" s="836"/>
      <c r="BG51" s="836"/>
      <c r="BH51" s="836"/>
      <c r="BI51" s="837"/>
      <c r="BJ51" s="241"/>
      <c r="BK51" s="241"/>
      <c r="BL51" s="241"/>
      <c r="BM51" s="241"/>
      <c r="BN51" s="241"/>
      <c r="BO51" s="229"/>
      <c r="BP51" s="229"/>
      <c r="BQ51" s="226">
        <v>45</v>
      </c>
      <c r="BR51" s="227"/>
      <c r="BS51" s="781"/>
      <c r="BT51" s="782"/>
      <c r="BU51" s="782"/>
      <c r="BV51" s="782"/>
      <c r="BW51" s="782"/>
      <c r="BX51" s="782"/>
      <c r="BY51" s="782"/>
      <c r="BZ51" s="782"/>
      <c r="CA51" s="782"/>
      <c r="CB51" s="782"/>
      <c r="CC51" s="782"/>
      <c r="CD51" s="782"/>
      <c r="CE51" s="782"/>
      <c r="CF51" s="782"/>
      <c r="CG51" s="783"/>
      <c r="CH51" s="792"/>
      <c r="CI51" s="793"/>
      <c r="CJ51" s="793"/>
      <c r="CK51" s="793"/>
      <c r="CL51" s="794"/>
      <c r="CM51" s="792"/>
      <c r="CN51" s="793"/>
      <c r="CO51" s="793"/>
      <c r="CP51" s="793"/>
      <c r="CQ51" s="794"/>
      <c r="CR51" s="792"/>
      <c r="CS51" s="793"/>
      <c r="CT51" s="793"/>
      <c r="CU51" s="793"/>
      <c r="CV51" s="794"/>
      <c r="CW51" s="792"/>
      <c r="CX51" s="793"/>
      <c r="CY51" s="793"/>
      <c r="CZ51" s="793"/>
      <c r="DA51" s="794"/>
      <c r="DB51" s="792"/>
      <c r="DC51" s="793"/>
      <c r="DD51" s="793"/>
      <c r="DE51" s="793"/>
      <c r="DF51" s="794"/>
      <c r="DG51" s="792"/>
      <c r="DH51" s="793"/>
      <c r="DI51" s="793"/>
      <c r="DJ51" s="793"/>
      <c r="DK51" s="794"/>
      <c r="DL51" s="792"/>
      <c r="DM51" s="793"/>
      <c r="DN51" s="793"/>
      <c r="DO51" s="793"/>
      <c r="DP51" s="794"/>
      <c r="DQ51" s="792"/>
      <c r="DR51" s="793"/>
      <c r="DS51" s="793"/>
      <c r="DT51" s="793"/>
      <c r="DU51" s="794"/>
      <c r="DV51" s="781"/>
      <c r="DW51" s="782"/>
      <c r="DX51" s="782"/>
      <c r="DY51" s="782"/>
      <c r="DZ51" s="795"/>
      <c r="EA51" s="218"/>
    </row>
    <row r="52" spans="1:131" ht="26.25" customHeight="1">
      <c r="A52" s="226">
        <v>25</v>
      </c>
      <c r="B52" s="768"/>
      <c r="C52" s="769"/>
      <c r="D52" s="769"/>
      <c r="E52" s="769"/>
      <c r="F52" s="769"/>
      <c r="G52" s="769"/>
      <c r="H52" s="769"/>
      <c r="I52" s="769"/>
      <c r="J52" s="769"/>
      <c r="K52" s="769"/>
      <c r="L52" s="769"/>
      <c r="M52" s="769"/>
      <c r="N52" s="769"/>
      <c r="O52" s="769"/>
      <c r="P52" s="770"/>
      <c r="Q52" s="841"/>
      <c r="R52" s="842"/>
      <c r="S52" s="842"/>
      <c r="T52" s="842"/>
      <c r="U52" s="842"/>
      <c r="V52" s="842"/>
      <c r="W52" s="842"/>
      <c r="X52" s="842"/>
      <c r="Y52" s="842"/>
      <c r="Z52" s="842"/>
      <c r="AA52" s="842"/>
      <c r="AB52" s="842"/>
      <c r="AC52" s="842"/>
      <c r="AD52" s="842"/>
      <c r="AE52" s="843"/>
      <c r="AF52" s="774"/>
      <c r="AG52" s="775"/>
      <c r="AH52" s="775"/>
      <c r="AI52" s="775"/>
      <c r="AJ52" s="776"/>
      <c r="AK52" s="844"/>
      <c r="AL52" s="842"/>
      <c r="AM52" s="842"/>
      <c r="AN52" s="842"/>
      <c r="AO52" s="842"/>
      <c r="AP52" s="842"/>
      <c r="AQ52" s="842"/>
      <c r="AR52" s="842"/>
      <c r="AS52" s="842"/>
      <c r="AT52" s="842"/>
      <c r="AU52" s="842"/>
      <c r="AV52" s="842"/>
      <c r="AW52" s="842"/>
      <c r="AX52" s="842"/>
      <c r="AY52" s="842"/>
      <c r="AZ52" s="845"/>
      <c r="BA52" s="845"/>
      <c r="BB52" s="845"/>
      <c r="BC52" s="845"/>
      <c r="BD52" s="845"/>
      <c r="BE52" s="836"/>
      <c r="BF52" s="836"/>
      <c r="BG52" s="836"/>
      <c r="BH52" s="836"/>
      <c r="BI52" s="837"/>
      <c r="BJ52" s="241"/>
      <c r="BK52" s="241"/>
      <c r="BL52" s="241"/>
      <c r="BM52" s="241"/>
      <c r="BN52" s="241"/>
      <c r="BO52" s="229"/>
      <c r="BP52" s="229"/>
      <c r="BQ52" s="226">
        <v>46</v>
      </c>
      <c r="BR52" s="227"/>
      <c r="BS52" s="781"/>
      <c r="BT52" s="782"/>
      <c r="BU52" s="782"/>
      <c r="BV52" s="782"/>
      <c r="BW52" s="782"/>
      <c r="BX52" s="782"/>
      <c r="BY52" s="782"/>
      <c r="BZ52" s="782"/>
      <c r="CA52" s="782"/>
      <c r="CB52" s="782"/>
      <c r="CC52" s="782"/>
      <c r="CD52" s="782"/>
      <c r="CE52" s="782"/>
      <c r="CF52" s="782"/>
      <c r="CG52" s="783"/>
      <c r="CH52" s="792"/>
      <c r="CI52" s="793"/>
      <c r="CJ52" s="793"/>
      <c r="CK52" s="793"/>
      <c r="CL52" s="794"/>
      <c r="CM52" s="792"/>
      <c r="CN52" s="793"/>
      <c r="CO52" s="793"/>
      <c r="CP52" s="793"/>
      <c r="CQ52" s="794"/>
      <c r="CR52" s="792"/>
      <c r="CS52" s="793"/>
      <c r="CT52" s="793"/>
      <c r="CU52" s="793"/>
      <c r="CV52" s="794"/>
      <c r="CW52" s="792"/>
      <c r="CX52" s="793"/>
      <c r="CY52" s="793"/>
      <c r="CZ52" s="793"/>
      <c r="DA52" s="794"/>
      <c r="DB52" s="792"/>
      <c r="DC52" s="793"/>
      <c r="DD52" s="793"/>
      <c r="DE52" s="793"/>
      <c r="DF52" s="794"/>
      <c r="DG52" s="792"/>
      <c r="DH52" s="793"/>
      <c r="DI52" s="793"/>
      <c r="DJ52" s="793"/>
      <c r="DK52" s="794"/>
      <c r="DL52" s="792"/>
      <c r="DM52" s="793"/>
      <c r="DN52" s="793"/>
      <c r="DO52" s="793"/>
      <c r="DP52" s="794"/>
      <c r="DQ52" s="792"/>
      <c r="DR52" s="793"/>
      <c r="DS52" s="793"/>
      <c r="DT52" s="793"/>
      <c r="DU52" s="794"/>
      <c r="DV52" s="781"/>
      <c r="DW52" s="782"/>
      <c r="DX52" s="782"/>
      <c r="DY52" s="782"/>
      <c r="DZ52" s="795"/>
      <c r="EA52" s="218"/>
    </row>
    <row r="53" spans="1:131" ht="26.25" customHeight="1">
      <c r="A53" s="226">
        <v>26</v>
      </c>
      <c r="B53" s="768"/>
      <c r="C53" s="769"/>
      <c r="D53" s="769"/>
      <c r="E53" s="769"/>
      <c r="F53" s="769"/>
      <c r="G53" s="769"/>
      <c r="H53" s="769"/>
      <c r="I53" s="769"/>
      <c r="J53" s="769"/>
      <c r="K53" s="769"/>
      <c r="L53" s="769"/>
      <c r="M53" s="769"/>
      <c r="N53" s="769"/>
      <c r="O53" s="769"/>
      <c r="P53" s="770"/>
      <c r="Q53" s="841"/>
      <c r="R53" s="842"/>
      <c r="S53" s="842"/>
      <c r="T53" s="842"/>
      <c r="U53" s="842"/>
      <c r="V53" s="842"/>
      <c r="W53" s="842"/>
      <c r="X53" s="842"/>
      <c r="Y53" s="842"/>
      <c r="Z53" s="842"/>
      <c r="AA53" s="842"/>
      <c r="AB53" s="842"/>
      <c r="AC53" s="842"/>
      <c r="AD53" s="842"/>
      <c r="AE53" s="843"/>
      <c r="AF53" s="774"/>
      <c r="AG53" s="775"/>
      <c r="AH53" s="775"/>
      <c r="AI53" s="775"/>
      <c r="AJ53" s="776"/>
      <c r="AK53" s="844"/>
      <c r="AL53" s="842"/>
      <c r="AM53" s="842"/>
      <c r="AN53" s="842"/>
      <c r="AO53" s="842"/>
      <c r="AP53" s="842"/>
      <c r="AQ53" s="842"/>
      <c r="AR53" s="842"/>
      <c r="AS53" s="842"/>
      <c r="AT53" s="842"/>
      <c r="AU53" s="842"/>
      <c r="AV53" s="842"/>
      <c r="AW53" s="842"/>
      <c r="AX53" s="842"/>
      <c r="AY53" s="842"/>
      <c r="AZ53" s="845"/>
      <c r="BA53" s="845"/>
      <c r="BB53" s="845"/>
      <c r="BC53" s="845"/>
      <c r="BD53" s="845"/>
      <c r="BE53" s="836"/>
      <c r="BF53" s="836"/>
      <c r="BG53" s="836"/>
      <c r="BH53" s="836"/>
      <c r="BI53" s="837"/>
      <c r="BJ53" s="241"/>
      <c r="BK53" s="241"/>
      <c r="BL53" s="241"/>
      <c r="BM53" s="241"/>
      <c r="BN53" s="241"/>
      <c r="BO53" s="229"/>
      <c r="BP53" s="229"/>
      <c r="BQ53" s="226">
        <v>47</v>
      </c>
      <c r="BR53" s="227"/>
      <c r="BS53" s="781"/>
      <c r="BT53" s="782"/>
      <c r="BU53" s="782"/>
      <c r="BV53" s="782"/>
      <c r="BW53" s="782"/>
      <c r="BX53" s="782"/>
      <c r="BY53" s="782"/>
      <c r="BZ53" s="782"/>
      <c r="CA53" s="782"/>
      <c r="CB53" s="782"/>
      <c r="CC53" s="782"/>
      <c r="CD53" s="782"/>
      <c r="CE53" s="782"/>
      <c r="CF53" s="782"/>
      <c r="CG53" s="783"/>
      <c r="CH53" s="792"/>
      <c r="CI53" s="793"/>
      <c r="CJ53" s="793"/>
      <c r="CK53" s="793"/>
      <c r="CL53" s="794"/>
      <c r="CM53" s="792"/>
      <c r="CN53" s="793"/>
      <c r="CO53" s="793"/>
      <c r="CP53" s="793"/>
      <c r="CQ53" s="794"/>
      <c r="CR53" s="792"/>
      <c r="CS53" s="793"/>
      <c r="CT53" s="793"/>
      <c r="CU53" s="793"/>
      <c r="CV53" s="794"/>
      <c r="CW53" s="792"/>
      <c r="CX53" s="793"/>
      <c r="CY53" s="793"/>
      <c r="CZ53" s="793"/>
      <c r="DA53" s="794"/>
      <c r="DB53" s="792"/>
      <c r="DC53" s="793"/>
      <c r="DD53" s="793"/>
      <c r="DE53" s="793"/>
      <c r="DF53" s="794"/>
      <c r="DG53" s="792"/>
      <c r="DH53" s="793"/>
      <c r="DI53" s="793"/>
      <c r="DJ53" s="793"/>
      <c r="DK53" s="794"/>
      <c r="DL53" s="792"/>
      <c r="DM53" s="793"/>
      <c r="DN53" s="793"/>
      <c r="DO53" s="793"/>
      <c r="DP53" s="794"/>
      <c r="DQ53" s="792"/>
      <c r="DR53" s="793"/>
      <c r="DS53" s="793"/>
      <c r="DT53" s="793"/>
      <c r="DU53" s="794"/>
      <c r="DV53" s="781"/>
      <c r="DW53" s="782"/>
      <c r="DX53" s="782"/>
      <c r="DY53" s="782"/>
      <c r="DZ53" s="795"/>
      <c r="EA53" s="218"/>
    </row>
    <row r="54" spans="1:131" ht="26.25" customHeight="1">
      <c r="A54" s="226">
        <v>27</v>
      </c>
      <c r="B54" s="768"/>
      <c r="C54" s="769"/>
      <c r="D54" s="769"/>
      <c r="E54" s="769"/>
      <c r="F54" s="769"/>
      <c r="G54" s="769"/>
      <c r="H54" s="769"/>
      <c r="I54" s="769"/>
      <c r="J54" s="769"/>
      <c r="K54" s="769"/>
      <c r="L54" s="769"/>
      <c r="M54" s="769"/>
      <c r="N54" s="769"/>
      <c r="O54" s="769"/>
      <c r="P54" s="770"/>
      <c r="Q54" s="841"/>
      <c r="R54" s="842"/>
      <c r="S54" s="842"/>
      <c r="T54" s="842"/>
      <c r="U54" s="842"/>
      <c r="V54" s="842"/>
      <c r="W54" s="842"/>
      <c r="X54" s="842"/>
      <c r="Y54" s="842"/>
      <c r="Z54" s="842"/>
      <c r="AA54" s="842"/>
      <c r="AB54" s="842"/>
      <c r="AC54" s="842"/>
      <c r="AD54" s="842"/>
      <c r="AE54" s="843"/>
      <c r="AF54" s="774"/>
      <c r="AG54" s="775"/>
      <c r="AH54" s="775"/>
      <c r="AI54" s="775"/>
      <c r="AJ54" s="776"/>
      <c r="AK54" s="844"/>
      <c r="AL54" s="842"/>
      <c r="AM54" s="842"/>
      <c r="AN54" s="842"/>
      <c r="AO54" s="842"/>
      <c r="AP54" s="842"/>
      <c r="AQ54" s="842"/>
      <c r="AR54" s="842"/>
      <c r="AS54" s="842"/>
      <c r="AT54" s="842"/>
      <c r="AU54" s="842"/>
      <c r="AV54" s="842"/>
      <c r="AW54" s="842"/>
      <c r="AX54" s="842"/>
      <c r="AY54" s="842"/>
      <c r="AZ54" s="845"/>
      <c r="BA54" s="845"/>
      <c r="BB54" s="845"/>
      <c r="BC54" s="845"/>
      <c r="BD54" s="845"/>
      <c r="BE54" s="836"/>
      <c r="BF54" s="836"/>
      <c r="BG54" s="836"/>
      <c r="BH54" s="836"/>
      <c r="BI54" s="837"/>
      <c r="BJ54" s="241"/>
      <c r="BK54" s="241"/>
      <c r="BL54" s="241"/>
      <c r="BM54" s="241"/>
      <c r="BN54" s="241"/>
      <c r="BO54" s="229"/>
      <c r="BP54" s="229"/>
      <c r="BQ54" s="226">
        <v>48</v>
      </c>
      <c r="BR54" s="227"/>
      <c r="BS54" s="781"/>
      <c r="BT54" s="782"/>
      <c r="BU54" s="782"/>
      <c r="BV54" s="782"/>
      <c r="BW54" s="782"/>
      <c r="BX54" s="782"/>
      <c r="BY54" s="782"/>
      <c r="BZ54" s="782"/>
      <c r="CA54" s="782"/>
      <c r="CB54" s="782"/>
      <c r="CC54" s="782"/>
      <c r="CD54" s="782"/>
      <c r="CE54" s="782"/>
      <c r="CF54" s="782"/>
      <c r="CG54" s="783"/>
      <c r="CH54" s="792"/>
      <c r="CI54" s="793"/>
      <c r="CJ54" s="793"/>
      <c r="CK54" s="793"/>
      <c r="CL54" s="794"/>
      <c r="CM54" s="792"/>
      <c r="CN54" s="793"/>
      <c r="CO54" s="793"/>
      <c r="CP54" s="793"/>
      <c r="CQ54" s="794"/>
      <c r="CR54" s="792"/>
      <c r="CS54" s="793"/>
      <c r="CT54" s="793"/>
      <c r="CU54" s="793"/>
      <c r="CV54" s="794"/>
      <c r="CW54" s="792"/>
      <c r="CX54" s="793"/>
      <c r="CY54" s="793"/>
      <c r="CZ54" s="793"/>
      <c r="DA54" s="794"/>
      <c r="DB54" s="792"/>
      <c r="DC54" s="793"/>
      <c r="DD54" s="793"/>
      <c r="DE54" s="793"/>
      <c r="DF54" s="794"/>
      <c r="DG54" s="792"/>
      <c r="DH54" s="793"/>
      <c r="DI54" s="793"/>
      <c r="DJ54" s="793"/>
      <c r="DK54" s="794"/>
      <c r="DL54" s="792"/>
      <c r="DM54" s="793"/>
      <c r="DN54" s="793"/>
      <c r="DO54" s="793"/>
      <c r="DP54" s="794"/>
      <c r="DQ54" s="792"/>
      <c r="DR54" s="793"/>
      <c r="DS54" s="793"/>
      <c r="DT54" s="793"/>
      <c r="DU54" s="794"/>
      <c r="DV54" s="781"/>
      <c r="DW54" s="782"/>
      <c r="DX54" s="782"/>
      <c r="DY54" s="782"/>
      <c r="DZ54" s="795"/>
      <c r="EA54" s="218"/>
    </row>
    <row r="55" spans="1:131" ht="26.25" customHeight="1">
      <c r="A55" s="226">
        <v>28</v>
      </c>
      <c r="B55" s="768"/>
      <c r="C55" s="769"/>
      <c r="D55" s="769"/>
      <c r="E55" s="769"/>
      <c r="F55" s="769"/>
      <c r="G55" s="769"/>
      <c r="H55" s="769"/>
      <c r="I55" s="769"/>
      <c r="J55" s="769"/>
      <c r="K55" s="769"/>
      <c r="L55" s="769"/>
      <c r="M55" s="769"/>
      <c r="N55" s="769"/>
      <c r="O55" s="769"/>
      <c r="P55" s="770"/>
      <c r="Q55" s="841"/>
      <c r="R55" s="842"/>
      <c r="S55" s="842"/>
      <c r="T55" s="842"/>
      <c r="U55" s="842"/>
      <c r="V55" s="842"/>
      <c r="W55" s="842"/>
      <c r="X55" s="842"/>
      <c r="Y55" s="842"/>
      <c r="Z55" s="842"/>
      <c r="AA55" s="842"/>
      <c r="AB55" s="842"/>
      <c r="AC55" s="842"/>
      <c r="AD55" s="842"/>
      <c r="AE55" s="843"/>
      <c r="AF55" s="774"/>
      <c r="AG55" s="775"/>
      <c r="AH55" s="775"/>
      <c r="AI55" s="775"/>
      <c r="AJ55" s="776"/>
      <c r="AK55" s="844"/>
      <c r="AL55" s="842"/>
      <c r="AM55" s="842"/>
      <c r="AN55" s="842"/>
      <c r="AO55" s="842"/>
      <c r="AP55" s="842"/>
      <c r="AQ55" s="842"/>
      <c r="AR55" s="842"/>
      <c r="AS55" s="842"/>
      <c r="AT55" s="842"/>
      <c r="AU55" s="842"/>
      <c r="AV55" s="842"/>
      <c r="AW55" s="842"/>
      <c r="AX55" s="842"/>
      <c r="AY55" s="842"/>
      <c r="AZ55" s="845"/>
      <c r="BA55" s="845"/>
      <c r="BB55" s="845"/>
      <c r="BC55" s="845"/>
      <c r="BD55" s="845"/>
      <c r="BE55" s="836"/>
      <c r="BF55" s="836"/>
      <c r="BG55" s="836"/>
      <c r="BH55" s="836"/>
      <c r="BI55" s="837"/>
      <c r="BJ55" s="241"/>
      <c r="BK55" s="241"/>
      <c r="BL55" s="241"/>
      <c r="BM55" s="241"/>
      <c r="BN55" s="241"/>
      <c r="BO55" s="229"/>
      <c r="BP55" s="229"/>
      <c r="BQ55" s="226">
        <v>49</v>
      </c>
      <c r="BR55" s="227"/>
      <c r="BS55" s="781"/>
      <c r="BT55" s="782"/>
      <c r="BU55" s="782"/>
      <c r="BV55" s="782"/>
      <c r="BW55" s="782"/>
      <c r="BX55" s="782"/>
      <c r="BY55" s="782"/>
      <c r="BZ55" s="782"/>
      <c r="CA55" s="782"/>
      <c r="CB55" s="782"/>
      <c r="CC55" s="782"/>
      <c r="CD55" s="782"/>
      <c r="CE55" s="782"/>
      <c r="CF55" s="782"/>
      <c r="CG55" s="783"/>
      <c r="CH55" s="792"/>
      <c r="CI55" s="793"/>
      <c r="CJ55" s="793"/>
      <c r="CK55" s="793"/>
      <c r="CL55" s="794"/>
      <c r="CM55" s="792"/>
      <c r="CN55" s="793"/>
      <c r="CO55" s="793"/>
      <c r="CP55" s="793"/>
      <c r="CQ55" s="794"/>
      <c r="CR55" s="792"/>
      <c r="CS55" s="793"/>
      <c r="CT55" s="793"/>
      <c r="CU55" s="793"/>
      <c r="CV55" s="794"/>
      <c r="CW55" s="792"/>
      <c r="CX55" s="793"/>
      <c r="CY55" s="793"/>
      <c r="CZ55" s="793"/>
      <c r="DA55" s="794"/>
      <c r="DB55" s="792"/>
      <c r="DC55" s="793"/>
      <c r="DD55" s="793"/>
      <c r="DE55" s="793"/>
      <c r="DF55" s="794"/>
      <c r="DG55" s="792"/>
      <c r="DH55" s="793"/>
      <c r="DI55" s="793"/>
      <c r="DJ55" s="793"/>
      <c r="DK55" s="794"/>
      <c r="DL55" s="792"/>
      <c r="DM55" s="793"/>
      <c r="DN55" s="793"/>
      <c r="DO55" s="793"/>
      <c r="DP55" s="794"/>
      <c r="DQ55" s="792"/>
      <c r="DR55" s="793"/>
      <c r="DS55" s="793"/>
      <c r="DT55" s="793"/>
      <c r="DU55" s="794"/>
      <c r="DV55" s="781"/>
      <c r="DW55" s="782"/>
      <c r="DX55" s="782"/>
      <c r="DY55" s="782"/>
      <c r="DZ55" s="795"/>
      <c r="EA55" s="218"/>
    </row>
    <row r="56" spans="1:131" ht="26.25" customHeight="1">
      <c r="A56" s="226">
        <v>29</v>
      </c>
      <c r="B56" s="768"/>
      <c r="C56" s="769"/>
      <c r="D56" s="769"/>
      <c r="E56" s="769"/>
      <c r="F56" s="769"/>
      <c r="G56" s="769"/>
      <c r="H56" s="769"/>
      <c r="I56" s="769"/>
      <c r="J56" s="769"/>
      <c r="K56" s="769"/>
      <c r="L56" s="769"/>
      <c r="M56" s="769"/>
      <c r="N56" s="769"/>
      <c r="O56" s="769"/>
      <c r="P56" s="770"/>
      <c r="Q56" s="841"/>
      <c r="R56" s="842"/>
      <c r="S56" s="842"/>
      <c r="T56" s="842"/>
      <c r="U56" s="842"/>
      <c r="V56" s="842"/>
      <c r="W56" s="842"/>
      <c r="X56" s="842"/>
      <c r="Y56" s="842"/>
      <c r="Z56" s="842"/>
      <c r="AA56" s="842"/>
      <c r="AB56" s="842"/>
      <c r="AC56" s="842"/>
      <c r="AD56" s="842"/>
      <c r="AE56" s="843"/>
      <c r="AF56" s="774"/>
      <c r="AG56" s="775"/>
      <c r="AH56" s="775"/>
      <c r="AI56" s="775"/>
      <c r="AJ56" s="776"/>
      <c r="AK56" s="844"/>
      <c r="AL56" s="842"/>
      <c r="AM56" s="842"/>
      <c r="AN56" s="842"/>
      <c r="AO56" s="842"/>
      <c r="AP56" s="842"/>
      <c r="AQ56" s="842"/>
      <c r="AR56" s="842"/>
      <c r="AS56" s="842"/>
      <c r="AT56" s="842"/>
      <c r="AU56" s="842"/>
      <c r="AV56" s="842"/>
      <c r="AW56" s="842"/>
      <c r="AX56" s="842"/>
      <c r="AY56" s="842"/>
      <c r="AZ56" s="845"/>
      <c r="BA56" s="845"/>
      <c r="BB56" s="845"/>
      <c r="BC56" s="845"/>
      <c r="BD56" s="845"/>
      <c r="BE56" s="836"/>
      <c r="BF56" s="836"/>
      <c r="BG56" s="836"/>
      <c r="BH56" s="836"/>
      <c r="BI56" s="837"/>
      <c r="BJ56" s="241"/>
      <c r="BK56" s="241"/>
      <c r="BL56" s="241"/>
      <c r="BM56" s="241"/>
      <c r="BN56" s="241"/>
      <c r="BO56" s="229"/>
      <c r="BP56" s="229"/>
      <c r="BQ56" s="226">
        <v>50</v>
      </c>
      <c r="BR56" s="227"/>
      <c r="BS56" s="781"/>
      <c r="BT56" s="782"/>
      <c r="BU56" s="782"/>
      <c r="BV56" s="782"/>
      <c r="BW56" s="782"/>
      <c r="BX56" s="782"/>
      <c r="BY56" s="782"/>
      <c r="BZ56" s="782"/>
      <c r="CA56" s="782"/>
      <c r="CB56" s="782"/>
      <c r="CC56" s="782"/>
      <c r="CD56" s="782"/>
      <c r="CE56" s="782"/>
      <c r="CF56" s="782"/>
      <c r="CG56" s="783"/>
      <c r="CH56" s="792"/>
      <c r="CI56" s="793"/>
      <c r="CJ56" s="793"/>
      <c r="CK56" s="793"/>
      <c r="CL56" s="794"/>
      <c r="CM56" s="792"/>
      <c r="CN56" s="793"/>
      <c r="CO56" s="793"/>
      <c r="CP56" s="793"/>
      <c r="CQ56" s="794"/>
      <c r="CR56" s="792"/>
      <c r="CS56" s="793"/>
      <c r="CT56" s="793"/>
      <c r="CU56" s="793"/>
      <c r="CV56" s="794"/>
      <c r="CW56" s="792"/>
      <c r="CX56" s="793"/>
      <c r="CY56" s="793"/>
      <c r="CZ56" s="793"/>
      <c r="DA56" s="794"/>
      <c r="DB56" s="792"/>
      <c r="DC56" s="793"/>
      <c r="DD56" s="793"/>
      <c r="DE56" s="793"/>
      <c r="DF56" s="794"/>
      <c r="DG56" s="792"/>
      <c r="DH56" s="793"/>
      <c r="DI56" s="793"/>
      <c r="DJ56" s="793"/>
      <c r="DK56" s="794"/>
      <c r="DL56" s="792"/>
      <c r="DM56" s="793"/>
      <c r="DN56" s="793"/>
      <c r="DO56" s="793"/>
      <c r="DP56" s="794"/>
      <c r="DQ56" s="792"/>
      <c r="DR56" s="793"/>
      <c r="DS56" s="793"/>
      <c r="DT56" s="793"/>
      <c r="DU56" s="794"/>
      <c r="DV56" s="781"/>
      <c r="DW56" s="782"/>
      <c r="DX56" s="782"/>
      <c r="DY56" s="782"/>
      <c r="DZ56" s="795"/>
      <c r="EA56" s="218"/>
    </row>
    <row r="57" spans="1:131" ht="26.25" customHeight="1">
      <c r="A57" s="226">
        <v>30</v>
      </c>
      <c r="B57" s="768"/>
      <c r="C57" s="769"/>
      <c r="D57" s="769"/>
      <c r="E57" s="769"/>
      <c r="F57" s="769"/>
      <c r="G57" s="769"/>
      <c r="H57" s="769"/>
      <c r="I57" s="769"/>
      <c r="J57" s="769"/>
      <c r="K57" s="769"/>
      <c r="L57" s="769"/>
      <c r="M57" s="769"/>
      <c r="N57" s="769"/>
      <c r="O57" s="769"/>
      <c r="P57" s="770"/>
      <c r="Q57" s="841"/>
      <c r="R57" s="842"/>
      <c r="S57" s="842"/>
      <c r="T57" s="842"/>
      <c r="U57" s="842"/>
      <c r="V57" s="842"/>
      <c r="W57" s="842"/>
      <c r="X57" s="842"/>
      <c r="Y57" s="842"/>
      <c r="Z57" s="842"/>
      <c r="AA57" s="842"/>
      <c r="AB57" s="842"/>
      <c r="AC57" s="842"/>
      <c r="AD57" s="842"/>
      <c r="AE57" s="843"/>
      <c r="AF57" s="774"/>
      <c r="AG57" s="775"/>
      <c r="AH57" s="775"/>
      <c r="AI57" s="775"/>
      <c r="AJ57" s="776"/>
      <c r="AK57" s="844"/>
      <c r="AL57" s="842"/>
      <c r="AM57" s="842"/>
      <c r="AN57" s="842"/>
      <c r="AO57" s="842"/>
      <c r="AP57" s="842"/>
      <c r="AQ57" s="842"/>
      <c r="AR57" s="842"/>
      <c r="AS57" s="842"/>
      <c r="AT57" s="842"/>
      <c r="AU57" s="842"/>
      <c r="AV57" s="842"/>
      <c r="AW57" s="842"/>
      <c r="AX57" s="842"/>
      <c r="AY57" s="842"/>
      <c r="AZ57" s="845"/>
      <c r="BA57" s="845"/>
      <c r="BB57" s="845"/>
      <c r="BC57" s="845"/>
      <c r="BD57" s="845"/>
      <c r="BE57" s="836"/>
      <c r="BF57" s="836"/>
      <c r="BG57" s="836"/>
      <c r="BH57" s="836"/>
      <c r="BI57" s="837"/>
      <c r="BJ57" s="241"/>
      <c r="BK57" s="241"/>
      <c r="BL57" s="241"/>
      <c r="BM57" s="241"/>
      <c r="BN57" s="241"/>
      <c r="BO57" s="229"/>
      <c r="BP57" s="229"/>
      <c r="BQ57" s="226">
        <v>51</v>
      </c>
      <c r="BR57" s="227"/>
      <c r="BS57" s="781"/>
      <c r="BT57" s="782"/>
      <c r="BU57" s="782"/>
      <c r="BV57" s="782"/>
      <c r="BW57" s="782"/>
      <c r="BX57" s="782"/>
      <c r="BY57" s="782"/>
      <c r="BZ57" s="782"/>
      <c r="CA57" s="782"/>
      <c r="CB57" s="782"/>
      <c r="CC57" s="782"/>
      <c r="CD57" s="782"/>
      <c r="CE57" s="782"/>
      <c r="CF57" s="782"/>
      <c r="CG57" s="783"/>
      <c r="CH57" s="792"/>
      <c r="CI57" s="793"/>
      <c r="CJ57" s="793"/>
      <c r="CK57" s="793"/>
      <c r="CL57" s="794"/>
      <c r="CM57" s="792"/>
      <c r="CN57" s="793"/>
      <c r="CO57" s="793"/>
      <c r="CP57" s="793"/>
      <c r="CQ57" s="794"/>
      <c r="CR57" s="792"/>
      <c r="CS57" s="793"/>
      <c r="CT57" s="793"/>
      <c r="CU57" s="793"/>
      <c r="CV57" s="794"/>
      <c r="CW57" s="792"/>
      <c r="CX57" s="793"/>
      <c r="CY57" s="793"/>
      <c r="CZ57" s="793"/>
      <c r="DA57" s="794"/>
      <c r="DB57" s="792"/>
      <c r="DC57" s="793"/>
      <c r="DD57" s="793"/>
      <c r="DE57" s="793"/>
      <c r="DF57" s="794"/>
      <c r="DG57" s="792"/>
      <c r="DH57" s="793"/>
      <c r="DI57" s="793"/>
      <c r="DJ57" s="793"/>
      <c r="DK57" s="794"/>
      <c r="DL57" s="792"/>
      <c r="DM57" s="793"/>
      <c r="DN57" s="793"/>
      <c r="DO57" s="793"/>
      <c r="DP57" s="794"/>
      <c r="DQ57" s="792"/>
      <c r="DR57" s="793"/>
      <c r="DS57" s="793"/>
      <c r="DT57" s="793"/>
      <c r="DU57" s="794"/>
      <c r="DV57" s="781"/>
      <c r="DW57" s="782"/>
      <c r="DX57" s="782"/>
      <c r="DY57" s="782"/>
      <c r="DZ57" s="795"/>
      <c r="EA57" s="218"/>
    </row>
    <row r="58" spans="1:131" ht="26.25" customHeight="1">
      <c r="A58" s="226">
        <v>31</v>
      </c>
      <c r="B58" s="768"/>
      <c r="C58" s="769"/>
      <c r="D58" s="769"/>
      <c r="E58" s="769"/>
      <c r="F58" s="769"/>
      <c r="G58" s="769"/>
      <c r="H58" s="769"/>
      <c r="I58" s="769"/>
      <c r="J58" s="769"/>
      <c r="K58" s="769"/>
      <c r="L58" s="769"/>
      <c r="M58" s="769"/>
      <c r="N58" s="769"/>
      <c r="O58" s="769"/>
      <c r="P58" s="770"/>
      <c r="Q58" s="841"/>
      <c r="R58" s="842"/>
      <c r="S58" s="842"/>
      <c r="T58" s="842"/>
      <c r="U58" s="842"/>
      <c r="V58" s="842"/>
      <c r="W58" s="842"/>
      <c r="X58" s="842"/>
      <c r="Y58" s="842"/>
      <c r="Z58" s="842"/>
      <c r="AA58" s="842"/>
      <c r="AB58" s="842"/>
      <c r="AC58" s="842"/>
      <c r="AD58" s="842"/>
      <c r="AE58" s="843"/>
      <c r="AF58" s="774"/>
      <c r="AG58" s="775"/>
      <c r="AH58" s="775"/>
      <c r="AI58" s="775"/>
      <c r="AJ58" s="776"/>
      <c r="AK58" s="844"/>
      <c r="AL58" s="842"/>
      <c r="AM58" s="842"/>
      <c r="AN58" s="842"/>
      <c r="AO58" s="842"/>
      <c r="AP58" s="842"/>
      <c r="AQ58" s="842"/>
      <c r="AR58" s="842"/>
      <c r="AS58" s="842"/>
      <c r="AT58" s="842"/>
      <c r="AU58" s="842"/>
      <c r="AV58" s="842"/>
      <c r="AW58" s="842"/>
      <c r="AX58" s="842"/>
      <c r="AY58" s="842"/>
      <c r="AZ58" s="845"/>
      <c r="BA58" s="845"/>
      <c r="BB58" s="845"/>
      <c r="BC58" s="845"/>
      <c r="BD58" s="845"/>
      <c r="BE58" s="836"/>
      <c r="BF58" s="836"/>
      <c r="BG58" s="836"/>
      <c r="BH58" s="836"/>
      <c r="BI58" s="837"/>
      <c r="BJ58" s="241"/>
      <c r="BK58" s="241"/>
      <c r="BL58" s="241"/>
      <c r="BM58" s="241"/>
      <c r="BN58" s="241"/>
      <c r="BO58" s="229"/>
      <c r="BP58" s="229"/>
      <c r="BQ58" s="226">
        <v>52</v>
      </c>
      <c r="BR58" s="227"/>
      <c r="BS58" s="781"/>
      <c r="BT58" s="782"/>
      <c r="BU58" s="782"/>
      <c r="BV58" s="782"/>
      <c r="BW58" s="782"/>
      <c r="BX58" s="782"/>
      <c r="BY58" s="782"/>
      <c r="BZ58" s="782"/>
      <c r="CA58" s="782"/>
      <c r="CB58" s="782"/>
      <c r="CC58" s="782"/>
      <c r="CD58" s="782"/>
      <c r="CE58" s="782"/>
      <c r="CF58" s="782"/>
      <c r="CG58" s="783"/>
      <c r="CH58" s="792"/>
      <c r="CI58" s="793"/>
      <c r="CJ58" s="793"/>
      <c r="CK58" s="793"/>
      <c r="CL58" s="794"/>
      <c r="CM58" s="792"/>
      <c r="CN58" s="793"/>
      <c r="CO58" s="793"/>
      <c r="CP58" s="793"/>
      <c r="CQ58" s="794"/>
      <c r="CR58" s="792"/>
      <c r="CS58" s="793"/>
      <c r="CT58" s="793"/>
      <c r="CU58" s="793"/>
      <c r="CV58" s="794"/>
      <c r="CW58" s="792"/>
      <c r="CX58" s="793"/>
      <c r="CY58" s="793"/>
      <c r="CZ58" s="793"/>
      <c r="DA58" s="794"/>
      <c r="DB58" s="792"/>
      <c r="DC58" s="793"/>
      <c r="DD58" s="793"/>
      <c r="DE58" s="793"/>
      <c r="DF58" s="794"/>
      <c r="DG58" s="792"/>
      <c r="DH58" s="793"/>
      <c r="DI58" s="793"/>
      <c r="DJ58" s="793"/>
      <c r="DK58" s="794"/>
      <c r="DL58" s="792"/>
      <c r="DM58" s="793"/>
      <c r="DN58" s="793"/>
      <c r="DO58" s="793"/>
      <c r="DP58" s="794"/>
      <c r="DQ58" s="792"/>
      <c r="DR58" s="793"/>
      <c r="DS58" s="793"/>
      <c r="DT58" s="793"/>
      <c r="DU58" s="794"/>
      <c r="DV58" s="781"/>
      <c r="DW58" s="782"/>
      <c r="DX58" s="782"/>
      <c r="DY58" s="782"/>
      <c r="DZ58" s="795"/>
      <c r="EA58" s="218"/>
    </row>
    <row r="59" spans="1:131" ht="26.25" customHeight="1">
      <c r="A59" s="226">
        <v>32</v>
      </c>
      <c r="B59" s="768"/>
      <c r="C59" s="769"/>
      <c r="D59" s="769"/>
      <c r="E59" s="769"/>
      <c r="F59" s="769"/>
      <c r="G59" s="769"/>
      <c r="H59" s="769"/>
      <c r="I59" s="769"/>
      <c r="J59" s="769"/>
      <c r="K59" s="769"/>
      <c r="L59" s="769"/>
      <c r="M59" s="769"/>
      <c r="N59" s="769"/>
      <c r="O59" s="769"/>
      <c r="P59" s="770"/>
      <c r="Q59" s="841"/>
      <c r="R59" s="842"/>
      <c r="S59" s="842"/>
      <c r="T59" s="842"/>
      <c r="U59" s="842"/>
      <c r="V59" s="842"/>
      <c r="W59" s="842"/>
      <c r="X59" s="842"/>
      <c r="Y59" s="842"/>
      <c r="Z59" s="842"/>
      <c r="AA59" s="842"/>
      <c r="AB59" s="842"/>
      <c r="AC59" s="842"/>
      <c r="AD59" s="842"/>
      <c r="AE59" s="843"/>
      <c r="AF59" s="774"/>
      <c r="AG59" s="775"/>
      <c r="AH59" s="775"/>
      <c r="AI59" s="775"/>
      <c r="AJ59" s="776"/>
      <c r="AK59" s="844"/>
      <c r="AL59" s="842"/>
      <c r="AM59" s="842"/>
      <c r="AN59" s="842"/>
      <c r="AO59" s="842"/>
      <c r="AP59" s="842"/>
      <c r="AQ59" s="842"/>
      <c r="AR59" s="842"/>
      <c r="AS59" s="842"/>
      <c r="AT59" s="842"/>
      <c r="AU59" s="842"/>
      <c r="AV59" s="842"/>
      <c r="AW59" s="842"/>
      <c r="AX59" s="842"/>
      <c r="AY59" s="842"/>
      <c r="AZ59" s="845"/>
      <c r="BA59" s="845"/>
      <c r="BB59" s="845"/>
      <c r="BC59" s="845"/>
      <c r="BD59" s="845"/>
      <c r="BE59" s="836"/>
      <c r="BF59" s="836"/>
      <c r="BG59" s="836"/>
      <c r="BH59" s="836"/>
      <c r="BI59" s="837"/>
      <c r="BJ59" s="241"/>
      <c r="BK59" s="241"/>
      <c r="BL59" s="241"/>
      <c r="BM59" s="241"/>
      <c r="BN59" s="241"/>
      <c r="BO59" s="229"/>
      <c r="BP59" s="229"/>
      <c r="BQ59" s="226">
        <v>53</v>
      </c>
      <c r="BR59" s="227"/>
      <c r="BS59" s="781"/>
      <c r="BT59" s="782"/>
      <c r="BU59" s="782"/>
      <c r="BV59" s="782"/>
      <c r="BW59" s="782"/>
      <c r="BX59" s="782"/>
      <c r="BY59" s="782"/>
      <c r="BZ59" s="782"/>
      <c r="CA59" s="782"/>
      <c r="CB59" s="782"/>
      <c r="CC59" s="782"/>
      <c r="CD59" s="782"/>
      <c r="CE59" s="782"/>
      <c r="CF59" s="782"/>
      <c r="CG59" s="783"/>
      <c r="CH59" s="792"/>
      <c r="CI59" s="793"/>
      <c r="CJ59" s="793"/>
      <c r="CK59" s="793"/>
      <c r="CL59" s="794"/>
      <c r="CM59" s="792"/>
      <c r="CN59" s="793"/>
      <c r="CO59" s="793"/>
      <c r="CP59" s="793"/>
      <c r="CQ59" s="794"/>
      <c r="CR59" s="792"/>
      <c r="CS59" s="793"/>
      <c r="CT59" s="793"/>
      <c r="CU59" s="793"/>
      <c r="CV59" s="794"/>
      <c r="CW59" s="792"/>
      <c r="CX59" s="793"/>
      <c r="CY59" s="793"/>
      <c r="CZ59" s="793"/>
      <c r="DA59" s="794"/>
      <c r="DB59" s="792"/>
      <c r="DC59" s="793"/>
      <c r="DD59" s="793"/>
      <c r="DE59" s="793"/>
      <c r="DF59" s="794"/>
      <c r="DG59" s="792"/>
      <c r="DH59" s="793"/>
      <c r="DI59" s="793"/>
      <c r="DJ59" s="793"/>
      <c r="DK59" s="794"/>
      <c r="DL59" s="792"/>
      <c r="DM59" s="793"/>
      <c r="DN59" s="793"/>
      <c r="DO59" s="793"/>
      <c r="DP59" s="794"/>
      <c r="DQ59" s="792"/>
      <c r="DR59" s="793"/>
      <c r="DS59" s="793"/>
      <c r="DT59" s="793"/>
      <c r="DU59" s="794"/>
      <c r="DV59" s="781"/>
      <c r="DW59" s="782"/>
      <c r="DX59" s="782"/>
      <c r="DY59" s="782"/>
      <c r="DZ59" s="795"/>
      <c r="EA59" s="218"/>
    </row>
    <row r="60" spans="1:131" ht="26.25" customHeight="1">
      <c r="A60" s="226">
        <v>33</v>
      </c>
      <c r="B60" s="768"/>
      <c r="C60" s="769"/>
      <c r="D60" s="769"/>
      <c r="E60" s="769"/>
      <c r="F60" s="769"/>
      <c r="G60" s="769"/>
      <c r="H60" s="769"/>
      <c r="I60" s="769"/>
      <c r="J60" s="769"/>
      <c r="K60" s="769"/>
      <c r="L60" s="769"/>
      <c r="M60" s="769"/>
      <c r="N60" s="769"/>
      <c r="O60" s="769"/>
      <c r="P60" s="770"/>
      <c r="Q60" s="841"/>
      <c r="R60" s="842"/>
      <c r="S60" s="842"/>
      <c r="T60" s="842"/>
      <c r="U60" s="842"/>
      <c r="V60" s="842"/>
      <c r="W60" s="842"/>
      <c r="X60" s="842"/>
      <c r="Y60" s="842"/>
      <c r="Z60" s="842"/>
      <c r="AA60" s="842"/>
      <c r="AB60" s="842"/>
      <c r="AC60" s="842"/>
      <c r="AD60" s="842"/>
      <c r="AE60" s="843"/>
      <c r="AF60" s="774"/>
      <c r="AG60" s="775"/>
      <c r="AH60" s="775"/>
      <c r="AI60" s="775"/>
      <c r="AJ60" s="776"/>
      <c r="AK60" s="844"/>
      <c r="AL60" s="842"/>
      <c r="AM60" s="842"/>
      <c r="AN60" s="842"/>
      <c r="AO60" s="842"/>
      <c r="AP60" s="842"/>
      <c r="AQ60" s="842"/>
      <c r="AR60" s="842"/>
      <c r="AS60" s="842"/>
      <c r="AT60" s="842"/>
      <c r="AU60" s="842"/>
      <c r="AV60" s="842"/>
      <c r="AW60" s="842"/>
      <c r="AX60" s="842"/>
      <c r="AY60" s="842"/>
      <c r="AZ60" s="845"/>
      <c r="BA60" s="845"/>
      <c r="BB60" s="845"/>
      <c r="BC60" s="845"/>
      <c r="BD60" s="845"/>
      <c r="BE60" s="836"/>
      <c r="BF60" s="836"/>
      <c r="BG60" s="836"/>
      <c r="BH60" s="836"/>
      <c r="BI60" s="837"/>
      <c r="BJ60" s="241"/>
      <c r="BK60" s="241"/>
      <c r="BL60" s="241"/>
      <c r="BM60" s="241"/>
      <c r="BN60" s="241"/>
      <c r="BO60" s="229"/>
      <c r="BP60" s="229"/>
      <c r="BQ60" s="226">
        <v>54</v>
      </c>
      <c r="BR60" s="227"/>
      <c r="BS60" s="781"/>
      <c r="BT60" s="782"/>
      <c r="BU60" s="782"/>
      <c r="BV60" s="782"/>
      <c r="BW60" s="782"/>
      <c r="BX60" s="782"/>
      <c r="BY60" s="782"/>
      <c r="BZ60" s="782"/>
      <c r="CA60" s="782"/>
      <c r="CB60" s="782"/>
      <c r="CC60" s="782"/>
      <c r="CD60" s="782"/>
      <c r="CE60" s="782"/>
      <c r="CF60" s="782"/>
      <c r="CG60" s="783"/>
      <c r="CH60" s="792"/>
      <c r="CI60" s="793"/>
      <c r="CJ60" s="793"/>
      <c r="CK60" s="793"/>
      <c r="CL60" s="794"/>
      <c r="CM60" s="792"/>
      <c r="CN60" s="793"/>
      <c r="CO60" s="793"/>
      <c r="CP60" s="793"/>
      <c r="CQ60" s="794"/>
      <c r="CR60" s="792"/>
      <c r="CS60" s="793"/>
      <c r="CT60" s="793"/>
      <c r="CU60" s="793"/>
      <c r="CV60" s="794"/>
      <c r="CW60" s="792"/>
      <c r="CX60" s="793"/>
      <c r="CY60" s="793"/>
      <c r="CZ60" s="793"/>
      <c r="DA60" s="794"/>
      <c r="DB60" s="792"/>
      <c r="DC60" s="793"/>
      <c r="DD60" s="793"/>
      <c r="DE60" s="793"/>
      <c r="DF60" s="794"/>
      <c r="DG60" s="792"/>
      <c r="DH60" s="793"/>
      <c r="DI60" s="793"/>
      <c r="DJ60" s="793"/>
      <c r="DK60" s="794"/>
      <c r="DL60" s="792"/>
      <c r="DM60" s="793"/>
      <c r="DN60" s="793"/>
      <c r="DO60" s="793"/>
      <c r="DP60" s="794"/>
      <c r="DQ60" s="792"/>
      <c r="DR60" s="793"/>
      <c r="DS60" s="793"/>
      <c r="DT60" s="793"/>
      <c r="DU60" s="794"/>
      <c r="DV60" s="781"/>
      <c r="DW60" s="782"/>
      <c r="DX60" s="782"/>
      <c r="DY60" s="782"/>
      <c r="DZ60" s="795"/>
      <c r="EA60" s="218"/>
    </row>
    <row r="61" spans="1:131" ht="26.25" customHeight="1" thickBot="1">
      <c r="A61" s="226">
        <v>34</v>
      </c>
      <c r="B61" s="768"/>
      <c r="C61" s="769"/>
      <c r="D61" s="769"/>
      <c r="E61" s="769"/>
      <c r="F61" s="769"/>
      <c r="G61" s="769"/>
      <c r="H61" s="769"/>
      <c r="I61" s="769"/>
      <c r="J61" s="769"/>
      <c r="K61" s="769"/>
      <c r="L61" s="769"/>
      <c r="M61" s="769"/>
      <c r="N61" s="769"/>
      <c r="O61" s="769"/>
      <c r="P61" s="770"/>
      <c r="Q61" s="841"/>
      <c r="R61" s="842"/>
      <c r="S61" s="842"/>
      <c r="T61" s="842"/>
      <c r="U61" s="842"/>
      <c r="V61" s="842"/>
      <c r="W61" s="842"/>
      <c r="X61" s="842"/>
      <c r="Y61" s="842"/>
      <c r="Z61" s="842"/>
      <c r="AA61" s="842"/>
      <c r="AB61" s="842"/>
      <c r="AC61" s="842"/>
      <c r="AD61" s="842"/>
      <c r="AE61" s="843"/>
      <c r="AF61" s="774"/>
      <c r="AG61" s="775"/>
      <c r="AH61" s="775"/>
      <c r="AI61" s="775"/>
      <c r="AJ61" s="776"/>
      <c r="AK61" s="844"/>
      <c r="AL61" s="842"/>
      <c r="AM61" s="842"/>
      <c r="AN61" s="842"/>
      <c r="AO61" s="842"/>
      <c r="AP61" s="842"/>
      <c r="AQ61" s="842"/>
      <c r="AR61" s="842"/>
      <c r="AS61" s="842"/>
      <c r="AT61" s="842"/>
      <c r="AU61" s="842"/>
      <c r="AV61" s="842"/>
      <c r="AW61" s="842"/>
      <c r="AX61" s="842"/>
      <c r="AY61" s="842"/>
      <c r="AZ61" s="845"/>
      <c r="BA61" s="845"/>
      <c r="BB61" s="845"/>
      <c r="BC61" s="845"/>
      <c r="BD61" s="845"/>
      <c r="BE61" s="836"/>
      <c r="BF61" s="836"/>
      <c r="BG61" s="836"/>
      <c r="BH61" s="836"/>
      <c r="BI61" s="837"/>
      <c r="BJ61" s="241"/>
      <c r="BK61" s="241"/>
      <c r="BL61" s="241"/>
      <c r="BM61" s="241"/>
      <c r="BN61" s="241"/>
      <c r="BO61" s="229"/>
      <c r="BP61" s="229"/>
      <c r="BQ61" s="226">
        <v>55</v>
      </c>
      <c r="BR61" s="227"/>
      <c r="BS61" s="781"/>
      <c r="BT61" s="782"/>
      <c r="BU61" s="782"/>
      <c r="BV61" s="782"/>
      <c r="BW61" s="782"/>
      <c r="BX61" s="782"/>
      <c r="BY61" s="782"/>
      <c r="BZ61" s="782"/>
      <c r="CA61" s="782"/>
      <c r="CB61" s="782"/>
      <c r="CC61" s="782"/>
      <c r="CD61" s="782"/>
      <c r="CE61" s="782"/>
      <c r="CF61" s="782"/>
      <c r="CG61" s="783"/>
      <c r="CH61" s="792"/>
      <c r="CI61" s="793"/>
      <c r="CJ61" s="793"/>
      <c r="CK61" s="793"/>
      <c r="CL61" s="794"/>
      <c r="CM61" s="792"/>
      <c r="CN61" s="793"/>
      <c r="CO61" s="793"/>
      <c r="CP61" s="793"/>
      <c r="CQ61" s="794"/>
      <c r="CR61" s="792"/>
      <c r="CS61" s="793"/>
      <c r="CT61" s="793"/>
      <c r="CU61" s="793"/>
      <c r="CV61" s="794"/>
      <c r="CW61" s="792"/>
      <c r="CX61" s="793"/>
      <c r="CY61" s="793"/>
      <c r="CZ61" s="793"/>
      <c r="DA61" s="794"/>
      <c r="DB61" s="792"/>
      <c r="DC61" s="793"/>
      <c r="DD61" s="793"/>
      <c r="DE61" s="793"/>
      <c r="DF61" s="794"/>
      <c r="DG61" s="792"/>
      <c r="DH61" s="793"/>
      <c r="DI61" s="793"/>
      <c r="DJ61" s="793"/>
      <c r="DK61" s="794"/>
      <c r="DL61" s="792"/>
      <c r="DM61" s="793"/>
      <c r="DN61" s="793"/>
      <c r="DO61" s="793"/>
      <c r="DP61" s="794"/>
      <c r="DQ61" s="792"/>
      <c r="DR61" s="793"/>
      <c r="DS61" s="793"/>
      <c r="DT61" s="793"/>
      <c r="DU61" s="794"/>
      <c r="DV61" s="781"/>
      <c r="DW61" s="782"/>
      <c r="DX61" s="782"/>
      <c r="DY61" s="782"/>
      <c r="DZ61" s="795"/>
      <c r="EA61" s="218"/>
    </row>
    <row r="62" spans="1:131" ht="26.25" customHeight="1">
      <c r="A62" s="226">
        <v>35</v>
      </c>
      <c r="B62" s="768"/>
      <c r="C62" s="769"/>
      <c r="D62" s="769"/>
      <c r="E62" s="769"/>
      <c r="F62" s="769"/>
      <c r="G62" s="769"/>
      <c r="H62" s="769"/>
      <c r="I62" s="769"/>
      <c r="J62" s="769"/>
      <c r="K62" s="769"/>
      <c r="L62" s="769"/>
      <c r="M62" s="769"/>
      <c r="N62" s="769"/>
      <c r="O62" s="769"/>
      <c r="P62" s="770"/>
      <c r="Q62" s="841"/>
      <c r="R62" s="842"/>
      <c r="S62" s="842"/>
      <c r="T62" s="842"/>
      <c r="U62" s="842"/>
      <c r="V62" s="842"/>
      <c r="W62" s="842"/>
      <c r="X62" s="842"/>
      <c r="Y62" s="842"/>
      <c r="Z62" s="842"/>
      <c r="AA62" s="842"/>
      <c r="AB62" s="842"/>
      <c r="AC62" s="842"/>
      <c r="AD62" s="842"/>
      <c r="AE62" s="843"/>
      <c r="AF62" s="774"/>
      <c r="AG62" s="775"/>
      <c r="AH62" s="775"/>
      <c r="AI62" s="775"/>
      <c r="AJ62" s="776"/>
      <c r="AK62" s="844"/>
      <c r="AL62" s="842"/>
      <c r="AM62" s="842"/>
      <c r="AN62" s="842"/>
      <c r="AO62" s="842"/>
      <c r="AP62" s="842"/>
      <c r="AQ62" s="842"/>
      <c r="AR62" s="842"/>
      <c r="AS62" s="842"/>
      <c r="AT62" s="842"/>
      <c r="AU62" s="842"/>
      <c r="AV62" s="842"/>
      <c r="AW62" s="842"/>
      <c r="AX62" s="842"/>
      <c r="AY62" s="842"/>
      <c r="AZ62" s="845"/>
      <c r="BA62" s="845"/>
      <c r="BB62" s="845"/>
      <c r="BC62" s="845"/>
      <c r="BD62" s="845"/>
      <c r="BE62" s="836"/>
      <c r="BF62" s="836"/>
      <c r="BG62" s="836"/>
      <c r="BH62" s="836"/>
      <c r="BI62" s="837"/>
      <c r="BJ62" s="853" t="s">
        <v>333</v>
      </c>
      <c r="BK62" s="815"/>
      <c r="BL62" s="815"/>
      <c r="BM62" s="815"/>
      <c r="BN62" s="816"/>
      <c r="BO62" s="229"/>
      <c r="BP62" s="229"/>
      <c r="BQ62" s="226">
        <v>56</v>
      </c>
      <c r="BR62" s="227"/>
      <c r="BS62" s="781"/>
      <c r="BT62" s="782"/>
      <c r="BU62" s="782"/>
      <c r="BV62" s="782"/>
      <c r="BW62" s="782"/>
      <c r="BX62" s="782"/>
      <c r="BY62" s="782"/>
      <c r="BZ62" s="782"/>
      <c r="CA62" s="782"/>
      <c r="CB62" s="782"/>
      <c r="CC62" s="782"/>
      <c r="CD62" s="782"/>
      <c r="CE62" s="782"/>
      <c r="CF62" s="782"/>
      <c r="CG62" s="783"/>
      <c r="CH62" s="792"/>
      <c r="CI62" s="793"/>
      <c r="CJ62" s="793"/>
      <c r="CK62" s="793"/>
      <c r="CL62" s="794"/>
      <c r="CM62" s="792"/>
      <c r="CN62" s="793"/>
      <c r="CO62" s="793"/>
      <c r="CP62" s="793"/>
      <c r="CQ62" s="794"/>
      <c r="CR62" s="792"/>
      <c r="CS62" s="793"/>
      <c r="CT62" s="793"/>
      <c r="CU62" s="793"/>
      <c r="CV62" s="794"/>
      <c r="CW62" s="792"/>
      <c r="CX62" s="793"/>
      <c r="CY62" s="793"/>
      <c r="CZ62" s="793"/>
      <c r="DA62" s="794"/>
      <c r="DB62" s="792"/>
      <c r="DC62" s="793"/>
      <c r="DD62" s="793"/>
      <c r="DE62" s="793"/>
      <c r="DF62" s="794"/>
      <c r="DG62" s="792"/>
      <c r="DH62" s="793"/>
      <c r="DI62" s="793"/>
      <c r="DJ62" s="793"/>
      <c r="DK62" s="794"/>
      <c r="DL62" s="792"/>
      <c r="DM62" s="793"/>
      <c r="DN62" s="793"/>
      <c r="DO62" s="793"/>
      <c r="DP62" s="794"/>
      <c r="DQ62" s="792"/>
      <c r="DR62" s="793"/>
      <c r="DS62" s="793"/>
      <c r="DT62" s="793"/>
      <c r="DU62" s="794"/>
      <c r="DV62" s="781"/>
      <c r="DW62" s="782"/>
      <c r="DX62" s="782"/>
      <c r="DY62" s="782"/>
      <c r="DZ62" s="795"/>
      <c r="EA62" s="218"/>
    </row>
    <row r="63" spans="1:131" ht="26.25" customHeight="1" thickBot="1">
      <c r="A63" s="228" t="s">
        <v>309</v>
      </c>
      <c r="B63" s="799" t="s">
        <v>334</v>
      </c>
      <c r="C63" s="800"/>
      <c r="D63" s="800"/>
      <c r="E63" s="800"/>
      <c r="F63" s="800"/>
      <c r="G63" s="800"/>
      <c r="H63" s="800"/>
      <c r="I63" s="800"/>
      <c r="J63" s="800"/>
      <c r="K63" s="800"/>
      <c r="L63" s="800"/>
      <c r="M63" s="800"/>
      <c r="N63" s="800"/>
      <c r="O63" s="800"/>
      <c r="P63" s="801"/>
      <c r="Q63" s="846"/>
      <c r="R63" s="847"/>
      <c r="S63" s="847"/>
      <c r="T63" s="847"/>
      <c r="U63" s="847"/>
      <c r="V63" s="847"/>
      <c r="W63" s="847"/>
      <c r="X63" s="847"/>
      <c r="Y63" s="847"/>
      <c r="Z63" s="847"/>
      <c r="AA63" s="847"/>
      <c r="AB63" s="847"/>
      <c r="AC63" s="847"/>
      <c r="AD63" s="847"/>
      <c r="AE63" s="848"/>
      <c r="AF63" s="849">
        <v>452</v>
      </c>
      <c r="AG63" s="850"/>
      <c r="AH63" s="850"/>
      <c r="AI63" s="850"/>
      <c r="AJ63" s="851"/>
      <c r="AK63" s="852"/>
      <c r="AL63" s="847"/>
      <c r="AM63" s="847"/>
      <c r="AN63" s="847"/>
      <c r="AO63" s="847"/>
      <c r="AP63" s="850">
        <v>2325</v>
      </c>
      <c r="AQ63" s="850"/>
      <c r="AR63" s="850"/>
      <c r="AS63" s="850"/>
      <c r="AT63" s="850"/>
      <c r="AU63" s="850">
        <v>489</v>
      </c>
      <c r="AV63" s="850"/>
      <c r="AW63" s="850"/>
      <c r="AX63" s="850"/>
      <c r="AY63" s="850"/>
      <c r="AZ63" s="854"/>
      <c r="BA63" s="854"/>
      <c r="BB63" s="854"/>
      <c r="BC63" s="854"/>
      <c r="BD63" s="854"/>
      <c r="BE63" s="855"/>
      <c r="BF63" s="855"/>
      <c r="BG63" s="855"/>
      <c r="BH63" s="855"/>
      <c r="BI63" s="856"/>
      <c r="BJ63" s="857" t="s">
        <v>47</v>
      </c>
      <c r="BK63" s="858"/>
      <c r="BL63" s="858"/>
      <c r="BM63" s="858"/>
      <c r="BN63" s="859"/>
      <c r="BO63" s="229"/>
      <c r="BP63" s="229"/>
      <c r="BQ63" s="226">
        <v>57</v>
      </c>
      <c r="BR63" s="227"/>
      <c r="BS63" s="781"/>
      <c r="BT63" s="782"/>
      <c r="BU63" s="782"/>
      <c r="BV63" s="782"/>
      <c r="BW63" s="782"/>
      <c r="BX63" s="782"/>
      <c r="BY63" s="782"/>
      <c r="BZ63" s="782"/>
      <c r="CA63" s="782"/>
      <c r="CB63" s="782"/>
      <c r="CC63" s="782"/>
      <c r="CD63" s="782"/>
      <c r="CE63" s="782"/>
      <c r="CF63" s="782"/>
      <c r="CG63" s="783"/>
      <c r="CH63" s="792"/>
      <c r="CI63" s="793"/>
      <c r="CJ63" s="793"/>
      <c r="CK63" s="793"/>
      <c r="CL63" s="794"/>
      <c r="CM63" s="792"/>
      <c r="CN63" s="793"/>
      <c r="CO63" s="793"/>
      <c r="CP63" s="793"/>
      <c r="CQ63" s="794"/>
      <c r="CR63" s="792"/>
      <c r="CS63" s="793"/>
      <c r="CT63" s="793"/>
      <c r="CU63" s="793"/>
      <c r="CV63" s="794"/>
      <c r="CW63" s="792"/>
      <c r="CX63" s="793"/>
      <c r="CY63" s="793"/>
      <c r="CZ63" s="793"/>
      <c r="DA63" s="794"/>
      <c r="DB63" s="792"/>
      <c r="DC63" s="793"/>
      <c r="DD63" s="793"/>
      <c r="DE63" s="793"/>
      <c r="DF63" s="794"/>
      <c r="DG63" s="792"/>
      <c r="DH63" s="793"/>
      <c r="DI63" s="793"/>
      <c r="DJ63" s="793"/>
      <c r="DK63" s="794"/>
      <c r="DL63" s="792"/>
      <c r="DM63" s="793"/>
      <c r="DN63" s="793"/>
      <c r="DO63" s="793"/>
      <c r="DP63" s="794"/>
      <c r="DQ63" s="792"/>
      <c r="DR63" s="793"/>
      <c r="DS63" s="793"/>
      <c r="DT63" s="793"/>
      <c r="DU63" s="794"/>
      <c r="DV63" s="781"/>
      <c r="DW63" s="782"/>
      <c r="DX63" s="782"/>
      <c r="DY63" s="782"/>
      <c r="DZ63" s="795"/>
      <c r="EA63" s="218"/>
    </row>
    <row r="64" spans="1:131" ht="26.25" customHeight="1">
      <c r="A64" s="229"/>
      <c r="B64" s="229"/>
      <c r="C64" s="229"/>
      <c r="D64" s="229"/>
      <c r="E64" s="229"/>
      <c r="F64" s="229"/>
      <c r="G64" s="229"/>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29"/>
      <c r="AY64" s="229"/>
      <c r="AZ64" s="229"/>
      <c r="BA64" s="229"/>
      <c r="BB64" s="229"/>
      <c r="BC64" s="229"/>
      <c r="BD64" s="229"/>
      <c r="BE64" s="229"/>
      <c r="BF64" s="229"/>
      <c r="BG64" s="229"/>
      <c r="BH64" s="229"/>
      <c r="BI64" s="229"/>
      <c r="BJ64" s="229"/>
      <c r="BK64" s="229"/>
      <c r="BL64" s="229"/>
      <c r="BM64" s="229"/>
      <c r="BN64" s="229"/>
      <c r="BO64" s="229"/>
      <c r="BP64" s="229"/>
      <c r="BQ64" s="226">
        <v>58</v>
      </c>
      <c r="BR64" s="227"/>
      <c r="BS64" s="781"/>
      <c r="BT64" s="782"/>
      <c r="BU64" s="782"/>
      <c r="BV64" s="782"/>
      <c r="BW64" s="782"/>
      <c r="BX64" s="782"/>
      <c r="BY64" s="782"/>
      <c r="BZ64" s="782"/>
      <c r="CA64" s="782"/>
      <c r="CB64" s="782"/>
      <c r="CC64" s="782"/>
      <c r="CD64" s="782"/>
      <c r="CE64" s="782"/>
      <c r="CF64" s="782"/>
      <c r="CG64" s="783"/>
      <c r="CH64" s="792"/>
      <c r="CI64" s="793"/>
      <c r="CJ64" s="793"/>
      <c r="CK64" s="793"/>
      <c r="CL64" s="794"/>
      <c r="CM64" s="792"/>
      <c r="CN64" s="793"/>
      <c r="CO64" s="793"/>
      <c r="CP64" s="793"/>
      <c r="CQ64" s="794"/>
      <c r="CR64" s="792"/>
      <c r="CS64" s="793"/>
      <c r="CT64" s="793"/>
      <c r="CU64" s="793"/>
      <c r="CV64" s="794"/>
      <c r="CW64" s="792"/>
      <c r="CX64" s="793"/>
      <c r="CY64" s="793"/>
      <c r="CZ64" s="793"/>
      <c r="DA64" s="794"/>
      <c r="DB64" s="792"/>
      <c r="DC64" s="793"/>
      <c r="DD64" s="793"/>
      <c r="DE64" s="793"/>
      <c r="DF64" s="794"/>
      <c r="DG64" s="792"/>
      <c r="DH64" s="793"/>
      <c r="DI64" s="793"/>
      <c r="DJ64" s="793"/>
      <c r="DK64" s="794"/>
      <c r="DL64" s="792"/>
      <c r="DM64" s="793"/>
      <c r="DN64" s="793"/>
      <c r="DO64" s="793"/>
      <c r="DP64" s="794"/>
      <c r="DQ64" s="792"/>
      <c r="DR64" s="793"/>
      <c r="DS64" s="793"/>
      <c r="DT64" s="793"/>
      <c r="DU64" s="794"/>
      <c r="DV64" s="781"/>
      <c r="DW64" s="782"/>
      <c r="DX64" s="782"/>
      <c r="DY64" s="782"/>
      <c r="DZ64" s="795"/>
      <c r="EA64" s="218"/>
    </row>
    <row r="65" spans="1:131" ht="26.25" customHeight="1" thickBot="1">
      <c r="A65" s="241" t="s">
        <v>335</v>
      </c>
      <c r="B65" s="241"/>
      <c r="C65" s="241"/>
      <c r="D65" s="241"/>
      <c r="E65" s="241"/>
      <c r="F65" s="241"/>
      <c r="G65" s="241"/>
      <c r="H65" s="241"/>
      <c r="I65" s="241"/>
      <c r="J65" s="241"/>
      <c r="K65" s="241"/>
      <c r="L65" s="241"/>
      <c r="M65" s="241"/>
      <c r="N65" s="241"/>
      <c r="O65" s="241"/>
      <c r="P65" s="241"/>
      <c r="Q65" s="241"/>
      <c r="R65" s="241"/>
      <c r="S65" s="241"/>
      <c r="T65" s="241"/>
      <c r="U65" s="241"/>
      <c r="V65" s="241"/>
      <c r="W65" s="241"/>
      <c r="X65" s="241"/>
      <c r="Y65" s="241"/>
      <c r="Z65" s="241"/>
      <c r="AA65" s="241"/>
      <c r="AB65" s="241"/>
      <c r="AC65" s="241"/>
      <c r="AD65" s="241"/>
      <c r="AE65" s="241"/>
      <c r="AF65" s="241"/>
      <c r="AG65" s="241"/>
      <c r="AH65" s="241"/>
      <c r="AI65" s="241"/>
      <c r="AJ65" s="241"/>
      <c r="AK65" s="241"/>
      <c r="AL65" s="241"/>
      <c r="AM65" s="241"/>
      <c r="AN65" s="241"/>
      <c r="AO65" s="241"/>
      <c r="AP65" s="241"/>
      <c r="AQ65" s="241"/>
      <c r="AR65" s="241"/>
      <c r="AS65" s="241"/>
      <c r="AT65" s="241"/>
      <c r="AU65" s="241"/>
      <c r="AV65" s="241"/>
      <c r="AW65" s="241"/>
      <c r="AX65" s="241"/>
      <c r="AY65" s="241"/>
      <c r="AZ65" s="241"/>
      <c r="BA65" s="241"/>
      <c r="BB65" s="241"/>
      <c r="BC65" s="241"/>
      <c r="BD65" s="241"/>
      <c r="BE65" s="229"/>
      <c r="BF65" s="229"/>
      <c r="BG65" s="229"/>
      <c r="BH65" s="229"/>
      <c r="BI65" s="229"/>
      <c r="BJ65" s="229"/>
      <c r="BK65" s="229"/>
      <c r="BL65" s="229"/>
      <c r="BM65" s="229"/>
      <c r="BN65" s="229"/>
      <c r="BO65" s="229"/>
      <c r="BP65" s="229"/>
      <c r="BQ65" s="226">
        <v>59</v>
      </c>
      <c r="BR65" s="227"/>
      <c r="BS65" s="781"/>
      <c r="BT65" s="782"/>
      <c r="BU65" s="782"/>
      <c r="BV65" s="782"/>
      <c r="BW65" s="782"/>
      <c r="BX65" s="782"/>
      <c r="BY65" s="782"/>
      <c r="BZ65" s="782"/>
      <c r="CA65" s="782"/>
      <c r="CB65" s="782"/>
      <c r="CC65" s="782"/>
      <c r="CD65" s="782"/>
      <c r="CE65" s="782"/>
      <c r="CF65" s="782"/>
      <c r="CG65" s="783"/>
      <c r="CH65" s="792"/>
      <c r="CI65" s="793"/>
      <c r="CJ65" s="793"/>
      <c r="CK65" s="793"/>
      <c r="CL65" s="794"/>
      <c r="CM65" s="792"/>
      <c r="CN65" s="793"/>
      <c r="CO65" s="793"/>
      <c r="CP65" s="793"/>
      <c r="CQ65" s="794"/>
      <c r="CR65" s="792"/>
      <c r="CS65" s="793"/>
      <c r="CT65" s="793"/>
      <c r="CU65" s="793"/>
      <c r="CV65" s="794"/>
      <c r="CW65" s="792"/>
      <c r="CX65" s="793"/>
      <c r="CY65" s="793"/>
      <c r="CZ65" s="793"/>
      <c r="DA65" s="794"/>
      <c r="DB65" s="792"/>
      <c r="DC65" s="793"/>
      <c r="DD65" s="793"/>
      <c r="DE65" s="793"/>
      <c r="DF65" s="794"/>
      <c r="DG65" s="792"/>
      <c r="DH65" s="793"/>
      <c r="DI65" s="793"/>
      <c r="DJ65" s="793"/>
      <c r="DK65" s="794"/>
      <c r="DL65" s="792"/>
      <c r="DM65" s="793"/>
      <c r="DN65" s="793"/>
      <c r="DO65" s="793"/>
      <c r="DP65" s="794"/>
      <c r="DQ65" s="792"/>
      <c r="DR65" s="793"/>
      <c r="DS65" s="793"/>
      <c r="DT65" s="793"/>
      <c r="DU65" s="794"/>
      <c r="DV65" s="781"/>
      <c r="DW65" s="782"/>
      <c r="DX65" s="782"/>
      <c r="DY65" s="782"/>
      <c r="DZ65" s="795"/>
      <c r="EA65" s="218"/>
    </row>
    <row r="66" spans="1:131" ht="26.25" customHeight="1">
      <c r="A66" s="753" t="s">
        <v>336</v>
      </c>
      <c r="B66" s="754"/>
      <c r="C66" s="754"/>
      <c r="D66" s="754"/>
      <c r="E66" s="754"/>
      <c r="F66" s="754"/>
      <c r="G66" s="754"/>
      <c r="H66" s="754"/>
      <c r="I66" s="754"/>
      <c r="J66" s="754"/>
      <c r="K66" s="754"/>
      <c r="L66" s="754"/>
      <c r="M66" s="754"/>
      <c r="N66" s="754"/>
      <c r="O66" s="754"/>
      <c r="P66" s="755"/>
      <c r="Q66" s="730" t="s">
        <v>313</v>
      </c>
      <c r="R66" s="731"/>
      <c r="S66" s="731"/>
      <c r="T66" s="731"/>
      <c r="U66" s="732"/>
      <c r="V66" s="730" t="s">
        <v>314</v>
      </c>
      <c r="W66" s="731"/>
      <c r="X66" s="731"/>
      <c r="Y66" s="731"/>
      <c r="Z66" s="732"/>
      <c r="AA66" s="730" t="s">
        <v>315</v>
      </c>
      <c r="AB66" s="731"/>
      <c r="AC66" s="731"/>
      <c r="AD66" s="731"/>
      <c r="AE66" s="732"/>
      <c r="AF66" s="860" t="s">
        <v>316</v>
      </c>
      <c r="AG66" s="822"/>
      <c r="AH66" s="822"/>
      <c r="AI66" s="822"/>
      <c r="AJ66" s="861"/>
      <c r="AK66" s="730" t="s">
        <v>317</v>
      </c>
      <c r="AL66" s="754"/>
      <c r="AM66" s="754"/>
      <c r="AN66" s="754"/>
      <c r="AO66" s="755"/>
      <c r="AP66" s="730" t="s">
        <v>318</v>
      </c>
      <c r="AQ66" s="731"/>
      <c r="AR66" s="731"/>
      <c r="AS66" s="731"/>
      <c r="AT66" s="732"/>
      <c r="AU66" s="730" t="s">
        <v>337</v>
      </c>
      <c r="AV66" s="731"/>
      <c r="AW66" s="731"/>
      <c r="AX66" s="731"/>
      <c r="AY66" s="732"/>
      <c r="AZ66" s="730" t="s">
        <v>291</v>
      </c>
      <c r="BA66" s="731"/>
      <c r="BB66" s="731"/>
      <c r="BC66" s="731"/>
      <c r="BD66" s="742"/>
      <c r="BE66" s="229"/>
      <c r="BF66" s="229"/>
      <c r="BG66" s="229"/>
      <c r="BH66" s="229"/>
      <c r="BI66" s="229"/>
      <c r="BJ66" s="229"/>
      <c r="BK66" s="229"/>
      <c r="BL66" s="229"/>
      <c r="BM66" s="229"/>
      <c r="BN66" s="229"/>
      <c r="BO66" s="229"/>
      <c r="BP66" s="229"/>
      <c r="BQ66" s="226">
        <v>60</v>
      </c>
      <c r="BR66" s="231"/>
      <c r="BS66" s="865"/>
      <c r="BT66" s="866"/>
      <c r="BU66" s="866"/>
      <c r="BV66" s="866"/>
      <c r="BW66" s="866"/>
      <c r="BX66" s="866"/>
      <c r="BY66" s="866"/>
      <c r="BZ66" s="866"/>
      <c r="CA66" s="866"/>
      <c r="CB66" s="866"/>
      <c r="CC66" s="866"/>
      <c r="CD66" s="866"/>
      <c r="CE66" s="866"/>
      <c r="CF66" s="866"/>
      <c r="CG66" s="871"/>
      <c r="CH66" s="868"/>
      <c r="CI66" s="869"/>
      <c r="CJ66" s="869"/>
      <c r="CK66" s="869"/>
      <c r="CL66" s="870"/>
      <c r="CM66" s="868"/>
      <c r="CN66" s="869"/>
      <c r="CO66" s="869"/>
      <c r="CP66" s="869"/>
      <c r="CQ66" s="870"/>
      <c r="CR66" s="868"/>
      <c r="CS66" s="869"/>
      <c r="CT66" s="869"/>
      <c r="CU66" s="869"/>
      <c r="CV66" s="870"/>
      <c r="CW66" s="868"/>
      <c r="CX66" s="869"/>
      <c r="CY66" s="869"/>
      <c r="CZ66" s="869"/>
      <c r="DA66" s="870"/>
      <c r="DB66" s="868"/>
      <c r="DC66" s="869"/>
      <c r="DD66" s="869"/>
      <c r="DE66" s="869"/>
      <c r="DF66" s="870"/>
      <c r="DG66" s="868"/>
      <c r="DH66" s="869"/>
      <c r="DI66" s="869"/>
      <c r="DJ66" s="869"/>
      <c r="DK66" s="870"/>
      <c r="DL66" s="868"/>
      <c r="DM66" s="869"/>
      <c r="DN66" s="869"/>
      <c r="DO66" s="869"/>
      <c r="DP66" s="870"/>
      <c r="DQ66" s="868"/>
      <c r="DR66" s="869"/>
      <c r="DS66" s="869"/>
      <c r="DT66" s="869"/>
      <c r="DU66" s="870"/>
      <c r="DV66" s="865"/>
      <c r="DW66" s="866"/>
      <c r="DX66" s="866"/>
      <c r="DY66" s="866"/>
      <c r="DZ66" s="867"/>
      <c r="EA66" s="218"/>
    </row>
    <row r="67" spans="1:131" ht="26.25" customHeight="1" thickBot="1">
      <c r="A67" s="756"/>
      <c r="B67" s="757"/>
      <c r="C67" s="757"/>
      <c r="D67" s="757"/>
      <c r="E67" s="757"/>
      <c r="F67" s="757"/>
      <c r="G67" s="757"/>
      <c r="H67" s="757"/>
      <c r="I67" s="757"/>
      <c r="J67" s="757"/>
      <c r="K67" s="757"/>
      <c r="L67" s="757"/>
      <c r="M67" s="757"/>
      <c r="N67" s="757"/>
      <c r="O67" s="757"/>
      <c r="P67" s="758"/>
      <c r="Q67" s="733"/>
      <c r="R67" s="734"/>
      <c r="S67" s="734"/>
      <c r="T67" s="734"/>
      <c r="U67" s="735"/>
      <c r="V67" s="733"/>
      <c r="W67" s="734"/>
      <c r="X67" s="734"/>
      <c r="Y67" s="734"/>
      <c r="Z67" s="735"/>
      <c r="AA67" s="733"/>
      <c r="AB67" s="734"/>
      <c r="AC67" s="734"/>
      <c r="AD67" s="734"/>
      <c r="AE67" s="735"/>
      <c r="AF67" s="862"/>
      <c r="AG67" s="825"/>
      <c r="AH67" s="825"/>
      <c r="AI67" s="825"/>
      <c r="AJ67" s="863"/>
      <c r="AK67" s="864"/>
      <c r="AL67" s="757"/>
      <c r="AM67" s="757"/>
      <c r="AN67" s="757"/>
      <c r="AO67" s="758"/>
      <c r="AP67" s="733"/>
      <c r="AQ67" s="734"/>
      <c r="AR67" s="734"/>
      <c r="AS67" s="734"/>
      <c r="AT67" s="735"/>
      <c r="AU67" s="733"/>
      <c r="AV67" s="734"/>
      <c r="AW67" s="734"/>
      <c r="AX67" s="734"/>
      <c r="AY67" s="735"/>
      <c r="AZ67" s="733"/>
      <c r="BA67" s="734"/>
      <c r="BB67" s="734"/>
      <c r="BC67" s="734"/>
      <c r="BD67" s="743"/>
      <c r="BE67" s="229"/>
      <c r="BF67" s="229"/>
      <c r="BG67" s="229"/>
      <c r="BH67" s="229"/>
      <c r="BI67" s="229"/>
      <c r="BJ67" s="229"/>
      <c r="BK67" s="229"/>
      <c r="BL67" s="229"/>
      <c r="BM67" s="229"/>
      <c r="BN67" s="229"/>
      <c r="BO67" s="229"/>
      <c r="BP67" s="229"/>
      <c r="BQ67" s="226">
        <v>61</v>
      </c>
      <c r="BR67" s="231"/>
      <c r="BS67" s="865"/>
      <c r="BT67" s="866"/>
      <c r="BU67" s="866"/>
      <c r="BV67" s="866"/>
      <c r="BW67" s="866"/>
      <c r="BX67" s="866"/>
      <c r="BY67" s="866"/>
      <c r="BZ67" s="866"/>
      <c r="CA67" s="866"/>
      <c r="CB67" s="866"/>
      <c r="CC67" s="866"/>
      <c r="CD67" s="866"/>
      <c r="CE67" s="866"/>
      <c r="CF67" s="866"/>
      <c r="CG67" s="871"/>
      <c r="CH67" s="868"/>
      <c r="CI67" s="869"/>
      <c r="CJ67" s="869"/>
      <c r="CK67" s="869"/>
      <c r="CL67" s="870"/>
      <c r="CM67" s="868"/>
      <c r="CN67" s="869"/>
      <c r="CO67" s="869"/>
      <c r="CP67" s="869"/>
      <c r="CQ67" s="870"/>
      <c r="CR67" s="868"/>
      <c r="CS67" s="869"/>
      <c r="CT67" s="869"/>
      <c r="CU67" s="869"/>
      <c r="CV67" s="870"/>
      <c r="CW67" s="868"/>
      <c r="CX67" s="869"/>
      <c r="CY67" s="869"/>
      <c r="CZ67" s="869"/>
      <c r="DA67" s="870"/>
      <c r="DB67" s="868"/>
      <c r="DC67" s="869"/>
      <c r="DD67" s="869"/>
      <c r="DE67" s="869"/>
      <c r="DF67" s="870"/>
      <c r="DG67" s="868"/>
      <c r="DH67" s="869"/>
      <c r="DI67" s="869"/>
      <c r="DJ67" s="869"/>
      <c r="DK67" s="870"/>
      <c r="DL67" s="868"/>
      <c r="DM67" s="869"/>
      <c r="DN67" s="869"/>
      <c r="DO67" s="869"/>
      <c r="DP67" s="870"/>
      <c r="DQ67" s="868"/>
      <c r="DR67" s="869"/>
      <c r="DS67" s="869"/>
      <c r="DT67" s="869"/>
      <c r="DU67" s="870"/>
      <c r="DV67" s="865"/>
      <c r="DW67" s="866"/>
      <c r="DX67" s="866"/>
      <c r="DY67" s="866"/>
      <c r="DZ67" s="867"/>
      <c r="EA67" s="218"/>
    </row>
    <row r="68" spans="1:131" ht="26.25" customHeight="1" thickTop="1">
      <c r="A68" s="224">
        <v>1</v>
      </c>
      <c r="B68" s="875" t="s">
        <v>338</v>
      </c>
      <c r="C68" s="876"/>
      <c r="D68" s="876"/>
      <c r="E68" s="876"/>
      <c r="F68" s="876"/>
      <c r="G68" s="876"/>
      <c r="H68" s="876"/>
      <c r="I68" s="876"/>
      <c r="J68" s="876"/>
      <c r="K68" s="876"/>
      <c r="L68" s="876"/>
      <c r="M68" s="876"/>
      <c r="N68" s="876"/>
      <c r="O68" s="876"/>
      <c r="P68" s="877"/>
      <c r="Q68" s="878">
        <v>12990</v>
      </c>
      <c r="R68" s="872"/>
      <c r="S68" s="872"/>
      <c r="T68" s="872"/>
      <c r="U68" s="872"/>
      <c r="V68" s="872">
        <v>12426</v>
      </c>
      <c r="W68" s="872"/>
      <c r="X68" s="872"/>
      <c r="Y68" s="872"/>
      <c r="Z68" s="872"/>
      <c r="AA68" s="872">
        <v>564</v>
      </c>
      <c r="AB68" s="872"/>
      <c r="AC68" s="872"/>
      <c r="AD68" s="872"/>
      <c r="AE68" s="872"/>
      <c r="AF68" s="872">
        <v>564</v>
      </c>
      <c r="AG68" s="872"/>
      <c r="AH68" s="872"/>
      <c r="AI68" s="872"/>
      <c r="AJ68" s="872"/>
      <c r="AK68" s="872">
        <v>408</v>
      </c>
      <c r="AL68" s="872"/>
      <c r="AM68" s="872"/>
      <c r="AN68" s="872"/>
      <c r="AO68" s="872"/>
      <c r="AP68" s="872" t="s">
        <v>307</v>
      </c>
      <c r="AQ68" s="872"/>
      <c r="AR68" s="872"/>
      <c r="AS68" s="872"/>
      <c r="AT68" s="872"/>
      <c r="AU68" s="872" t="s">
        <v>307</v>
      </c>
      <c r="AV68" s="872"/>
      <c r="AW68" s="872"/>
      <c r="AX68" s="872"/>
      <c r="AY68" s="872"/>
      <c r="AZ68" s="873"/>
      <c r="BA68" s="873"/>
      <c r="BB68" s="873"/>
      <c r="BC68" s="873"/>
      <c r="BD68" s="874"/>
      <c r="BE68" s="229"/>
      <c r="BF68" s="229"/>
      <c r="BG68" s="229"/>
      <c r="BH68" s="229"/>
      <c r="BI68" s="229"/>
      <c r="BJ68" s="229"/>
      <c r="BK68" s="229"/>
      <c r="BL68" s="229"/>
      <c r="BM68" s="229"/>
      <c r="BN68" s="229"/>
      <c r="BO68" s="229"/>
      <c r="BP68" s="229"/>
      <c r="BQ68" s="226">
        <v>62</v>
      </c>
      <c r="BR68" s="231"/>
      <c r="BS68" s="865"/>
      <c r="BT68" s="866"/>
      <c r="BU68" s="866"/>
      <c r="BV68" s="866"/>
      <c r="BW68" s="866"/>
      <c r="BX68" s="866"/>
      <c r="BY68" s="866"/>
      <c r="BZ68" s="866"/>
      <c r="CA68" s="866"/>
      <c r="CB68" s="866"/>
      <c r="CC68" s="866"/>
      <c r="CD68" s="866"/>
      <c r="CE68" s="866"/>
      <c r="CF68" s="866"/>
      <c r="CG68" s="871"/>
      <c r="CH68" s="868"/>
      <c r="CI68" s="869"/>
      <c r="CJ68" s="869"/>
      <c r="CK68" s="869"/>
      <c r="CL68" s="870"/>
      <c r="CM68" s="868"/>
      <c r="CN68" s="869"/>
      <c r="CO68" s="869"/>
      <c r="CP68" s="869"/>
      <c r="CQ68" s="870"/>
      <c r="CR68" s="868"/>
      <c r="CS68" s="869"/>
      <c r="CT68" s="869"/>
      <c r="CU68" s="869"/>
      <c r="CV68" s="870"/>
      <c r="CW68" s="868"/>
      <c r="CX68" s="869"/>
      <c r="CY68" s="869"/>
      <c r="CZ68" s="869"/>
      <c r="DA68" s="870"/>
      <c r="DB68" s="868"/>
      <c r="DC68" s="869"/>
      <c r="DD68" s="869"/>
      <c r="DE68" s="869"/>
      <c r="DF68" s="870"/>
      <c r="DG68" s="868"/>
      <c r="DH68" s="869"/>
      <c r="DI68" s="869"/>
      <c r="DJ68" s="869"/>
      <c r="DK68" s="870"/>
      <c r="DL68" s="868"/>
      <c r="DM68" s="869"/>
      <c r="DN68" s="869"/>
      <c r="DO68" s="869"/>
      <c r="DP68" s="870"/>
      <c r="DQ68" s="868"/>
      <c r="DR68" s="869"/>
      <c r="DS68" s="869"/>
      <c r="DT68" s="869"/>
      <c r="DU68" s="870"/>
      <c r="DV68" s="865"/>
      <c r="DW68" s="866"/>
      <c r="DX68" s="866"/>
      <c r="DY68" s="866"/>
      <c r="DZ68" s="867"/>
      <c r="EA68" s="218"/>
    </row>
    <row r="69" spans="1:131" ht="26.25" customHeight="1">
      <c r="A69" s="226">
        <v>2</v>
      </c>
      <c r="B69" s="879" t="s">
        <v>339</v>
      </c>
      <c r="C69" s="880"/>
      <c r="D69" s="880"/>
      <c r="E69" s="880"/>
      <c r="F69" s="880"/>
      <c r="G69" s="880"/>
      <c r="H69" s="880"/>
      <c r="I69" s="880"/>
      <c r="J69" s="880"/>
      <c r="K69" s="880"/>
      <c r="L69" s="880"/>
      <c r="M69" s="880"/>
      <c r="N69" s="880"/>
      <c r="O69" s="880"/>
      <c r="P69" s="881"/>
      <c r="Q69" s="882">
        <v>802</v>
      </c>
      <c r="R69" s="839"/>
      <c r="S69" s="839"/>
      <c r="T69" s="839"/>
      <c r="U69" s="839"/>
      <c r="V69" s="839">
        <v>755</v>
      </c>
      <c r="W69" s="839"/>
      <c r="X69" s="839"/>
      <c r="Y69" s="839"/>
      <c r="Z69" s="839"/>
      <c r="AA69" s="839">
        <v>47</v>
      </c>
      <c r="AB69" s="839"/>
      <c r="AC69" s="839"/>
      <c r="AD69" s="839"/>
      <c r="AE69" s="839"/>
      <c r="AF69" s="839">
        <v>47</v>
      </c>
      <c r="AG69" s="839"/>
      <c r="AH69" s="839"/>
      <c r="AI69" s="839"/>
      <c r="AJ69" s="839"/>
      <c r="AK69" s="839" t="s">
        <v>307</v>
      </c>
      <c r="AL69" s="839"/>
      <c r="AM69" s="839"/>
      <c r="AN69" s="839"/>
      <c r="AO69" s="839"/>
      <c r="AP69" s="839">
        <v>140</v>
      </c>
      <c r="AQ69" s="839"/>
      <c r="AR69" s="839"/>
      <c r="AS69" s="839"/>
      <c r="AT69" s="839"/>
      <c r="AU69" s="839" t="s">
        <v>307</v>
      </c>
      <c r="AV69" s="839"/>
      <c r="AW69" s="839"/>
      <c r="AX69" s="839"/>
      <c r="AY69" s="839"/>
      <c r="AZ69" s="836"/>
      <c r="BA69" s="836"/>
      <c r="BB69" s="836"/>
      <c r="BC69" s="836"/>
      <c r="BD69" s="837"/>
      <c r="BE69" s="229"/>
      <c r="BF69" s="229"/>
      <c r="BG69" s="229"/>
      <c r="BH69" s="229"/>
      <c r="BI69" s="229"/>
      <c r="BJ69" s="229"/>
      <c r="BK69" s="229"/>
      <c r="BL69" s="229"/>
      <c r="BM69" s="229"/>
      <c r="BN69" s="229"/>
      <c r="BO69" s="229"/>
      <c r="BP69" s="229"/>
      <c r="BQ69" s="226">
        <v>63</v>
      </c>
      <c r="BR69" s="231"/>
      <c r="BS69" s="865"/>
      <c r="BT69" s="866"/>
      <c r="BU69" s="866"/>
      <c r="BV69" s="866"/>
      <c r="BW69" s="866"/>
      <c r="BX69" s="866"/>
      <c r="BY69" s="866"/>
      <c r="BZ69" s="866"/>
      <c r="CA69" s="866"/>
      <c r="CB69" s="866"/>
      <c r="CC69" s="866"/>
      <c r="CD69" s="866"/>
      <c r="CE69" s="866"/>
      <c r="CF69" s="866"/>
      <c r="CG69" s="871"/>
      <c r="CH69" s="868"/>
      <c r="CI69" s="869"/>
      <c r="CJ69" s="869"/>
      <c r="CK69" s="869"/>
      <c r="CL69" s="870"/>
      <c r="CM69" s="868"/>
      <c r="CN69" s="869"/>
      <c r="CO69" s="869"/>
      <c r="CP69" s="869"/>
      <c r="CQ69" s="870"/>
      <c r="CR69" s="868"/>
      <c r="CS69" s="869"/>
      <c r="CT69" s="869"/>
      <c r="CU69" s="869"/>
      <c r="CV69" s="870"/>
      <c r="CW69" s="868"/>
      <c r="CX69" s="869"/>
      <c r="CY69" s="869"/>
      <c r="CZ69" s="869"/>
      <c r="DA69" s="870"/>
      <c r="DB69" s="868"/>
      <c r="DC69" s="869"/>
      <c r="DD69" s="869"/>
      <c r="DE69" s="869"/>
      <c r="DF69" s="870"/>
      <c r="DG69" s="868"/>
      <c r="DH69" s="869"/>
      <c r="DI69" s="869"/>
      <c r="DJ69" s="869"/>
      <c r="DK69" s="870"/>
      <c r="DL69" s="868"/>
      <c r="DM69" s="869"/>
      <c r="DN69" s="869"/>
      <c r="DO69" s="869"/>
      <c r="DP69" s="870"/>
      <c r="DQ69" s="868"/>
      <c r="DR69" s="869"/>
      <c r="DS69" s="869"/>
      <c r="DT69" s="869"/>
      <c r="DU69" s="870"/>
      <c r="DV69" s="865"/>
      <c r="DW69" s="866"/>
      <c r="DX69" s="866"/>
      <c r="DY69" s="866"/>
      <c r="DZ69" s="867"/>
      <c r="EA69" s="218"/>
    </row>
    <row r="70" spans="1:131" ht="26.25" customHeight="1">
      <c r="A70" s="226">
        <v>3</v>
      </c>
      <c r="B70" s="879" t="s">
        <v>340</v>
      </c>
      <c r="C70" s="880"/>
      <c r="D70" s="880"/>
      <c r="E70" s="880"/>
      <c r="F70" s="880"/>
      <c r="G70" s="880"/>
      <c r="H70" s="880"/>
      <c r="I70" s="880"/>
      <c r="J70" s="880"/>
      <c r="K70" s="880"/>
      <c r="L70" s="880"/>
      <c r="M70" s="880"/>
      <c r="N70" s="880"/>
      <c r="O70" s="880"/>
      <c r="P70" s="881"/>
      <c r="Q70" s="882">
        <v>1363</v>
      </c>
      <c r="R70" s="839"/>
      <c r="S70" s="839"/>
      <c r="T70" s="839"/>
      <c r="U70" s="839"/>
      <c r="V70" s="839">
        <v>1344</v>
      </c>
      <c r="W70" s="839"/>
      <c r="X70" s="839"/>
      <c r="Y70" s="839"/>
      <c r="Z70" s="839"/>
      <c r="AA70" s="839">
        <v>19</v>
      </c>
      <c r="AB70" s="839"/>
      <c r="AC70" s="839"/>
      <c r="AD70" s="839"/>
      <c r="AE70" s="839"/>
      <c r="AF70" s="839">
        <v>19</v>
      </c>
      <c r="AG70" s="839"/>
      <c r="AH70" s="839"/>
      <c r="AI70" s="839"/>
      <c r="AJ70" s="839"/>
      <c r="AK70" s="839">
        <v>3</v>
      </c>
      <c r="AL70" s="839"/>
      <c r="AM70" s="839"/>
      <c r="AN70" s="839"/>
      <c r="AO70" s="839"/>
      <c r="AP70" s="839" t="s">
        <v>307</v>
      </c>
      <c r="AQ70" s="839"/>
      <c r="AR70" s="839"/>
      <c r="AS70" s="839"/>
      <c r="AT70" s="839"/>
      <c r="AU70" s="839" t="s">
        <v>307</v>
      </c>
      <c r="AV70" s="839"/>
      <c r="AW70" s="839"/>
      <c r="AX70" s="839"/>
      <c r="AY70" s="839"/>
      <c r="AZ70" s="836"/>
      <c r="BA70" s="836"/>
      <c r="BB70" s="836"/>
      <c r="BC70" s="836"/>
      <c r="BD70" s="837"/>
      <c r="BE70" s="229"/>
      <c r="BF70" s="229"/>
      <c r="BG70" s="229"/>
      <c r="BH70" s="229"/>
      <c r="BI70" s="229"/>
      <c r="BJ70" s="229"/>
      <c r="BK70" s="229"/>
      <c r="BL70" s="229"/>
      <c r="BM70" s="229"/>
      <c r="BN70" s="229"/>
      <c r="BO70" s="229"/>
      <c r="BP70" s="229"/>
      <c r="BQ70" s="226">
        <v>64</v>
      </c>
      <c r="BR70" s="231"/>
      <c r="BS70" s="865"/>
      <c r="BT70" s="866"/>
      <c r="BU70" s="866"/>
      <c r="BV70" s="866"/>
      <c r="BW70" s="866"/>
      <c r="BX70" s="866"/>
      <c r="BY70" s="866"/>
      <c r="BZ70" s="866"/>
      <c r="CA70" s="866"/>
      <c r="CB70" s="866"/>
      <c r="CC70" s="866"/>
      <c r="CD70" s="866"/>
      <c r="CE70" s="866"/>
      <c r="CF70" s="866"/>
      <c r="CG70" s="871"/>
      <c r="CH70" s="868"/>
      <c r="CI70" s="869"/>
      <c r="CJ70" s="869"/>
      <c r="CK70" s="869"/>
      <c r="CL70" s="870"/>
      <c r="CM70" s="868"/>
      <c r="CN70" s="869"/>
      <c r="CO70" s="869"/>
      <c r="CP70" s="869"/>
      <c r="CQ70" s="870"/>
      <c r="CR70" s="868"/>
      <c r="CS70" s="869"/>
      <c r="CT70" s="869"/>
      <c r="CU70" s="869"/>
      <c r="CV70" s="870"/>
      <c r="CW70" s="868"/>
      <c r="CX70" s="869"/>
      <c r="CY70" s="869"/>
      <c r="CZ70" s="869"/>
      <c r="DA70" s="870"/>
      <c r="DB70" s="868"/>
      <c r="DC70" s="869"/>
      <c r="DD70" s="869"/>
      <c r="DE70" s="869"/>
      <c r="DF70" s="870"/>
      <c r="DG70" s="868"/>
      <c r="DH70" s="869"/>
      <c r="DI70" s="869"/>
      <c r="DJ70" s="869"/>
      <c r="DK70" s="870"/>
      <c r="DL70" s="868"/>
      <c r="DM70" s="869"/>
      <c r="DN70" s="869"/>
      <c r="DO70" s="869"/>
      <c r="DP70" s="870"/>
      <c r="DQ70" s="868"/>
      <c r="DR70" s="869"/>
      <c r="DS70" s="869"/>
      <c r="DT70" s="869"/>
      <c r="DU70" s="870"/>
      <c r="DV70" s="865"/>
      <c r="DW70" s="866"/>
      <c r="DX70" s="866"/>
      <c r="DY70" s="866"/>
      <c r="DZ70" s="867"/>
      <c r="EA70" s="218"/>
    </row>
    <row r="71" spans="1:131" ht="26.25" customHeight="1">
      <c r="A71" s="226">
        <v>4</v>
      </c>
      <c r="B71" s="879" t="s">
        <v>341</v>
      </c>
      <c r="C71" s="880"/>
      <c r="D71" s="880"/>
      <c r="E71" s="880"/>
      <c r="F71" s="880"/>
      <c r="G71" s="880"/>
      <c r="H71" s="880"/>
      <c r="I71" s="880"/>
      <c r="J71" s="880"/>
      <c r="K71" s="880"/>
      <c r="L71" s="880"/>
      <c r="M71" s="880"/>
      <c r="N71" s="880"/>
      <c r="O71" s="880"/>
      <c r="P71" s="881"/>
      <c r="Q71" s="882">
        <v>479</v>
      </c>
      <c r="R71" s="839"/>
      <c r="S71" s="839"/>
      <c r="T71" s="839"/>
      <c r="U71" s="839"/>
      <c r="V71" s="839">
        <v>448</v>
      </c>
      <c r="W71" s="839"/>
      <c r="X71" s="839"/>
      <c r="Y71" s="839"/>
      <c r="Z71" s="839"/>
      <c r="AA71" s="839">
        <v>31</v>
      </c>
      <c r="AB71" s="839"/>
      <c r="AC71" s="839"/>
      <c r="AD71" s="839"/>
      <c r="AE71" s="839"/>
      <c r="AF71" s="839">
        <v>31</v>
      </c>
      <c r="AG71" s="839"/>
      <c r="AH71" s="839"/>
      <c r="AI71" s="839"/>
      <c r="AJ71" s="839"/>
      <c r="AK71" s="839">
        <v>13</v>
      </c>
      <c r="AL71" s="839"/>
      <c r="AM71" s="839"/>
      <c r="AN71" s="839"/>
      <c r="AO71" s="839"/>
      <c r="AP71" s="839" t="s">
        <v>307</v>
      </c>
      <c r="AQ71" s="839"/>
      <c r="AR71" s="839"/>
      <c r="AS71" s="839"/>
      <c r="AT71" s="839"/>
      <c r="AU71" s="839" t="s">
        <v>307</v>
      </c>
      <c r="AV71" s="839"/>
      <c r="AW71" s="839"/>
      <c r="AX71" s="839"/>
      <c r="AY71" s="839"/>
      <c r="AZ71" s="836"/>
      <c r="BA71" s="836"/>
      <c r="BB71" s="836"/>
      <c r="BC71" s="836"/>
      <c r="BD71" s="837"/>
      <c r="BE71" s="229"/>
      <c r="BF71" s="229"/>
      <c r="BG71" s="229"/>
      <c r="BH71" s="229"/>
      <c r="BI71" s="229"/>
      <c r="BJ71" s="229"/>
      <c r="BK71" s="229"/>
      <c r="BL71" s="229"/>
      <c r="BM71" s="229"/>
      <c r="BN71" s="229"/>
      <c r="BO71" s="229"/>
      <c r="BP71" s="229"/>
      <c r="BQ71" s="226">
        <v>65</v>
      </c>
      <c r="BR71" s="231"/>
      <c r="BS71" s="865"/>
      <c r="BT71" s="866"/>
      <c r="BU71" s="866"/>
      <c r="BV71" s="866"/>
      <c r="BW71" s="866"/>
      <c r="BX71" s="866"/>
      <c r="BY71" s="866"/>
      <c r="BZ71" s="866"/>
      <c r="CA71" s="866"/>
      <c r="CB71" s="866"/>
      <c r="CC71" s="866"/>
      <c r="CD71" s="866"/>
      <c r="CE71" s="866"/>
      <c r="CF71" s="866"/>
      <c r="CG71" s="871"/>
      <c r="CH71" s="868"/>
      <c r="CI71" s="869"/>
      <c r="CJ71" s="869"/>
      <c r="CK71" s="869"/>
      <c r="CL71" s="870"/>
      <c r="CM71" s="868"/>
      <c r="CN71" s="869"/>
      <c r="CO71" s="869"/>
      <c r="CP71" s="869"/>
      <c r="CQ71" s="870"/>
      <c r="CR71" s="868"/>
      <c r="CS71" s="869"/>
      <c r="CT71" s="869"/>
      <c r="CU71" s="869"/>
      <c r="CV71" s="870"/>
      <c r="CW71" s="868"/>
      <c r="CX71" s="869"/>
      <c r="CY71" s="869"/>
      <c r="CZ71" s="869"/>
      <c r="DA71" s="870"/>
      <c r="DB71" s="868"/>
      <c r="DC71" s="869"/>
      <c r="DD71" s="869"/>
      <c r="DE71" s="869"/>
      <c r="DF71" s="870"/>
      <c r="DG71" s="868"/>
      <c r="DH71" s="869"/>
      <c r="DI71" s="869"/>
      <c r="DJ71" s="869"/>
      <c r="DK71" s="870"/>
      <c r="DL71" s="868"/>
      <c r="DM71" s="869"/>
      <c r="DN71" s="869"/>
      <c r="DO71" s="869"/>
      <c r="DP71" s="870"/>
      <c r="DQ71" s="868"/>
      <c r="DR71" s="869"/>
      <c r="DS71" s="869"/>
      <c r="DT71" s="869"/>
      <c r="DU71" s="870"/>
      <c r="DV71" s="865"/>
      <c r="DW71" s="866"/>
      <c r="DX71" s="866"/>
      <c r="DY71" s="866"/>
      <c r="DZ71" s="867"/>
      <c r="EA71" s="218"/>
    </row>
    <row r="72" spans="1:131" ht="26.25" customHeight="1">
      <c r="A72" s="226">
        <v>5</v>
      </c>
      <c r="B72" s="879" t="s">
        <v>342</v>
      </c>
      <c r="C72" s="880"/>
      <c r="D72" s="880"/>
      <c r="E72" s="880"/>
      <c r="F72" s="880"/>
      <c r="G72" s="880"/>
      <c r="H72" s="880"/>
      <c r="I72" s="880"/>
      <c r="J72" s="880"/>
      <c r="K72" s="880"/>
      <c r="L72" s="880"/>
      <c r="M72" s="880"/>
      <c r="N72" s="880"/>
      <c r="O72" s="880"/>
      <c r="P72" s="881"/>
      <c r="Q72" s="882">
        <v>230</v>
      </c>
      <c r="R72" s="839"/>
      <c r="S72" s="839"/>
      <c r="T72" s="839"/>
      <c r="U72" s="839"/>
      <c r="V72" s="839">
        <v>226</v>
      </c>
      <c r="W72" s="839"/>
      <c r="X72" s="839"/>
      <c r="Y72" s="839"/>
      <c r="Z72" s="839"/>
      <c r="AA72" s="839">
        <v>4</v>
      </c>
      <c r="AB72" s="839"/>
      <c r="AC72" s="839"/>
      <c r="AD72" s="839"/>
      <c r="AE72" s="839"/>
      <c r="AF72" s="839">
        <v>-21</v>
      </c>
      <c r="AG72" s="839"/>
      <c r="AH72" s="839"/>
      <c r="AI72" s="839"/>
      <c r="AJ72" s="839"/>
      <c r="AK72" s="839">
        <v>32</v>
      </c>
      <c r="AL72" s="839"/>
      <c r="AM72" s="839"/>
      <c r="AN72" s="839"/>
      <c r="AO72" s="839"/>
      <c r="AP72" s="839" t="s">
        <v>343</v>
      </c>
      <c r="AQ72" s="839"/>
      <c r="AR72" s="839"/>
      <c r="AS72" s="839"/>
      <c r="AT72" s="839"/>
      <c r="AU72" s="839" t="s">
        <v>343</v>
      </c>
      <c r="AV72" s="839"/>
      <c r="AW72" s="839"/>
      <c r="AX72" s="839"/>
      <c r="AY72" s="839"/>
      <c r="AZ72" s="836"/>
      <c r="BA72" s="836"/>
      <c r="BB72" s="836"/>
      <c r="BC72" s="836"/>
      <c r="BD72" s="837"/>
      <c r="BE72" s="229"/>
      <c r="BF72" s="229"/>
      <c r="BG72" s="229"/>
      <c r="BH72" s="229"/>
      <c r="BI72" s="229"/>
      <c r="BJ72" s="229"/>
      <c r="BK72" s="229"/>
      <c r="BL72" s="229"/>
      <c r="BM72" s="229"/>
      <c r="BN72" s="229"/>
      <c r="BO72" s="229"/>
      <c r="BP72" s="229"/>
      <c r="BQ72" s="226">
        <v>66</v>
      </c>
      <c r="BR72" s="231"/>
      <c r="BS72" s="865"/>
      <c r="BT72" s="866"/>
      <c r="BU72" s="866"/>
      <c r="BV72" s="866"/>
      <c r="BW72" s="866"/>
      <c r="BX72" s="866"/>
      <c r="BY72" s="866"/>
      <c r="BZ72" s="866"/>
      <c r="CA72" s="866"/>
      <c r="CB72" s="866"/>
      <c r="CC72" s="866"/>
      <c r="CD72" s="866"/>
      <c r="CE72" s="866"/>
      <c r="CF72" s="866"/>
      <c r="CG72" s="871"/>
      <c r="CH72" s="868"/>
      <c r="CI72" s="869"/>
      <c r="CJ72" s="869"/>
      <c r="CK72" s="869"/>
      <c r="CL72" s="870"/>
      <c r="CM72" s="868"/>
      <c r="CN72" s="869"/>
      <c r="CO72" s="869"/>
      <c r="CP72" s="869"/>
      <c r="CQ72" s="870"/>
      <c r="CR72" s="868"/>
      <c r="CS72" s="869"/>
      <c r="CT72" s="869"/>
      <c r="CU72" s="869"/>
      <c r="CV72" s="870"/>
      <c r="CW72" s="868"/>
      <c r="CX72" s="869"/>
      <c r="CY72" s="869"/>
      <c r="CZ72" s="869"/>
      <c r="DA72" s="870"/>
      <c r="DB72" s="868"/>
      <c r="DC72" s="869"/>
      <c r="DD72" s="869"/>
      <c r="DE72" s="869"/>
      <c r="DF72" s="870"/>
      <c r="DG72" s="868"/>
      <c r="DH72" s="869"/>
      <c r="DI72" s="869"/>
      <c r="DJ72" s="869"/>
      <c r="DK72" s="870"/>
      <c r="DL72" s="868"/>
      <c r="DM72" s="869"/>
      <c r="DN72" s="869"/>
      <c r="DO72" s="869"/>
      <c r="DP72" s="870"/>
      <c r="DQ72" s="868"/>
      <c r="DR72" s="869"/>
      <c r="DS72" s="869"/>
      <c r="DT72" s="869"/>
      <c r="DU72" s="870"/>
      <c r="DV72" s="865"/>
      <c r="DW72" s="866"/>
      <c r="DX72" s="866"/>
      <c r="DY72" s="866"/>
      <c r="DZ72" s="867"/>
      <c r="EA72" s="218"/>
    </row>
    <row r="73" spans="1:131" ht="26.25" customHeight="1">
      <c r="A73" s="226">
        <v>6</v>
      </c>
      <c r="B73" s="879" t="s">
        <v>344</v>
      </c>
      <c r="C73" s="880"/>
      <c r="D73" s="880"/>
      <c r="E73" s="880"/>
      <c r="F73" s="880"/>
      <c r="G73" s="880"/>
      <c r="H73" s="880"/>
      <c r="I73" s="880"/>
      <c r="J73" s="880"/>
      <c r="K73" s="880"/>
      <c r="L73" s="880"/>
      <c r="M73" s="880"/>
      <c r="N73" s="880"/>
      <c r="O73" s="880"/>
      <c r="P73" s="881"/>
      <c r="Q73" s="882">
        <v>55</v>
      </c>
      <c r="R73" s="839"/>
      <c r="S73" s="839"/>
      <c r="T73" s="839"/>
      <c r="U73" s="839"/>
      <c r="V73" s="839">
        <v>51</v>
      </c>
      <c r="W73" s="839"/>
      <c r="X73" s="839"/>
      <c r="Y73" s="839"/>
      <c r="Z73" s="839"/>
      <c r="AA73" s="839">
        <v>4</v>
      </c>
      <c r="AB73" s="839"/>
      <c r="AC73" s="839"/>
      <c r="AD73" s="839"/>
      <c r="AE73" s="839"/>
      <c r="AF73" s="839">
        <v>4</v>
      </c>
      <c r="AG73" s="839"/>
      <c r="AH73" s="839"/>
      <c r="AI73" s="839"/>
      <c r="AJ73" s="839"/>
      <c r="AK73" s="839">
        <v>1</v>
      </c>
      <c r="AL73" s="839"/>
      <c r="AM73" s="839"/>
      <c r="AN73" s="839"/>
      <c r="AO73" s="839"/>
      <c r="AP73" s="839" t="s">
        <v>343</v>
      </c>
      <c r="AQ73" s="839"/>
      <c r="AR73" s="839"/>
      <c r="AS73" s="839"/>
      <c r="AT73" s="839"/>
      <c r="AU73" s="839" t="s">
        <v>343</v>
      </c>
      <c r="AV73" s="839"/>
      <c r="AW73" s="839"/>
      <c r="AX73" s="839"/>
      <c r="AY73" s="839"/>
      <c r="AZ73" s="836"/>
      <c r="BA73" s="836"/>
      <c r="BB73" s="836"/>
      <c r="BC73" s="836"/>
      <c r="BD73" s="837"/>
      <c r="BE73" s="229"/>
      <c r="BF73" s="229"/>
      <c r="BG73" s="229"/>
      <c r="BH73" s="229"/>
      <c r="BI73" s="229"/>
      <c r="BJ73" s="229"/>
      <c r="BK73" s="229"/>
      <c r="BL73" s="229"/>
      <c r="BM73" s="229"/>
      <c r="BN73" s="229"/>
      <c r="BO73" s="229"/>
      <c r="BP73" s="229"/>
      <c r="BQ73" s="226">
        <v>67</v>
      </c>
      <c r="BR73" s="231"/>
      <c r="BS73" s="865"/>
      <c r="BT73" s="866"/>
      <c r="BU73" s="866"/>
      <c r="BV73" s="866"/>
      <c r="BW73" s="866"/>
      <c r="BX73" s="866"/>
      <c r="BY73" s="866"/>
      <c r="BZ73" s="866"/>
      <c r="CA73" s="866"/>
      <c r="CB73" s="866"/>
      <c r="CC73" s="866"/>
      <c r="CD73" s="866"/>
      <c r="CE73" s="866"/>
      <c r="CF73" s="866"/>
      <c r="CG73" s="871"/>
      <c r="CH73" s="868"/>
      <c r="CI73" s="869"/>
      <c r="CJ73" s="869"/>
      <c r="CK73" s="869"/>
      <c r="CL73" s="870"/>
      <c r="CM73" s="868"/>
      <c r="CN73" s="869"/>
      <c r="CO73" s="869"/>
      <c r="CP73" s="869"/>
      <c r="CQ73" s="870"/>
      <c r="CR73" s="868"/>
      <c r="CS73" s="869"/>
      <c r="CT73" s="869"/>
      <c r="CU73" s="869"/>
      <c r="CV73" s="870"/>
      <c r="CW73" s="868"/>
      <c r="CX73" s="869"/>
      <c r="CY73" s="869"/>
      <c r="CZ73" s="869"/>
      <c r="DA73" s="870"/>
      <c r="DB73" s="868"/>
      <c r="DC73" s="869"/>
      <c r="DD73" s="869"/>
      <c r="DE73" s="869"/>
      <c r="DF73" s="870"/>
      <c r="DG73" s="868"/>
      <c r="DH73" s="869"/>
      <c r="DI73" s="869"/>
      <c r="DJ73" s="869"/>
      <c r="DK73" s="870"/>
      <c r="DL73" s="868"/>
      <c r="DM73" s="869"/>
      <c r="DN73" s="869"/>
      <c r="DO73" s="869"/>
      <c r="DP73" s="870"/>
      <c r="DQ73" s="868"/>
      <c r="DR73" s="869"/>
      <c r="DS73" s="869"/>
      <c r="DT73" s="869"/>
      <c r="DU73" s="870"/>
      <c r="DV73" s="865"/>
      <c r="DW73" s="866"/>
      <c r="DX73" s="866"/>
      <c r="DY73" s="866"/>
      <c r="DZ73" s="867"/>
      <c r="EA73" s="218"/>
    </row>
    <row r="74" spans="1:131" ht="26.25" customHeight="1">
      <c r="A74" s="226">
        <v>7</v>
      </c>
      <c r="B74" s="879" t="s">
        <v>345</v>
      </c>
      <c r="C74" s="880"/>
      <c r="D74" s="880"/>
      <c r="E74" s="880"/>
      <c r="F74" s="880"/>
      <c r="G74" s="880"/>
      <c r="H74" s="880"/>
      <c r="I74" s="880"/>
      <c r="J74" s="880"/>
      <c r="K74" s="880"/>
      <c r="L74" s="880"/>
      <c r="M74" s="880"/>
      <c r="N74" s="880"/>
      <c r="O74" s="880"/>
      <c r="P74" s="881"/>
      <c r="Q74" s="882">
        <v>430</v>
      </c>
      <c r="R74" s="839"/>
      <c r="S74" s="839"/>
      <c r="T74" s="839"/>
      <c r="U74" s="839"/>
      <c r="V74" s="839">
        <v>425</v>
      </c>
      <c r="W74" s="839"/>
      <c r="X74" s="839"/>
      <c r="Y74" s="839"/>
      <c r="Z74" s="839"/>
      <c r="AA74" s="839">
        <v>5</v>
      </c>
      <c r="AB74" s="839"/>
      <c r="AC74" s="839"/>
      <c r="AD74" s="839"/>
      <c r="AE74" s="839"/>
      <c r="AF74" s="839">
        <v>5</v>
      </c>
      <c r="AG74" s="839"/>
      <c r="AH74" s="839"/>
      <c r="AI74" s="839"/>
      <c r="AJ74" s="839"/>
      <c r="AK74" s="839" t="s">
        <v>343</v>
      </c>
      <c r="AL74" s="839"/>
      <c r="AM74" s="839"/>
      <c r="AN74" s="839"/>
      <c r="AO74" s="839"/>
      <c r="AP74" s="839" t="s">
        <v>343</v>
      </c>
      <c r="AQ74" s="839"/>
      <c r="AR74" s="839"/>
      <c r="AS74" s="839"/>
      <c r="AT74" s="839"/>
      <c r="AU74" s="839" t="s">
        <v>343</v>
      </c>
      <c r="AV74" s="839"/>
      <c r="AW74" s="839"/>
      <c r="AX74" s="839"/>
      <c r="AY74" s="839"/>
      <c r="AZ74" s="836"/>
      <c r="BA74" s="836"/>
      <c r="BB74" s="836"/>
      <c r="BC74" s="836"/>
      <c r="BD74" s="837"/>
      <c r="BE74" s="229"/>
      <c r="BF74" s="229"/>
      <c r="BG74" s="229"/>
      <c r="BH74" s="229"/>
      <c r="BI74" s="229"/>
      <c r="BJ74" s="229"/>
      <c r="BK74" s="229"/>
      <c r="BL74" s="229"/>
      <c r="BM74" s="229"/>
      <c r="BN74" s="229"/>
      <c r="BO74" s="229"/>
      <c r="BP74" s="229"/>
      <c r="BQ74" s="226">
        <v>68</v>
      </c>
      <c r="BR74" s="231"/>
      <c r="BS74" s="865"/>
      <c r="BT74" s="866"/>
      <c r="BU74" s="866"/>
      <c r="BV74" s="866"/>
      <c r="BW74" s="866"/>
      <c r="BX74" s="866"/>
      <c r="BY74" s="866"/>
      <c r="BZ74" s="866"/>
      <c r="CA74" s="866"/>
      <c r="CB74" s="866"/>
      <c r="CC74" s="866"/>
      <c r="CD74" s="866"/>
      <c r="CE74" s="866"/>
      <c r="CF74" s="866"/>
      <c r="CG74" s="871"/>
      <c r="CH74" s="868"/>
      <c r="CI74" s="869"/>
      <c r="CJ74" s="869"/>
      <c r="CK74" s="869"/>
      <c r="CL74" s="870"/>
      <c r="CM74" s="868"/>
      <c r="CN74" s="869"/>
      <c r="CO74" s="869"/>
      <c r="CP74" s="869"/>
      <c r="CQ74" s="870"/>
      <c r="CR74" s="868"/>
      <c r="CS74" s="869"/>
      <c r="CT74" s="869"/>
      <c r="CU74" s="869"/>
      <c r="CV74" s="870"/>
      <c r="CW74" s="868"/>
      <c r="CX74" s="869"/>
      <c r="CY74" s="869"/>
      <c r="CZ74" s="869"/>
      <c r="DA74" s="870"/>
      <c r="DB74" s="868"/>
      <c r="DC74" s="869"/>
      <c r="DD74" s="869"/>
      <c r="DE74" s="869"/>
      <c r="DF74" s="870"/>
      <c r="DG74" s="868"/>
      <c r="DH74" s="869"/>
      <c r="DI74" s="869"/>
      <c r="DJ74" s="869"/>
      <c r="DK74" s="870"/>
      <c r="DL74" s="868"/>
      <c r="DM74" s="869"/>
      <c r="DN74" s="869"/>
      <c r="DO74" s="869"/>
      <c r="DP74" s="870"/>
      <c r="DQ74" s="868"/>
      <c r="DR74" s="869"/>
      <c r="DS74" s="869"/>
      <c r="DT74" s="869"/>
      <c r="DU74" s="870"/>
      <c r="DV74" s="865"/>
      <c r="DW74" s="866"/>
      <c r="DX74" s="866"/>
      <c r="DY74" s="866"/>
      <c r="DZ74" s="867"/>
      <c r="EA74" s="218"/>
    </row>
    <row r="75" spans="1:131" ht="26.25" customHeight="1">
      <c r="A75" s="226">
        <v>8</v>
      </c>
      <c r="B75" s="879" t="s">
        <v>346</v>
      </c>
      <c r="C75" s="880"/>
      <c r="D75" s="880"/>
      <c r="E75" s="880"/>
      <c r="F75" s="880"/>
      <c r="G75" s="880"/>
      <c r="H75" s="880"/>
      <c r="I75" s="880"/>
      <c r="J75" s="880"/>
      <c r="K75" s="880"/>
      <c r="L75" s="880"/>
      <c r="M75" s="880"/>
      <c r="N75" s="880"/>
      <c r="O75" s="880"/>
      <c r="P75" s="881"/>
      <c r="Q75" s="883">
        <v>285091</v>
      </c>
      <c r="R75" s="884"/>
      <c r="S75" s="884"/>
      <c r="T75" s="884"/>
      <c r="U75" s="838"/>
      <c r="V75" s="885">
        <v>273242</v>
      </c>
      <c r="W75" s="884"/>
      <c r="X75" s="884"/>
      <c r="Y75" s="884"/>
      <c r="Z75" s="838"/>
      <c r="AA75" s="885">
        <v>11849</v>
      </c>
      <c r="AB75" s="884"/>
      <c r="AC75" s="884"/>
      <c r="AD75" s="884"/>
      <c r="AE75" s="838"/>
      <c r="AF75" s="885">
        <v>11849</v>
      </c>
      <c r="AG75" s="884"/>
      <c r="AH75" s="884"/>
      <c r="AI75" s="884"/>
      <c r="AJ75" s="838"/>
      <c r="AK75" s="885">
        <v>343</v>
      </c>
      <c r="AL75" s="884"/>
      <c r="AM75" s="884"/>
      <c r="AN75" s="884"/>
      <c r="AO75" s="838"/>
      <c r="AP75" s="885" t="s">
        <v>343</v>
      </c>
      <c r="AQ75" s="884"/>
      <c r="AR75" s="884"/>
      <c r="AS75" s="884"/>
      <c r="AT75" s="838"/>
      <c r="AU75" s="885" t="s">
        <v>343</v>
      </c>
      <c r="AV75" s="884"/>
      <c r="AW75" s="884"/>
      <c r="AX75" s="884"/>
      <c r="AY75" s="838"/>
      <c r="AZ75" s="836"/>
      <c r="BA75" s="836"/>
      <c r="BB75" s="836"/>
      <c r="BC75" s="836"/>
      <c r="BD75" s="837"/>
      <c r="BE75" s="229"/>
      <c r="BF75" s="229"/>
      <c r="BG75" s="229"/>
      <c r="BH75" s="229"/>
      <c r="BI75" s="229"/>
      <c r="BJ75" s="229"/>
      <c r="BK75" s="229"/>
      <c r="BL75" s="229"/>
      <c r="BM75" s="229"/>
      <c r="BN75" s="229"/>
      <c r="BO75" s="229"/>
      <c r="BP75" s="229"/>
      <c r="BQ75" s="226">
        <v>69</v>
      </c>
      <c r="BR75" s="231"/>
      <c r="BS75" s="865"/>
      <c r="BT75" s="866"/>
      <c r="BU75" s="866"/>
      <c r="BV75" s="866"/>
      <c r="BW75" s="866"/>
      <c r="BX75" s="866"/>
      <c r="BY75" s="866"/>
      <c r="BZ75" s="866"/>
      <c r="CA75" s="866"/>
      <c r="CB75" s="866"/>
      <c r="CC75" s="866"/>
      <c r="CD75" s="866"/>
      <c r="CE75" s="866"/>
      <c r="CF75" s="866"/>
      <c r="CG75" s="871"/>
      <c r="CH75" s="868"/>
      <c r="CI75" s="869"/>
      <c r="CJ75" s="869"/>
      <c r="CK75" s="869"/>
      <c r="CL75" s="870"/>
      <c r="CM75" s="868"/>
      <c r="CN75" s="869"/>
      <c r="CO75" s="869"/>
      <c r="CP75" s="869"/>
      <c r="CQ75" s="870"/>
      <c r="CR75" s="868"/>
      <c r="CS75" s="869"/>
      <c r="CT75" s="869"/>
      <c r="CU75" s="869"/>
      <c r="CV75" s="870"/>
      <c r="CW75" s="868"/>
      <c r="CX75" s="869"/>
      <c r="CY75" s="869"/>
      <c r="CZ75" s="869"/>
      <c r="DA75" s="870"/>
      <c r="DB75" s="868"/>
      <c r="DC75" s="869"/>
      <c r="DD75" s="869"/>
      <c r="DE75" s="869"/>
      <c r="DF75" s="870"/>
      <c r="DG75" s="868"/>
      <c r="DH75" s="869"/>
      <c r="DI75" s="869"/>
      <c r="DJ75" s="869"/>
      <c r="DK75" s="870"/>
      <c r="DL75" s="868"/>
      <c r="DM75" s="869"/>
      <c r="DN75" s="869"/>
      <c r="DO75" s="869"/>
      <c r="DP75" s="870"/>
      <c r="DQ75" s="868"/>
      <c r="DR75" s="869"/>
      <c r="DS75" s="869"/>
      <c r="DT75" s="869"/>
      <c r="DU75" s="870"/>
      <c r="DV75" s="865"/>
      <c r="DW75" s="866"/>
      <c r="DX75" s="866"/>
      <c r="DY75" s="866"/>
      <c r="DZ75" s="867"/>
      <c r="EA75" s="218"/>
    </row>
    <row r="76" spans="1:131" ht="26.25" customHeight="1">
      <c r="A76" s="226">
        <v>9</v>
      </c>
      <c r="B76" s="879"/>
      <c r="C76" s="880"/>
      <c r="D76" s="880"/>
      <c r="E76" s="880"/>
      <c r="F76" s="880"/>
      <c r="G76" s="880"/>
      <c r="H76" s="880"/>
      <c r="I76" s="880"/>
      <c r="J76" s="880"/>
      <c r="K76" s="880"/>
      <c r="L76" s="880"/>
      <c r="M76" s="880"/>
      <c r="N76" s="880"/>
      <c r="O76" s="880"/>
      <c r="P76" s="881"/>
      <c r="Q76" s="883"/>
      <c r="R76" s="884"/>
      <c r="S76" s="884"/>
      <c r="T76" s="884"/>
      <c r="U76" s="838"/>
      <c r="V76" s="885"/>
      <c r="W76" s="884"/>
      <c r="X76" s="884"/>
      <c r="Y76" s="884"/>
      <c r="Z76" s="838"/>
      <c r="AA76" s="885"/>
      <c r="AB76" s="884"/>
      <c r="AC76" s="884"/>
      <c r="AD76" s="884"/>
      <c r="AE76" s="838"/>
      <c r="AF76" s="885"/>
      <c r="AG76" s="884"/>
      <c r="AH76" s="884"/>
      <c r="AI76" s="884"/>
      <c r="AJ76" s="838"/>
      <c r="AK76" s="885"/>
      <c r="AL76" s="884"/>
      <c r="AM76" s="884"/>
      <c r="AN76" s="884"/>
      <c r="AO76" s="838"/>
      <c r="AP76" s="885"/>
      <c r="AQ76" s="884"/>
      <c r="AR76" s="884"/>
      <c r="AS76" s="884"/>
      <c r="AT76" s="838"/>
      <c r="AU76" s="885"/>
      <c r="AV76" s="884"/>
      <c r="AW76" s="884"/>
      <c r="AX76" s="884"/>
      <c r="AY76" s="838"/>
      <c r="AZ76" s="836"/>
      <c r="BA76" s="836"/>
      <c r="BB76" s="836"/>
      <c r="BC76" s="836"/>
      <c r="BD76" s="837"/>
      <c r="BE76" s="229"/>
      <c r="BF76" s="229"/>
      <c r="BG76" s="229"/>
      <c r="BH76" s="229"/>
      <c r="BI76" s="229"/>
      <c r="BJ76" s="229"/>
      <c r="BK76" s="229"/>
      <c r="BL76" s="229"/>
      <c r="BM76" s="229"/>
      <c r="BN76" s="229"/>
      <c r="BO76" s="229"/>
      <c r="BP76" s="229"/>
      <c r="BQ76" s="226">
        <v>70</v>
      </c>
      <c r="BR76" s="231"/>
      <c r="BS76" s="865"/>
      <c r="BT76" s="866"/>
      <c r="BU76" s="866"/>
      <c r="BV76" s="866"/>
      <c r="BW76" s="866"/>
      <c r="BX76" s="866"/>
      <c r="BY76" s="866"/>
      <c r="BZ76" s="866"/>
      <c r="CA76" s="866"/>
      <c r="CB76" s="866"/>
      <c r="CC76" s="866"/>
      <c r="CD76" s="866"/>
      <c r="CE76" s="866"/>
      <c r="CF76" s="866"/>
      <c r="CG76" s="871"/>
      <c r="CH76" s="868"/>
      <c r="CI76" s="869"/>
      <c r="CJ76" s="869"/>
      <c r="CK76" s="869"/>
      <c r="CL76" s="870"/>
      <c r="CM76" s="868"/>
      <c r="CN76" s="869"/>
      <c r="CO76" s="869"/>
      <c r="CP76" s="869"/>
      <c r="CQ76" s="870"/>
      <c r="CR76" s="868"/>
      <c r="CS76" s="869"/>
      <c r="CT76" s="869"/>
      <c r="CU76" s="869"/>
      <c r="CV76" s="870"/>
      <c r="CW76" s="868"/>
      <c r="CX76" s="869"/>
      <c r="CY76" s="869"/>
      <c r="CZ76" s="869"/>
      <c r="DA76" s="870"/>
      <c r="DB76" s="868"/>
      <c r="DC76" s="869"/>
      <c r="DD76" s="869"/>
      <c r="DE76" s="869"/>
      <c r="DF76" s="870"/>
      <c r="DG76" s="868"/>
      <c r="DH76" s="869"/>
      <c r="DI76" s="869"/>
      <c r="DJ76" s="869"/>
      <c r="DK76" s="870"/>
      <c r="DL76" s="868"/>
      <c r="DM76" s="869"/>
      <c r="DN76" s="869"/>
      <c r="DO76" s="869"/>
      <c r="DP76" s="870"/>
      <c r="DQ76" s="868"/>
      <c r="DR76" s="869"/>
      <c r="DS76" s="869"/>
      <c r="DT76" s="869"/>
      <c r="DU76" s="870"/>
      <c r="DV76" s="865"/>
      <c r="DW76" s="866"/>
      <c r="DX76" s="866"/>
      <c r="DY76" s="866"/>
      <c r="DZ76" s="867"/>
      <c r="EA76" s="218"/>
    </row>
    <row r="77" spans="1:131" ht="26.25" customHeight="1">
      <c r="A77" s="226">
        <v>10</v>
      </c>
      <c r="B77" s="879"/>
      <c r="C77" s="880"/>
      <c r="D77" s="880"/>
      <c r="E77" s="880"/>
      <c r="F77" s="880"/>
      <c r="G77" s="880"/>
      <c r="H77" s="880"/>
      <c r="I77" s="880"/>
      <c r="J77" s="880"/>
      <c r="K77" s="880"/>
      <c r="L77" s="880"/>
      <c r="M77" s="880"/>
      <c r="N77" s="880"/>
      <c r="O77" s="880"/>
      <c r="P77" s="881"/>
      <c r="Q77" s="883"/>
      <c r="R77" s="884"/>
      <c r="S77" s="884"/>
      <c r="T77" s="884"/>
      <c r="U77" s="838"/>
      <c r="V77" s="885"/>
      <c r="W77" s="884"/>
      <c r="X77" s="884"/>
      <c r="Y77" s="884"/>
      <c r="Z77" s="838"/>
      <c r="AA77" s="885"/>
      <c r="AB77" s="884"/>
      <c r="AC77" s="884"/>
      <c r="AD77" s="884"/>
      <c r="AE77" s="838"/>
      <c r="AF77" s="885"/>
      <c r="AG77" s="884"/>
      <c r="AH77" s="884"/>
      <c r="AI77" s="884"/>
      <c r="AJ77" s="838"/>
      <c r="AK77" s="885"/>
      <c r="AL77" s="884"/>
      <c r="AM77" s="884"/>
      <c r="AN77" s="884"/>
      <c r="AO77" s="838"/>
      <c r="AP77" s="885"/>
      <c r="AQ77" s="884"/>
      <c r="AR77" s="884"/>
      <c r="AS77" s="884"/>
      <c r="AT77" s="838"/>
      <c r="AU77" s="885"/>
      <c r="AV77" s="884"/>
      <c r="AW77" s="884"/>
      <c r="AX77" s="884"/>
      <c r="AY77" s="838"/>
      <c r="AZ77" s="836"/>
      <c r="BA77" s="836"/>
      <c r="BB77" s="836"/>
      <c r="BC77" s="836"/>
      <c r="BD77" s="837"/>
      <c r="BE77" s="229"/>
      <c r="BF77" s="229"/>
      <c r="BG77" s="229"/>
      <c r="BH77" s="229"/>
      <c r="BI77" s="229"/>
      <c r="BJ77" s="229"/>
      <c r="BK77" s="229"/>
      <c r="BL77" s="229"/>
      <c r="BM77" s="229"/>
      <c r="BN77" s="229"/>
      <c r="BO77" s="229"/>
      <c r="BP77" s="229"/>
      <c r="BQ77" s="226">
        <v>71</v>
      </c>
      <c r="BR77" s="231"/>
      <c r="BS77" s="865"/>
      <c r="BT77" s="866"/>
      <c r="BU77" s="866"/>
      <c r="BV77" s="866"/>
      <c r="BW77" s="866"/>
      <c r="BX77" s="866"/>
      <c r="BY77" s="866"/>
      <c r="BZ77" s="866"/>
      <c r="CA77" s="866"/>
      <c r="CB77" s="866"/>
      <c r="CC77" s="866"/>
      <c r="CD77" s="866"/>
      <c r="CE77" s="866"/>
      <c r="CF77" s="866"/>
      <c r="CG77" s="871"/>
      <c r="CH77" s="868"/>
      <c r="CI77" s="869"/>
      <c r="CJ77" s="869"/>
      <c r="CK77" s="869"/>
      <c r="CL77" s="870"/>
      <c r="CM77" s="868"/>
      <c r="CN77" s="869"/>
      <c r="CO77" s="869"/>
      <c r="CP77" s="869"/>
      <c r="CQ77" s="870"/>
      <c r="CR77" s="868"/>
      <c r="CS77" s="869"/>
      <c r="CT77" s="869"/>
      <c r="CU77" s="869"/>
      <c r="CV77" s="870"/>
      <c r="CW77" s="868"/>
      <c r="CX77" s="869"/>
      <c r="CY77" s="869"/>
      <c r="CZ77" s="869"/>
      <c r="DA77" s="870"/>
      <c r="DB77" s="868"/>
      <c r="DC77" s="869"/>
      <c r="DD77" s="869"/>
      <c r="DE77" s="869"/>
      <c r="DF77" s="870"/>
      <c r="DG77" s="868"/>
      <c r="DH77" s="869"/>
      <c r="DI77" s="869"/>
      <c r="DJ77" s="869"/>
      <c r="DK77" s="870"/>
      <c r="DL77" s="868"/>
      <c r="DM77" s="869"/>
      <c r="DN77" s="869"/>
      <c r="DO77" s="869"/>
      <c r="DP77" s="870"/>
      <c r="DQ77" s="868"/>
      <c r="DR77" s="869"/>
      <c r="DS77" s="869"/>
      <c r="DT77" s="869"/>
      <c r="DU77" s="870"/>
      <c r="DV77" s="865"/>
      <c r="DW77" s="866"/>
      <c r="DX77" s="866"/>
      <c r="DY77" s="866"/>
      <c r="DZ77" s="867"/>
      <c r="EA77" s="218"/>
    </row>
    <row r="78" spans="1:131" ht="26.25" customHeight="1">
      <c r="A78" s="226">
        <v>11</v>
      </c>
      <c r="B78" s="879"/>
      <c r="C78" s="880"/>
      <c r="D78" s="880"/>
      <c r="E78" s="880"/>
      <c r="F78" s="880"/>
      <c r="G78" s="880"/>
      <c r="H78" s="880"/>
      <c r="I78" s="880"/>
      <c r="J78" s="880"/>
      <c r="K78" s="880"/>
      <c r="L78" s="880"/>
      <c r="M78" s="880"/>
      <c r="N78" s="880"/>
      <c r="O78" s="880"/>
      <c r="P78" s="881"/>
      <c r="Q78" s="882"/>
      <c r="R78" s="839"/>
      <c r="S78" s="839"/>
      <c r="T78" s="839"/>
      <c r="U78" s="839"/>
      <c r="V78" s="839"/>
      <c r="W78" s="839"/>
      <c r="X78" s="839"/>
      <c r="Y78" s="839"/>
      <c r="Z78" s="839"/>
      <c r="AA78" s="839"/>
      <c r="AB78" s="839"/>
      <c r="AC78" s="839"/>
      <c r="AD78" s="839"/>
      <c r="AE78" s="839"/>
      <c r="AF78" s="839"/>
      <c r="AG78" s="839"/>
      <c r="AH78" s="839"/>
      <c r="AI78" s="839"/>
      <c r="AJ78" s="839"/>
      <c r="AK78" s="839"/>
      <c r="AL78" s="839"/>
      <c r="AM78" s="839"/>
      <c r="AN78" s="839"/>
      <c r="AO78" s="839"/>
      <c r="AP78" s="839"/>
      <c r="AQ78" s="839"/>
      <c r="AR78" s="839"/>
      <c r="AS78" s="839"/>
      <c r="AT78" s="839"/>
      <c r="AU78" s="839"/>
      <c r="AV78" s="839"/>
      <c r="AW78" s="839"/>
      <c r="AX78" s="839"/>
      <c r="AY78" s="839"/>
      <c r="AZ78" s="836"/>
      <c r="BA78" s="836"/>
      <c r="BB78" s="836"/>
      <c r="BC78" s="836"/>
      <c r="BD78" s="837"/>
      <c r="BE78" s="229"/>
      <c r="BF78" s="229"/>
      <c r="BG78" s="229"/>
      <c r="BH78" s="229"/>
      <c r="BI78" s="229"/>
      <c r="BJ78" s="218"/>
      <c r="BK78" s="218"/>
      <c r="BL78" s="218"/>
      <c r="BM78" s="218"/>
      <c r="BN78" s="218"/>
      <c r="BO78" s="229"/>
      <c r="BP78" s="229"/>
      <c r="BQ78" s="226">
        <v>72</v>
      </c>
      <c r="BR78" s="231"/>
      <c r="BS78" s="865"/>
      <c r="BT78" s="866"/>
      <c r="BU78" s="866"/>
      <c r="BV78" s="866"/>
      <c r="BW78" s="866"/>
      <c r="BX78" s="866"/>
      <c r="BY78" s="866"/>
      <c r="BZ78" s="866"/>
      <c r="CA78" s="866"/>
      <c r="CB78" s="866"/>
      <c r="CC78" s="866"/>
      <c r="CD78" s="866"/>
      <c r="CE78" s="866"/>
      <c r="CF78" s="866"/>
      <c r="CG78" s="871"/>
      <c r="CH78" s="868"/>
      <c r="CI78" s="869"/>
      <c r="CJ78" s="869"/>
      <c r="CK78" s="869"/>
      <c r="CL78" s="870"/>
      <c r="CM78" s="868"/>
      <c r="CN78" s="869"/>
      <c r="CO78" s="869"/>
      <c r="CP78" s="869"/>
      <c r="CQ78" s="870"/>
      <c r="CR78" s="868"/>
      <c r="CS78" s="869"/>
      <c r="CT78" s="869"/>
      <c r="CU78" s="869"/>
      <c r="CV78" s="870"/>
      <c r="CW78" s="868"/>
      <c r="CX78" s="869"/>
      <c r="CY78" s="869"/>
      <c r="CZ78" s="869"/>
      <c r="DA78" s="870"/>
      <c r="DB78" s="868"/>
      <c r="DC78" s="869"/>
      <c r="DD78" s="869"/>
      <c r="DE78" s="869"/>
      <c r="DF78" s="870"/>
      <c r="DG78" s="868"/>
      <c r="DH78" s="869"/>
      <c r="DI78" s="869"/>
      <c r="DJ78" s="869"/>
      <c r="DK78" s="870"/>
      <c r="DL78" s="868"/>
      <c r="DM78" s="869"/>
      <c r="DN78" s="869"/>
      <c r="DO78" s="869"/>
      <c r="DP78" s="870"/>
      <c r="DQ78" s="868"/>
      <c r="DR78" s="869"/>
      <c r="DS78" s="869"/>
      <c r="DT78" s="869"/>
      <c r="DU78" s="870"/>
      <c r="DV78" s="865"/>
      <c r="DW78" s="866"/>
      <c r="DX78" s="866"/>
      <c r="DY78" s="866"/>
      <c r="DZ78" s="867"/>
      <c r="EA78" s="218"/>
    </row>
    <row r="79" spans="1:131" ht="26.25" customHeight="1">
      <c r="A79" s="226">
        <v>12</v>
      </c>
      <c r="B79" s="879"/>
      <c r="C79" s="880"/>
      <c r="D79" s="880"/>
      <c r="E79" s="880"/>
      <c r="F79" s="880"/>
      <c r="G79" s="880"/>
      <c r="H79" s="880"/>
      <c r="I79" s="880"/>
      <c r="J79" s="880"/>
      <c r="K79" s="880"/>
      <c r="L79" s="880"/>
      <c r="M79" s="880"/>
      <c r="N79" s="880"/>
      <c r="O79" s="880"/>
      <c r="P79" s="881"/>
      <c r="Q79" s="882"/>
      <c r="R79" s="839"/>
      <c r="S79" s="839"/>
      <c r="T79" s="839"/>
      <c r="U79" s="839"/>
      <c r="V79" s="839"/>
      <c r="W79" s="839"/>
      <c r="X79" s="839"/>
      <c r="Y79" s="839"/>
      <c r="Z79" s="839"/>
      <c r="AA79" s="839"/>
      <c r="AB79" s="839"/>
      <c r="AC79" s="839"/>
      <c r="AD79" s="839"/>
      <c r="AE79" s="839"/>
      <c r="AF79" s="839"/>
      <c r="AG79" s="839"/>
      <c r="AH79" s="839"/>
      <c r="AI79" s="839"/>
      <c r="AJ79" s="839"/>
      <c r="AK79" s="839"/>
      <c r="AL79" s="839"/>
      <c r="AM79" s="839"/>
      <c r="AN79" s="839"/>
      <c r="AO79" s="839"/>
      <c r="AP79" s="839"/>
      <c r="AQ79" s="839"/>
      <c r="AR79" s="839"/>
      <c r="AS79" s="839"/>
      <c r="AT79" s="839"/>
      <c r="AU79" s="839"/>
      <c r="AV79" s="839"/>
      <c r="AW79" s="839"/>
      <c r="AX79" s="839"/>
      <c r="AY79" s="839"/>
      <c r="AZ79" s="836"/>
      <c r="BA79" s="836"/>
      <c r="BB79" s="836"/>
      <c r="BC79" s="836"/>
      <c r="BD79" s="837"/>
      <c r="BE79" s="229"/>
      <c r="BF79" s="229"/>
      <c r="BG79" s="229"/>
      <c r="BH79" s="229"/>
      <c r="BI79" s="229"/>
      <c r="BJ79" s="218"/>
      <c r="BK79" s="218"/>
      <c r="BL79" s="218"/>
      <c r="BM79" s="218"/>
      <c r="BN79" s="218"/>
      <c r="BO79" s="229"/>
      <c r="BP79" s="229"/>
      <c r="BQ79" s="226">
        <v>73</v>
      </c>
      <c r="BR79" s="231"/>
      <c r="BS79" s="865"/>
      <c r="BT79" s="866"/>
      <c r="BU79" s="866"/>
      <c r="BV79" s="866"/>
      <c r="BW79" s="866"/>
      <c r="BX79" s="866"/>
      <c r="BY79" s="866"/>
      <c r="BZ79" s="866"/>
      <c r="CA79" s="866"/>
      <c r="CB79" s="866"/>
      <c r="CC79" s="866"/>
      <c r="CD79" s="866"/>
      <c r="CE79" s="866"/>
      <c r="CF79" s="866"/>
      <c r="CG79" s="871"/>
      <c r="CH79" s="868"/>
      <c r="CI79" s="869"/>
      <c r="CJ79" s="869"/>
      <c r="CK79" s="869"/>
      <c r="CL79" s="870"/>
      <c r="CM79" s="868"/>
      <c r="CN79" s="869"/>
      <c r="CO79" s="869"/>
      <c r="CP79" s="869"/>
      <c r="CQ79" s="870"/>
      <c r="CR79" s="868"/>
      <c r="CS79" s="869"/>
      <c r="CT79" s="869"/>
      <c r="CU79" s="869"/>
      <c r="CV79" s="870"/>
      <c r="CW79" s="868"/>
      <c r="CX79" s="869"/>
      <c r="CY79" s="869"/>
      <c r="CZ79" s="869"/>
      <c r="DA79" s="870"/>
      <c r="DB79" s="868"/>
      <c r="DC79" s="869"/>
      <c r="DD79" s="869"/>
      <c r="DE79" s="869"/>
      <c r="DF79" s="870"/>
      <c r="DG79" s="868"/>
      <c r="DH79" s="869"/>
      <c r="DI79" s="869"/>
      <c r="DJ79" s="869"/>
      <c r="DK79" s="870"/>
      <c r="DL79" s="868"/>
      <c r="DM79" s="869"/>
      <c r="DN79" s="869"/>
      <c r="DO79" s="869"/>
      <c r="DP79" s="870"/>
      <c r="DQ79" s="868"/>
      <c r="DR79" s="869"/>
      <c r="DS79" s="869"/>
      <c r="DT79" s="869"/>
      <c r="DU79" s="870"/>
      <c r="DV79" s="865"/>
      <c r="DW79" s="866"/>
      <c r="DX79" s="866"/>
      <c r="DY79" s="866"/>
      <c r="DZ79" s="867"/>
      <c r="EA79" s="218"/>
    </row>
    <row r="80" spans="1:131" ht="26.25" customHeight="1">
      <c r="A80" s="226">
        <v>13</v>
      </c>
      <c r="B80" s="879"/>
      <c r="C80" s="880"/>
      <c r="D80" s="880"/>
      <c r="E80" s="880"/>
      <c r="F80" s="880"/>
      <c r="G80" s="880"/>
      <c r="H80" s="880"/>
      <c r="I80" s="880"/>
      <c r="J80" s="880"/>
      <c r="K80" s="880"/>
      <c r="L80" s="880"/>
      <c r="M80" s="880"/>
      <c r="N80" s="880"/>
      <c r="O80" s="880"/>
      <c r="P80" s="881"/>
      <c r="Q80" s="882"/>
      <c r="R80" s="839"/>
      <c r="S80" s="839"/>
      <c r="T80" s="839"/>
      <c r="U80" s="839"/>
      <c r="V80" s="839"/>
      <c r="W80" s="839"/>
      <c r="X80" s="839"/>
      <c r="Y80" s="839"/>
      <c r="Z80" s="839"/>
      <c r="AA80" s="839"/>
      <c r="AB80" s="839"/>
      <c r="AC80" s="839"/>
      <c r="AD80" s="839"/>
      <c r="AE80" s="839"/>
      <c r="AF80" s="839"/>
      <c r="AG80" s="839"/>
      <c r="AH80" s="839"/>
      <c r="AI80" s="839"/>
      <c r="AJ80" s="839"/>
      <c r="AK80" s="839"/>
      <c r="AL80" s="839"/>
      <c r="AM80" s="839"/>
      <c r="AN80" s="839"/>
      <c r="AO80" s="839"/>
      <c r="AP80" s="839"/>
      <c r="AQ80" s="839"/>
      <c r="AR80" s="839"/>
      <c r="AS80" s="839"/>
      <c r="AT80" s="839"/>
      <c r="AU80" s="839"/>
      <c r="AV80" s="839"/>
      <c r="AW80" s="839"/>
      <c r="AX80" s="839"/>
      <c r="AY80" s="839"/>
      <c r="AZ80" s="836"/>
      <c r="BA80" s="836"/>
      <c r="BB80" s="836"/>
      <c r="BC80" s="836"/>
      <c r="BD80" s="837"/>
      <c r="BE80" s="229"/>
      <c r="BF80" s="229"/>
      <c r="BG80" s="229"/>
      <c r="BH80" s="229"/>
      <c r="BI80" s="229"/>
      <c r="BJ80" s="229"/>
      <c r="BK80" s="229"/>
      <c r="BL80" s="229"/>
      <c r="BM80" s="229"/>
      <c r="BN80" s="229"/>
      <c r="BO80" s="229"/>
      <c r="BP80" s="229"/>
      <c r="BQ80" s="226">
        <v>74</v>
      </c>
      <c r="BR80" s="231"/>
      <c r="BS80" s="865"/>
      <c r="BT80" s="866"/>
      <c r="BU80" s="866"/>
      <c r="BV80" s="866"/>
      <c r="BW80" s="866"/>
      <c r="BX80" s="866"/>
      <c r="BY80" s="866"/>
      <c r="BZ80" s="866"/>
      <c r="CA80" s="866"/>
      <c r="CB80" s="866"/>
      <c r="CC80" s="866"/>
      <c r="CD80" s="866"/>
      <c r="CE80" s="866"/>
      <c r="CF80" s="866"/>
      <c r="CG80" s="871"/>
      <c r="CH80" s="868"/>
      <c r="CI80" s="869"/>
      <c r="CJ80" s="869"/>
      <c r="CK80" s="869"/>
      <c r="CL80" s="870"/>
      <c r="CM80" s="868"/>
      <c r="CN80" s="869"/>
      <c r="CO80" s="869"/>
      <c r="CP80" s="869"/>
      <c r="CQ80" s="870"/>
      <c r="CR80" s="868"/>
      <c r="CS80" s="869"/>
      <c r="CT80" s="869"/>
      <c r="CU80" s="869"/>
      <c r="CV80" s="870"/>
      <c r="CW80" s="868"/>
      <c r="CX80" s="869"/>
      <c r="CY80" s="869"/>
      <c r="CZ80" s="869"/>
      <c r="DA80" s="870"/>
      <c r="DB80" s="868"/>
      <c r="DC80" s="869"/>
      <c r="DD80" s="869"/>
      <c r="DE80" s="869"/>
      <c r="DF80" s="870"/>
      <c r="DG80" s="868"/>
      <c r="DH80" s="869"/>
      <c r="DI80" s="869"/>
      <c r="DJ80" s="869"/>
      <c r="DK80" s="870"/>
      <c r="DL80" s="868"/>
      <c r="DM80" s="869"/>
      <c r="DN80" s="869"/>
      <c r="DO80" s="869"/>
      <c r="DP80" s="870"/>
      <c r="DQ80" s="868"/>
      <c r="DR80" s="869"/>
      <c r="DS80" s="869"/>
      <c r="DT80" s="869"/>
      <c r="DU80" s="870"/>
      <c r="DV80" s="865"/>
      <c r="DW80" s="866"/>
      <c r="DX80" s="866"/>
      <c r="DY80" s="866"/>
      <c r="DZ80" s="867"/>
      <c r="EA80" s="218"/>
    </row>
    <row r="81" spans="1:131" ht="26.25" customHeight="1">
      <c r="A81" s="226">
        <v>14</v>
      </c>
      <c r="B81" s="879"/>
      <c r="C81" s="880"/>
      <c r="D81" s="880"/>
      <c r="E81" s="880"/>
      <c r="F81" s="880"/>
      <c r="G81" s="880"/>
      <c r="H81" s="880"/>
      <c r="I81" s="880"/>
      <c r="J81" s="880"/>
      <c r="K81" s="880"/>
      <c r="L81" s="880"/>
      <c r="M81" s="880"/>
      <c r="N81" s="880"/>
      <c r="O81" s="880"/>
      <c r="P81" s="881"/>
      <c r="Q81" s="882"/>
      <c r="R81" s="839"/>
      <c r="S81" s="839"/>
      <c r="T81" s="839"/>
      <c r="U81" s="839"/>
      <c r="V81" s="839"/>
      <c r="W81" s="839"/>
      <c r="X81" s="839"/>
      <c r="Y81" s="839"/>
      <c r="Z81" s="839"/>
      <c r="AA81" s="839"/>
      <c r="AB81" s="839"/>
      <c r="AC81" s="839"/>
      <c r="AD81" s="839"/>
      <c r="AE81" s="839"/>
      <c r="AF81" s="839"/>
      <c r="AG81" s="839"/>
      <c r="AH81" s="839"/>
      <c r="AI81" s="839"/>
      <c r="AJ81" s="839"/>
      <c r="AK81" s="839"/>
      <c r="AL81" s="839"/>
      <c r="AM81" s="839"/>
      <c r="AN81" s="839"/>
      <c r="AO81" s="839"/>
      <c r="AP81" s="839"/>
      <c r="AQ81" s="839"/>
      <c r="AR81" s="839"/>
      <c r="AS81" s="839"/>
      <c r="AT81" s="839"/>
      <c r="AU81" s="839"/>
      <c r="AV81" s="839"/>
      <c r="AW81" s="839"/>
      <c r="AX81" s="839"/>
      <c r="AY81" s="839"/>
      <c r="AZ81" s="836"/>
      <c r="BA81" s="836"/>
      <c r="BB81" s="836"/>
      <c r="BC81" s="836"/>
      <c r="BD81" s="837"/>
      <c r="BE81" s="229"/>
      <c r="BF81" s="229"/>
      <c r="BG81" s="229"/>
      <c r="BH81" s="229"/>
      <c r="BI81" s="229"/>
      <c r="BJ81" s="229"/>
      <c r="BK81" s="229"/>
      <c r="BL81" s="229"/>
      <c r="BM81" s="229"/>
      <c r="BN81" s="229"/>
      <c r="BO81" s="229"/>
      <c r="BP81" s="229"/>
      <c r="BQ81" s="226">
        <v>75</v>
      </c>
      <c r="BR81" s="231"/>
      <c r="BS81" s="865"/>
      <c r="BT81" s="866"/>
      <c r="BU81" s="866"/>
      <c r="BV81" s="866"/>
      <c r="BW81" s="866"/>
      <c r="BX81" s="866"/>
      <c r="BY81" s="866"/>
      <c r="BZ81" s="866"/>
      <c r="CA81" s="866"/>
      <c r="CB81" s="866"/>
      <c r="CC81" s="866"/>
      <c r="CD81" s="866"/>
      <c r="CE81" s="866"/>
      <c r="CF81" s="866"/>
      <c r="CG81" s="871"/>
      <c r="CH81" s="868"/>
      <c r="CI81" s="869"/>
      <c r="CJ81" s="869"/>
      <c r="CK81" s="869"/>
      <c r="CL81" s="870"/>
      <c r="CM81" s="868"/>
      <c r="CN81" s="869"/>
      <c r="CO81" s="869"/>
      <c r="CP81" s="869"/>
      <c r="CQ81" s="870"/>
      <c r="CR81" s="868"/>
      <c r="CS81" s="869"/>
      <c r="CT81" s="869"/>
      <c r="CU81" s="869"/>
      <c r="CV81" s="870"/>
      <c r="CW81" s="868"/>
      <c r="CX81" s="869"/>
      <c r="CY81" s="869"/>
      <c r="CZ81" s="869"/>
      <c r="DA81" s="870"/>
      <c r="DB81" s="868"/>
      <c r="DC81" s="869"/>
      <c r="DD81" s="869"/>
      <c r="DE81" s="869"/>
      <c r="DF81" s="870"/>
      <c r="DG81" s="868"/>
      <c r="DH81" s="869"/>
      <c r="DI81" s="869"/>
      <c r="DJ81" s="869"/>
      <c r="DK81" s="870"/>
      <c r="DL81" s="868"/>
      <c r="DM81" s="869"/>
      <c r="DN81" s="869"/>
      <c r="DO81" s="869"/>
      <c r="DP81" s="870"/>
      <c r="DQ81" s="868"/>
      <c r="DR81" s="869"/>
      <c r="DS81" s="869"/>
      <c r="DT81" s="869"/>
      <c r="DU81" s="870"/>
      <c r="DV81" s="865"/>
      <c r="DW81" s="866"/>
      <c r="DX81" s="866"/>
      <c r="DY81" s="866"/>
      <c r="DZ81" s="867"/>
      <c r="EA81" s="218"/>
    </row>
    <row r="82" spans="1:131" ht="26.25" customHeight="1">
      <c r="A82" s="226">
        <v>15</v>
      </c>
      <c r="B82" s="879"/>
      <c r="C82" s="880"/>
      <c r="D82" s="880"/>
      <c r="E82" s="880"/>
      <c r="F82" s="880"/>
      <c r="G82" s="880"/>
      <c r="H82" s="880"/>
      <c r="I82" s="880"/>
      <c r="J82" s="880"/>
      <c r="K82" s="880"/>
      <c r="L82" s="880"/>
      <c r="M82" s="880"/>
      <c r="N82" s="880"/>
      <c r="O82" s="880"/>
      <c r="P82" s="881"/>
      <c r="Q82" s="882"/>
      <c r="R82" s="839"/>
      <c r="S82" s="839"/>
      <c r="T82" s="839"/>
      <c r="U82" s="839"/>
      <c r="V82" s="839"/>
      <c r="W82" s="839"/>
      <c r="X82" s="839"/>
      <c r="Y82" s="839"/>
      <c r="Z82" s="839"/>
      <c r="AA82" s="839"/>
      <c r="AB82" s="839"/>
      <c r="AC82" s="839"/>
      <c r="AD82" s="839"/>
      <c r="AE82" s="839"/>
      <c r="AF82" s="839"/>
      <c r="AG82" s="839"/>
      <c r="AH82" s="839"/>
      <c r="AI82" s="839"/>
      <c r="AJ82" s="839"/>
      <c r="AK82" s="839"/>
      <c r="AL82" s="839"/>
      <c r="AM82" s="839"/>
      <c r="AN82" s="839"/>
      <c r="AO82" s="839"/>
      <c r="AP82" s="839"/>
      <c r="AQ82" s="839"/>
      <c r="AR82" s="839"/>
      <c r="AS82" s="839"/>
      <c r="AT82" s="839"/>
      <c r="AU82" s="839"/>
      <c r="AV82" s="839"/>
      <c r="AW82" s="839"/>
      <c r="AX82" s="839"/>
      <c r="AY82" s="839"/>
      <c r="AZ82" s="836"/>
      <c r="BA82" s="836"/>
      <c r="BB82" s="836"/>
      <c r="BC82" s="836"/>
      <c r="BD82" s="837"/>
      <c r="BE82" s="229"/>
      <c r="BF82" s="229"/>
      <c r="BG82" s="229"/>
      <c r="BH82" s="229"/>
      <c r="BI82" s="229"/>
      <c r="BJ82" s="229"/>
      <c r="BK82" s="229"/>
      <c r="BL82" s="229"/>
      <c r="BM82" s="229"/>
      <c r="BN82" s="229"/>
      <c r="BO82" s="229"/>
      <c r="BP82" s="229"/>
      <c r="BQ82" s="226">
        <v>76</v>
      </c>
      <c r="BR82" s="231"/>
      <c r="BS82" s="865"/>
      <c r="BT82" s="866"/>
      <c r="BU82" s="866"/>
      <c r="BV82" s="866"/>
      <c r="BW82" s="866"/>
      <c r="BX82" s="866"/>
      <c r="BY82" s="866"/>
      <c r="BZ82" s="866"/>
      <c r="CA82" s="866"/>
      <c r="CB82" s="866"/>
      <c r="CC82" s="866"/>
      <c r="CD82" s="866"/>
      <c r="CE82" s="866"/>
      <c r="CF82" s="866"/>
      <c r="CG82" s="871"/>
      <c r="CH82" s="868"/>
      <c r="CI82" s="869"/>
      <c r="CJ82" s="869"/>
      <c r="CK82" s="869"/>
      <c r="CL82" s="870"/>
      <c r="CM82" s="868"/>
      <c r="CN82" s="869"/>
      <c r="CO82" s="869"/>
      <c r="CP82" s="869"/>
      <c r="CQ82" s="870"/>
      <c r="CR82" s="868"/>
      <c r="CS82" s="869"/>
      <c r="CT82" s="869"/>
      <c r="CU82" s="869"/>
      <c r="CV82" s="870"/>
      <c r="CW82" s="868"/>
      <c r="CX82" s="869"/>
      <c r="CY82" s="869"/>
      <c r="CZ82" s="869"/>
      <c r="DA82" s="870"/>
      <c r="DB82" s="868"/>
      <c r="DC82" s="869"/>
      <c r="DD82" s="869"/>
      <c r="DE82" s="869"/>
      <c r="DF82" s="870"/>
      <c r="DG82" s="868"/>
      <c r="DH82" s="869"/>
      <c r="DI82" s="869"/>
      <c r="DJ82" s="869"/>
      <c r="DK82" s="870"/>
      <c r="DL82" s="868"/>
      <c r="DM82" s="869"/>
      <c r="DN82" s="869"/>
      <c r="DO82" s="869"/>
      <c r="DP82" s="870"/>
      <c r="DQ82" s="868"/>
      <c r="DR82" s="869"/>
      <c r="DS82" s="869"/>
      <c r="DT82" s="869"/>
      <c r="DU82" s="870"/>
      <c r="DV82" s="865"/>
      <c r="DW82" s="866"/>
      <c r="DX82" s="866"/>
      <c r="DY82" s="866"/>
      <c r="DZ82" s="867"/>
      <c r="EA82" s="218"/>
    </row>
    <row r="83" spans="1:131" ht="26.25" customHeight="1">
      <c r="A83" s="226">
        <v>16</v>
      </c>
      <c r="B83" s="879"/>
      <c r="C83" s="880"/>
      <c r="D83" s="880"/>
      <c r="E83" s="880"/>
      <c r="F83" s="880"/>
      <c r="G83" s="880"/>
      <c r="H83" s="880"/>
      <c r="I83" s="880"/>
      <c r="J83" s="880"/>
      <c r="K83" s="880"/>
      <c r="L83" s="880"/>
      <c r="M83" s="880"/>
      <c r="N83" s="880"/>
      <c r="O83" s="880"/>
      <c r="P83" s="881"/>
      <c r="Q83" s="882"/>
      <c r="R83" s="839"/>
      <c r="S83" s="839"/>
      <c r="T83" s="839"/>
      <c r="U83" s="839"/>
      <c r="V83" s="839"/>
      <c r="W83" s="839"/>
      <c r="X83" s="839"/>
      <c r="Y83" s="839"/>
      <c r="Z83" s="839"/>
      <c r="AA83" s="839"/>
      <c r="AB83" s="839"/>
      <c r="AC83" s="839"/>
      <c r="AD83" s="839"/>
      <c r="AE83" s="839"/>
      <c r="AF83" s="839"/>
      <c r="AG83" s="839"/>
      <c r="AH83" s="839"/>
      <c r="AI83" s="839"/>
      <c r="AJ83" s="839"/>
      <c r="AK83" s="839"/>
      <c r="AL83" s="839"/>
      <c r="AM83" s="839"/>
      <c r="AN83" s="839"/>
      <c r="AO83" s="839"/>
      <c r="AP83" s="839"/>
      <c r="AQ83" s="839"/>
      <c r="AR83" s="839"/>
      <c r="AS83" s="839"/>
      <c r="AT83" s="839"/>
      <c r="AU83" s="839"/>
      <c r="AV83" s="839"/>
      <c r="AW83" s="839"/>
      <c r="AX83" s="839"/>
      <c r="AY83" s="839"/>
      <c r="AZ83" s="836"/>
      <c r="BA83" s="836"/>
      <c r="BB83" s="836"/>
      <c r="BC83" s="836"/>
      <c r="BD83" s="837"/>
      <c r="BE83" s="229"/>
      <c r="BF83" s="229"/>
      <c r="BG83" s="229"/>
      <c r="BH83" s="229"/>
      <c r="BI83" s="229"/>
      <c r="BJ83" s="229"/>
      <c r="BK83" s="229"/>
      <c r="BL83" s="229"/>
      <c r="BM83" s="229"/>
      <c r="BN83" s="229"/>
      <c r="BO83" s="229"/>
      <c r="BP83" s="229"/>
      <c r="BQ83" s="226">
        <v>77</v>
      </c>
      <c r="BR83" s="231"/>
      <c r="BS83" s="865"/>
      <c r="BT83" s="866"/>
      <c r="BU83" s="866"/>
      <c r="BV83" s="866"/>
      <c r="BW83" s="866"/>
      <c r="BX83" s="866"/>
      <c r="BY83" s="866"/>
      <c r="BZ83" s="866"/>
      <c r="CA83" s="866"/>
      <c r="CB83" s="866"/>
      <c r="CC83" s="866"/>
      <c r="CD83" s="866"/>
      <c r="CE83" s="866"/>
      <c r="CF83" s="866"/>
      <c r="CG83" s="871"/>
      <c r="CH83" s="868"/>
      <c r="CI83" s="869"/>
      <c r="CJ83" s="869"/>
      <c r="CK83" s="869"/>
      <c r="CL83" s="870"/>
      <c r="CM83" s="868"/>
      <c r="CN83" s="869"/>
      <c r="CO83" s="869"/>
      <c r="CP83" s="869"/>
      <c r="CQ83" s="870"/>
      <c r="CR83" s="868"/>
      <c r="CS83" s="869"/>
      <c r="CT83" s="869"/>
      <c r="CU83" s="869"/>
      <c r="CV83" s="870"/>
      <c r="CW83" s="868"/>
      <c r="CX83" s="869"/>
      <c r="CY83" s="869"/>
      <c r="CZ83" s="869"/>
      <c r="DA83" s="870"/>
      <c r="DB83" s="868"/>
      <c r="DC83" s="869"/>
      <c r="DD83" s="869"/>
      <c r="DE83" s="869"/>
      <c r="DF83" s="870"/>
      <c r="DG83" s="868"/>
      <c r="DH83" s="869"/>
      <c r="DI83" s="869"/>
      <c r="DJ83" s="869"/>
      <c r="DK83" s="870"/>
      <c r="DL83" s="868"/>
      <c r="DM83" s="869"/>
      <c r="DN83" s="869"/>
      <c r="DO83" s="869"/>
      <c r="DP83" s="870"/>
      <c r="DQ83" s="868"/>
      <c r="DR83" s="869"/>
      <c r="DS83" s="869"/>
      <c r="DT83" s="869"/>
      <c r="DU83" s="870"/>
      <c r="DV83" s="865"/>
      <c r="DW83" s="866"/>
      <c r="DX83" s="866"/>
      <c r="DY83" s="866"/>
      <c r="DZ83" s="867"/>
      <c r="EA83" s="218"/>
    </row>
    <row r="84" spans="1:131" ht="26.25" customHeight="1">
      <c r="A84" s="226">
        <v>17</v>
      </c>
      <c r="B84" s="879"/>
      <c r="C84" s="880"/>
      <c r="D84" s="880"/>
      <c r="E84" s="880"/>
      <c r="F84" s="880"/>
      <c r="G84" s="880"/>
      <c r="H84" s="880"/>
      <c r="I84" s="880"/>
      <c r="J84" s="880"/>
      <c r="K84" s="880"/>
      <c r="L84" s="880"/>
      <c r="M84" s="880"/>
      <c r="N84" s="880"/>
      <c r="O84" s="880"/>
      <c r="P84" s="881"/>
      <c r="Q84" s="882"/>
      <c r="R84" s="839"/>
      <c r="S84" s="839"/>
      <c r="T84" s="839"/>
      <c r="U84" s="839"/>
      <c r="V84" s="839"/>
      <c r="W84" s="839"/>
      <c r="X84" s="839"/>
      <c r="Y84" s="839"/>
      <c r="Z84" s="839"/>
      <c r="AA84" s="839"/>
      <c r="AB84" s="839"/>
      <c r="AC84" s="839"/>
      <c r="AD84" s="839"/>
      <c r="AE84" s="839"/>
      <c r="AF84" s="839"/>
      <c r="AG84" s="839"/>
      <c r="AH84" s="839"/>
      <c r="AI84" s="839"/>
      <c r="AJ84" s="839"/>
      <c r="AK84" s="839"/>
      <c r="AL84" s="839"/>
      <c r="AM84" s="839"/>
      <c r="AN84" s="839"/>
      <c r="AO84" s="839"/>
      <c r="AP84" s="839"/>
      <c r="AQ84" s="839"/>
      <c r="AR84" s="839"/>
      <c r="AS84" s="839"/>
      <c r="AT84" s="839"/>
      <c r="AU84" s="839"/>
      <c r="AV84" s="839"/>
      <c r="AW84" s="839"/>
      <c r="AX84" s="839"/>
      <c r="AY84" s="839"/>
      <c r="AZ84" s="836"/>
      <c r="BA84" s="836"/>
      <c r="BB84" s="836"/>
      <c r="BC84" s="836"/>
      <c r="BD84" s="837"/>
      <c r="BE84" s="229"/>
      <c r="BF84" s="229"/>
      <c r="BG84" s="229"/>
      <c r="BH84" s="229"/>
      <c r="BI84" s="229"/>
      <c r="BJ84" s="229"/>
      <c r="BK84" s="229"/>
      <c r="BL84" s="229"/>
      <c r="BM84" s="229"/>
      <c r="BN84" s="229"/>
      <c r="BO84" s="229"/>
      <c r="BP84" s="229"/>
      <c r="BQ84" s="226">
        <v>78</v>
      </c>
      <c r="BR84" s="231"/>
      <c r="BS84" s="865"/>
      <c r="BT84" s="866"/>
      <c r="BU84" s="866"/>
      <c r="BV84" s="866"/>
      <c r="BW84" s="866"/>
      <c r="BX84" s="866"/>
      <c r="BY84" s="866"/>
      <c r="BZ84" s="866"/>
      <c r="CA84" s="866"/>
      <c r="CB84" s="866"/>
      <c r="CC84" s="866"/>
      <c r="CD84" s="866"/>
      <c r="CE84" s="866"/>
      <c r="CF84" s="866"/>
      <c r="CG84" s="871"/>
      <c r="CH84" s="868"/>
      <c r="CI84" s="869"/>
      <c r="CJ84" s="869"/>
      <c r="CK84" s="869"/>
      <c r="CL84" s="870"/>
      <c r="CM84" s="868"/>
      <c r="CN84" s="869"/>
      <c r="CO84" s="869"/>
      <c r="CP84" s="869"/>
      <c r="CQ84" s="870"/>
      <c r="CR84" s="868"/>
      <c r="CS84" s="869"/>
      <c r="CT84" s="869"/>
      <c r="CU84" s="869"/>
      <c r="CV84" s="870"/>
      <c r="CW84" s="868"/>
      <c r="CX84" s="869"/>
      <c r="CY84" s="869"/>
      <c r="CZ84" s="869"/>
      <c r="DA84" s="870"/>
      <c r="DB84" s="868"/>
      <c r="DC84" s="869"/>
      <c r="DD84" s="869"/>
      <c r="DE84" s="869"/>
      <c r="DF84" s="870"/>
      <c r="DG84" s="868"/>
      <c r="DH84" s="869"/>
      <c r="DI84" s="869"/>
      <c r="DJ84" s="869"/>
      <c r="DK84" s="870"/>
      <c r="DL84" s="868"/>
      <c r="DM84" s="869"/>
      <c r="DN84" s="869"/>
      <c r="DO84" s="869"/>
      <c r="DP84" s="870"/>
      <c r="DQ84" s="868"/>
      <c r="DR84" s="869"/>
      <c r="DS84" s="869"/>
      <c r="DT84" s="869"/>
      <c r="DU84" s="870"/>
      <c r="DV84" s="865"/>
      <c r="DW84" s="866"/>
      <c r="DX84" s="866"/>
      <c r="DY84" s="866"/>
      <c r="DZ84" s="867"/>
      <c r="EA84" s="218"/>
    </row>
    <row r="85" spans="1:131" ht="26.25" customHeight="1">
      <c r="A85" s="226">
        <v>18</v>
      </c>
      <c r="B85" s="879"/>
      <c r="C85" s="880"/>
      <c r="D85" s="880"/>
      <c r="E85" s="880"/>
      <c r="F85" s="880"/>
      <c r="G85" s="880"/>
      <c r="H85" s="880"/>
      <c r="I85" s="880"/>
      <c r="J85" s="880"/>
      <c r="K85" s="880"/>
      <c r="L85" s="880"/>
      <c r="M85" s="880"/>
      <c r="N85" s="880"/>
      <c r="O85" s="880"/>
      <c r="P85" s="881"/>
      <c r="Q85" s="882"/>
      <c r="R85" s="839"/>
      <c r="S85" s="839"/>
      <c r="T85" s="839"/>
      <c r="U85" s="839"/>
      <c r="V85" s="839"/>
      <c r="W85" s="839"/>
      <c r="X85" s="839"/>
      <c r="Y85" s="839"/>
      <c r="Z85" s="839"/>
      <c r="AA85" s="839"/>
      <c r="AB85" s="839"/>
      <c r="AC85" s="839"/>
      <c r="AD85" s="839"/>
      <c r="AE85" s="839"/>
      <c r="AF85" s="839"/>
      <c r="AG85" s="839"/>
      <c r="AH85" s="839"/>
      <c r="AI85" s="839"/>
      <c r="AJ85" s="839"/>
      <c r="AK85" s="839"/>
      <c r="AL85" s="839"/>
      <c r="AM85" s="839"/>
      <c r="AN85" s="839"/>
      <c r="AO85" s="839"/>
      <c r="AP85" s="839"/>
      <c r="AQ85" s="839"/>
      <c r="AR85" s="839"/>
      <c r="AS85" s="839"/>
      <c r="AT85" s="839"/>
      <c r="AU85" s="839"/>
      <c r="AV85" s="839"/>
      <c r="AW85" s="839"/>
      <c r="AX85" s="839"/>
      <c r="AY85" s="839"/>
      <c r="AZ85" s="836"/>
      <c r="BA85" s="836"/>
      <c r="BB85" s="836"/>
      <c r="BC85" s="836"/>
      <c r="BD85" s="837"/>
      <c r="BE85" s="229"/>
      <c r="BF85" s="229"/>
      <c r="BG85" s="229"/>
      <c r="BH85" s="229"/>
      <c r="BI85" s="229"/>
      <c r="BJ85" s="229"/>
      <c r="BK85" s="229"/>
      <c r="BL85" s="229"/>
      <c r="BM85" s="229"/>
      <c r="BN85" s="229"/>
      <c r="BO85" s="229"/>
      <c r="BP85" s="229"/>
      <c r="BQ85" s="226">
        <v>79</v>
      </c>
      <c r="BR85" s="231"/>
      <c r="BS85" s="865"/>
      <c r="BT85" s="866"/>
      <c r="BU85" s="866"/>
      <c r="BV85" s="866"/>
      <c r="BW85" s="866"/>
      <c r="BX85" s="866"/>
      <c r="BY85" s="866"/>
      <c r="BZ85" s="866"/>
      <c r="CA85" s="866"/>
      <c r="CB85" s="866"/>
      <c r="CC85" s="866"/>
      <c r="CD85" s="866"/>
      <c r="CE85" s="866"/>
      <c r="CF85" s="866"/>
      <c r="CG85" s="871"/>
      <c r="CH85" s="868"/>
      <c r="CI85" s="869"/>
      <c r="CJ85" s="869"/>
      <c r="CK85" s="869"/>
      <c r="CL85" s="870"/>
      <c r="CM85" s="868"/>
      <c r="CN85" s="869"/>
      <c r="CO85" s="869"/>
      <c r="CP85" s="869"/>
      <c r="CQ85" s="870"/>
      <c r="CR85" s="868"/>
      <c r="CS85" s="869"/>
      <c r="CT85" s="869"/>
      <c r="CU85" s="869"/>
      <c r="CV85" s="870"/>
      <c r="CW85" s="868"/>
      <c r="CX85" s="869"/>
      <c r="CY85" s="869"/>
      <c r="CZ85" s="869"/>
      <c r="DA85" s="870"/>
      <c r="DB85" s="868"/>
      <c r="DC85" s="869"/>
      <c r="DD85" s="869"/>
      <c r="DE85" s="869"/>
      <c r="DF85" s="870"/>
      <c r="DG85" s="868"/>
      <c r="DH85" s="869"/>
      <c r="DI85" s="869"/>
      <c r="DJ85" s="869"/>
      <c r="DK85" s="870"/>
      <c r="DL85" s="868"/>
      <c r="DM85" s="869"/>
      <c r="DN85" s="869"/>
      <c r="DO85" s="869"/>
      <c r="DP85" s="870"/>
      <c r="DQ85" s="868"/>
      <c r="DR85" s="869"/>
      <c r="DS85" s="869"/>
      <c r="DT85" s="869"/>
      <c r="DU85" s="870"/>
      <c r="DV85" s="865"/>
      <c r="DW85" s="866"/>
      <c r="DX85" s="866"/>
      <c r="DY85" s="866"/>
      <c r="DZ85" s="867"/>
      <c r="EA85" s="218"/>
    </row>
    <row r="86" spans="1:131" ht="26.25" customHeight="1">
      <c r="A86" s="226">
        <v>19</v>
      </c>
      <c r="B86" s="879"/>
      <c r="C86" s="880"/>
      <c r="D86" s="880"/>
      <c r="E86" s="880"/>
      <c r="F86" s="880"/>
      <c r="G86" s="880"/>
      <c r="H86" s="880"/>
      <c r="I86" s="880"/>
      <c r="J86" s="880"/>
      <c r="K86" s="880"/>
      <c r="L86" s="880"/>
      <c r="M86" s="880"/>
      <c r="N86" s="880"/>
      <c r="O86" s="880"/>
      <c r="P86" s="881"/>
      <c r="Q86" s="882"/>
      <c r="R86" s="839"/>
      <c r="S86" s="839"/>
      <c r="T86" s="839"/>
      <c r="U86" s="839"/>
      <c r="V86" s="839"/>
      <c r="W86" s="839"/>
      <c r="X86" s="839"/>
      <c r="Y86" s="839"/>
      <c r="Z86" s="839"/>
      <c r="AA86" s="839"/>
      <c r="AB86" s="839"/>
      <c r="AC86" s="839"/>
      <c r="AD86" s="839"/>
      <c r="AE86" s="839"/>
      <c r="AF86" s="839"/>
      <c r="AG86" s="839"/>
      <c r="AH86" s="839"/>
      <c r="AI86" s="839"/>
      <c r="AJ86" s="839"/>
      <c r="AK86" s="839"/>
      <c r="AL86" s="839"/>
      <c r="AM86" s="839"/>
      <c r="AN86" s="839"/>
      <c r="AO86" s="839"/>
      <c r="AP86" s="839"/>
      <c r="AQ86" s="839"/>
      <c r="AR86" s="839"/>
      <c r="AS86" s="839"/>
      <c r="AT86" s="839"/>
      <c r="AU86" s="839"/>
      <c r="AV86" s="839"/>
      <c r="AW86" s="839"/>
      <c r="AX86" s="839"/>
      <c r="AY86" s="839"/>
      <c r="AZ86" s="836"/>
      <c r="BA86" s="836"/>
      <c r="BB86" s="836"/>
      <c r="BC86" s="836"/>
      <c r="BD86" s="837"/>
      <c r="BE86" s="229"/>
      <c r="BF86" s="229"/>
      <c r="BG86" s="229"/>
      <c r="BH86" s="229"/>
      <c r="BI86" s="229"/>
      <c r="BJ86" s="229"/>
      <c r="BK86" s="229"/>
      <c r="BL86" s="229"/>
      <c r="BM86" s="229"/>
      <c r="BN86" s="229"/>
      <c r="BO86" s="229"/>
      <c r="BP86" s="229"/>
      <c r="BQ86" s="226">
        <v>80</v>
      </c>
      <c r="BR86" s="231"/>
      <c r="BS86" s="865"/>
      <c r="BT86" s="866"/>
      <c r="BU86" s="866"/>
      <c r="BV86" s="866"/>
      <c r="BW86" s="866"/>
      <c r="BX86" s="866"/>
      <c r="BY86" s="866"/>
      <c r="BZ86" s="866"/>
      <c r="CA86" s="866"/>
      <c r="CB86" s="866"/>
      <c r="CC86" s="866"/>
      <c r="CD86" s="866"/>
      <c r="CE86" s="866"/>
      <c r="CF86" s="866"/>
      <c r="CG86" s="871"/>
      <c r="CH86" s="868"/>
      <c r="CI86" s="869"/>
      <c r="CJ86" s="869"/>
      <c r="CK86" s="869"/>
      <c r="CL86" s="870"/>
      <c r="CM86" s="868"/>
      <c r="CN86" s="869"/>
      <c r="CO86" s="869"/>
      <c r="CP86" s="869"/>
      <c r="CQ86" s="870"/>
      <c r="CR86" s="868"/>
      <c r="CS86" s="869"/>
      <c r="CT86" s="869"/>
      <c r="CU86" s="869"/>
      <c r="CV86" s="870"/>
      <c r="CW86" s="868"/>
      <c r="CX86" s="869"/>
      <c r="CY86" s="869"/>
      <c r="CZ86" s="869"/>
      <c r="DA86" s="870"/>
      <c r="DB86" s="868"/>
      <c r="DC86" s="869"/>
      <c r="DD86" s="869"/>
      <c r="DE86" s="869"/>
      <c r="DF86" s="870"/>
      <c r="DG86" s="868"/>
      <c r="DH86" s="869"/>
      <c r="DI86" s="869"/>
      <c r="DJ86" s="869"/>
      <c r="DK86" s="870"/>
      <c r="DL86" s="868"/>
      <c r="DM86" s="869"/>
      <c r="DN86" s="869"/>
      <c r="DO86" s="869"/>
      <c r="DP86" s="870"/>
      <c r="DQ86" s="868"/>
      <c r="DR86" s="869"/>
      <c r="DS86" s="869"/>
      <c r="DT86" s="869"/>
      <c r="DU86" s="870"/>
      <c r="DV86" s="865"/>
      <c r="DW86" s="866"/>
      <c r="DX86" s="866"/>
      <c r="DY86" s="866"/>
      <c r="DZ86" s="867"/>
      <c r="EA86" s="218"/>
    </row>
    <row r="87" spans="1:131" ht="26.25" customHeight="1">
      <c r="A87" s="232">
        <v>20</v>
      </c>
      <c r="B87" s="886"/>
      <c r="C87" s="887"/>
      <c r="D87" s="887"/>
      <c r="E87" s="887"/>
      <c r="F87" s="887"/>
      <c r="G87" s="887"/>
      <c r="H87" s="887"/>
      <c r="I87" s="887"/>
      <c r="J87" s="887"/>
      <c r="K87" s="887"/>
      <c r="L87" s="887"/>
      <c r="M87" s="887"/>
      <c r="N87" s="887"/>
      <c r="O87" s="887"/>
      <c r="P87" s="888"/>
      <c r="Q87" s="889"/>
      <c r="R87" s="890"/>
      <c r="S87" s="890"/>
      <c r="T87" s="890"/>
      <c r="U87" s="890"/>
      <c r="V87" s="890"/>
      <c r="W87" s="890"/>
      <c r="X87" s="890"/>
      <c r="Y87" s="890"/>
      <c r="Z87" s="890"/>
      <c r="AA87" s="890"/>
      <c r="AB87" s="890"/>
      <c r="AC87" s="890"/>
      <c r="AD87" s="890"/>
      <c r="AE87" s="890"/>
      <c r="AF87" s="890"/>
      <c r="AG87" s="890"/>
      <c r="AH87" s="890"/>
      <c r="AI87" s="890"/>
      <c r="AJ87" s="890"/>
      <c r="AK87" s="890"/>
      <c r="AL87" s="890"/>
      <c r="AM87" s="890"/>
      <c r="AN87" s="890"/>
      <c r="AO87" s="890"/>
      <c r="AP87" s="890"/>
      <c r="AQ87" s="890"/>
      <c r="AR87" s="890"/>
      <c r="AS87" s="890"/>
      <c r="AT87" s="890"/>
      <c r="AU87" s="890"/>
      <c r="AV87" s="890"/>
      <c r="AW87" s="890"/>
      <c r="AX87" s="890"/>
      <c r="AY87" s="890"/>
      <c r="AZ87" s="891"/>
      <c r="BA87" s="891"/>
      <c r="BB87" s="891"/>
      <c r="BC87" s="891"/>
      <c r="BD87" s="892"/>
      <c r="BE87" s="229"/>
      <c r="BF87" s="229"/>
      <c r="BG87" s="229"/>
      <c r="BH87" s="229"/>
      <c r="BI87" s="229"/>
      <c r="BJ87" s="229"/>
      <c r="BK87" s="229"/>
      <c r="BL87" s="229"/>
      <c r="BM87" s="229"/>
      <c r="BN87" s="229"/>
      <c r="BO87" s="229"/>
      <c r="BP87" s="229"/>
      <c r="BQ87" s="226">
        <v>81</v>
      </c>
      <c r="BR87" s="231"/>
      <c r="BS87" s="865"/>
      <c r="BT87" s="866"/>
      <c r="BU87" s="866"/>
      <c r="BV87" s="866"/>
      <c r="BW87" s="866"/>
      <c r="BX87" s="866"/>
      <c r="BY87" s="866"/>
      <c r="BZ87" s="866"/>
      <c r="CA87" s="866"/>
      <c r="CB87" s="866"/>
      <c r="CC87" s="866"/>
      <c r="CD87" s="866"/>
      <c r="CE87" s="866"/>
      <c r="CF87" s="866"/>
      <c r="CG87" s="871"/>
      <c r="CH87" s="868"/>
      <c r="CI87" s="869"/>
      <c r="CJ87" s="869"/>
      <c r="CK87" s="869"/>
      <c r="CL87" s="870"/>
      <c r="CM87" s="868"/>
      <c r="CN87" s="869"/>
      <c r="CO87" s="869"/>
      <c r="CP87" s="869"/>
      <c r="CQ87" s="870"/>
      <c r="CR87" s="868"/>
      <c r="CS87" s="869"/>
      <c r="CT87" s="869"/>
      <c r="CU87" s="869"/>
      <c r="CV87" s="870"/>
      <c r="CW87" s="868"/>
      <c r="CX87" s="869"/>
      <c r="CY87" s="869"/>
      <c r="CZ87" s="869"/>
      <c r="DA87" s="870"/>
      <c r="DB87" s="868"/>
      <c r="DC87" s="869"/>
      <c r="DD87" s="869"/>
      <c r="DE87" s="869"/>
      <c r="DF87" s="870"/>
      <c r="DG87" s="868"/>
      <c r="DH87" s="869"/>
      <c r="DI87" s="869"/>
      <c r="DJ87" s="869"/>
      <c r="DK87" s="870"/>
      <c r="DL87" s="868"/>
      <c r="DM87" s="869"/>
      <c r="DN87" s="869"/>
      <c r="DO87" s="869"/>
      <c r="DP87" s="870"/>
      <c r="DQ87" s="868"/>
      <c r="DR87" s="869"/>
      <c r="DS87" s="869"/>
      <c r="DT87" s="869"/>
      <c r="DU87" s="870"/>
      <c r="DV87" s="865"/>
      <c r="DW87" s="866"/>
      <c r="DX87" s="866"/>
      <c r="DY87" s="866"/>
      <c r="DZ87" s="867"/>
      <c r="EA87" s="218"/>
    </row>
    <row r="88" spans="1:131" ht="26.25" customHeight="1" thickBot="1">
      <c r="A88" s="228" t="s">
        <v>309</v>
      </c>
      <c r="B88" s="799" t="s">
        <v>347</v>
      </c>
      <c r="C88" s="800"/>
      <c r="D88" s="800"/>
      <c r="E88" s="800"/>
      <c r="F88" s="800"/>
      <c r="G88" s="800"/>
      <c r="H88" s="800"/>
      <c r="I88" s="800"/>
      <c r="J88" s="800"/>
      <c r="K88" s="800"/>
      <c r="L88" s="800"/>
      <c r="M88" s="800"/>
      <c r="N88" s="800"/>
      <c r="O88" s="800"/>
      <c r="P88" s="801"/>
      <c r="Q88" s="846"/>
      <c r="R88" s="847"/>
      <c r="S88" s="847"/>
      <c r="T88" s="847"/>
      <c r="U88" s="847"/>
      <c r="V88" s="847"/>
      <c r="W88" s="847"/>
      <c r="X88" s="847"/>
      <c r="Y88" s="847"/>
      <c r="Z88" s="847"/>
      <c r="AA88" s="847"/>
      <c r="AB88" s="847"/>
      <c r="AC88" s="847"/>
      <c r="AD88" s="847"/>
      <c r="AE88" s="847"/>
      <c r="AF88" s="850">
        <v>12498</v>
      </c>
      <c r="AG88" s="850"/>
      <c r="AH88" s="850"/>
      <c r="AI88" s="850"/>
      <c r="AJ88" s="850"/>
      <c r="AK88" s="847"/>
      <c r="AL88" s="847"/>
      <c r="AM88" s="847"/>
      <c r="AN88" s="847"/>
      <c r="AO88" s="847"/>
      <c r="AP88" s="850">
        <v>140</v>
      </c>
      <c r="AQ88" s="850"/>
      <c r="AR88" s="850"/>
      <c r="AS88" s="850"/>
      <c r="AT88" s="850"/>
      <c r="AU88" s="850"/>
      <c r="AV88" s="850"/>
      <c r="AW88" s="850"/>
      <c r="AX88" s="850"/>
      <c r="AY88" s="850"/>
      <c r="AZ88" s="855"/>
      <c r="BA88" s="855"/>
      <c r="BB88" s="855"/>
      <c r="BC88" s="855"/>
      <c r="BD88" s="856"/>
      <c r="BE88" s="229"/>
      <c r="BF88" s="229"/>
      <c r="BG88" s="229"/>
      <c r="BH88" s="229"/>
      <c r="BI88" s="229"/>
      <c r="BJ88" s="229"/>
      <c r="BK88" s="229"/>
      <c r="BL88" s="229"/>
      <c r="BM88" s="229"/>
      <c r="BN88" s="229"/>
      <c r="BO88" s="229"/>
      <c r="BP88" s="229"/>
      <c r="BQ88" s="226">
        <v>82</v>
      </c>
      <c r="BR88" s="231"/>
      <c r="BS88" s="865"/>
      <c r="BT88" s="866"/>
      <c r="BU88" s="866"/>
      <c r="BV88" s="866"/>
      <c r="BW88" s="866"/>
      <c r="BX88" s="866"/>
      <c r="BY88" s="866"/>
      <c r="BZ88" s="866"/>
      <c r="CA88" s="866"/>
      <c r="CB88" s="866"/>
      <c r="CC88" s="866"/>
      <c r="CD88" s="866"/>
      <c r="CE88" s="866"/>
      <c r="CF88" s="866"/>
      <c r="CG88" s="871"/>
      <c r="CH88" s="868"/>
      <c r="CI88" s="869"/>
      <c r="CJ88" s="869"/>
      <c r="CK88" s="869"/>
      <c r="CL88" s="870"/>
      <c r="CM88" s="868"/>
      <c r="CN88" s="869"/>
      <c r="CO88" s="869"/>
      <c r="CP88" s="869"/>
      <c r="CQ88" s="870"/>
      <c r="CR88" s="868"/>
      <c r="CS88" s="869"/>
      <c r="CT88" s="869"/>
      <c r="CU88" s="869"/>
      <c r="CV88" s="870"/>
      <c r="CW88" s="868"/>
      <c r="CX88" s="869"/>
      <c r="CY88" s="869"/>
      <c r="CZ88" s="869"/>
      <c r="DA88" s="870"/>
      <c r="DB88" s="868"/>
      <c r="DC88" s="869"/>
      <c r="DD88" s="869"/>
      <c r="DE88" s="869"/>
      <c r="DF88" s="870"/>
      <c r="DG88" s="868"/>
      <c r="DH88" s="869"/>
      <c r="DI88" s="869"/>
      <c r="DJ88" s="869"/>
      <c r="DK88" s="870"/>
      <c r="DL88" s="868"/>
      <c r="DM88" s="869"/>
      <c r="DN88" s="869"/>
      <c r="DO88" s="869"/>
      <c r="DP88" s="870"/>
      <c r="DQ88" s="868"/>
      <c r="DR88" s="869"/>
      <c r="DS88" s="869"/>
      <c r="DT88" s="869"/>
      <c r="DU88" s="870"/>
      <c r="DV88" s="865"/>
      <c r="DW88" s="866"/>
      <c r="DX88" s="866"/>
      <c r="DY88" s="866"/>
      <c r="DZ88" s="867"/>
      <c r="EA88" s="218"/>
    </row>
    <row r="89" spans="1:131" ht="26.25" hidden="1" customHeight="1">
      <c r="A89" s="233"/>
      <c r="B89" s="234"/>
      <c r="C89" s="234"/>
      <c r="D89" s="234"/>
      <c r="E89" s="234"/>
      <c r="F89" s="234"/>
      <c r="G89" s="234"/>
      <c r="H89" s="234"/>
      <c r="I89" s="234"/>
      <c r="J89" s="234"/>
      <c r="K89" s="234"/>
      <c r="L89" s="234"/>
      <c r="M89" s="234"/>
      <c r="N89" s="234"/>
      <c r="O89" s="234"/>
      <c r="P89" s="234"/>
      <c r="Q89" s="235"/>
      <c r="R89" s="235"/>
      <c r="S89" s="235"/>
      <c r="T89" s="235"/>
      <c r="U89" s="235"/>
      <c r="V89" s="235"/>
      <c r="W89" s="235"/>
      <c r="X89" s="235"/>
      <c r="Y89" s="235"/>
      <c r="Z89" s="235"/>
      <c r="AA89" s="235"/>
      <c r="AB89" s="235"/>
      <c r="AC89" s="235"/>
      <c r="AD89" s="235"/>
      <c r="AE89" s="235"/>
      <c r="AF89" s="235"/>
      <c r="AG89" s="235"/>
      <c r="AH89" s="235"/>
      <c r="AI89" s="235"/>
      <c r="AJ89" s="235"/>
      <c r="AK89" s="235"/>
      <c r="AL89" s="235"/>
      <c r="AM89" s="235"/>
      <c r="AN89" s="235"/>
      <c r="AO89" s="235"/>
      <c r="AP89" s="235"/>
      <c r="AQ89" s="235"/>
      <c r="AR89" s="235"/>
      <c r="AS89" s="235"/>
      <c r="AT89" s="235"/>
      <c r="AU89" s="235"/>
      <c r="AV89" s="235"/>
      <c r="AW89" s="235"/>
      <c r="AX89" s="235"/>
      <c r="AY89" s="235"/>
      <c r="AZ89" s="236"/>
      <c r="BA89" s="236"/>
      <c r="BB89" s="236"/>
      <c r="BC89" s="236"/>
      <c r="BD89" s="236"/>
      <c r="BE89" s="229"/>
      <c r="BF89" s="229"/>
      <c r="BG89" s="229"/>
      <c r="BH89" s="229"/>
      <c r="BI89" s="229"/>
      <c r="BJ89" s="229"/>
      <c r="BK89" s="229"/>
      <c r="BL89" s="229"/>
      <c r="BM89" s="229"/>
      <c r="BN89" s="229"/>
      <c r="BO89" s="229"/>
      <c r="BP89" s="229"/>
      <c r="BQ89" s="226">
        <v>83</v>
      </c>
      <c r="BR89" s="231"/>
      <c r="BS89" s="865"/>
      <c r="BT89" s="866"/>
      <c r="BU89" s="866"/>
      <c r="BV89" s="866"/>
      <c r="BW89" s="866"/>
      <c r="BX89" s="866"/>
      <c r="BY89" s="866"/>
      <c r="BZ89" s="866"/>
      <c r="CA89" s="866"/>
      <c r="CB89" s="866"/>
      <c r="CC89" s="866"/>
      <c r="CD89" s="866"/>
      <c r="CE89" s="866"/>
      <c r="CF89" s="866"/>
      <c r="CG89" s="871"/>
      <c r="CH89" s="868"/>
      <c r="CI89" s="869"/>
      <c r="CJ89" s="869"/>
      <c r="CK89" s="869"/>
      <c r="CL89" s="870"/>
      <c r="CM89" s="868"/>
      <c r="CN89" s="869"/>
      <c r="CO89" s="869"/>
      <c r="CP89" s="869"/>
      <c r="CQ89" s="870"/>
      <c r="CR89" s="868"/>
      <c r="CS89" s="869"/>
      <c r="CT89" s="869"/>
      <c r="CU89" s="869"/>
      <c r="CV89" s="870"/>
      <c r="CW89" s="868"/>
      <c r="CX89" s="869"/>
      <c r="CY89" s="869"/>
      <c r="CZ89" s="869"/>
      <c r="DA89" s="870"/>
      <c r="DB89" s="868"/>
      <c r="DC89" s="869"/>
      <c r="DD89" s="869"/>
      <c r="DE89" s="869"/>
      <c r="DF89" s="870"/>
      <c r="DG89" s="868"/>
      <c r="DH89" s="869"/>
      <c r="DI89" s="869"/>
      <c r="DJ89" s="869"/>
      <c r="DK89" s="870"/>
      <c r="DL89" s="868"/>
      <c r="DM89" s="869"/>
      <c r="DN89" s="869"/>
      <c r="DO89" s="869"/>
      <c r="DP89" s="870"/>
      <c r="DQ89" s="868"/>
      <c r="DR89" s="869"/>
      <c r="DS89" s="869"/>
      <c r="DT89" s="869"/>
      <c r="DU89" s="870"/>
      <c r="DV89" s="865"/>
      <c r="DW89" s="866"/>
      <c r="DX89" s="866"/>
      <c r="DY89" s="866"/>
      <c r="DZ89" s="867"/>
      <c r="EA89" s="218"/>
    </row>
    <row r="90" spans="1:131" ht="26.25" hidden="1" customHeight="1">
      <c r="A90" s="233"/>
      <c r="B90" s="234"/>
      <c r="C90" s="234"/>
      <c r="D90" s="234"/>
      <c r="E90" s="234"/>
      <c r="F90" s="234"/>
      <c r="G90" s="234"/>
      <c r="H90" s="234"/>
      <c r="I90" s="234"/>
      <c r="J90" s="234"/>
      <c r="K90" s="234"/>
      <c r="L90" s="234"/>
      <c r="M90" s="234"/>
      <c r="N90" s="234"/>
      <c r="O90" s="234"/>
      <c r="P90" s="234"/>
      <c r="Q90" s="235"/>
      <c r="R90" s="235"/>
      <c r="S90" s="235"/>
      <c r="T90" s="235"/>
      <c r="U90" s="235"/>
      <c r="V90" s="235"/>
      <c r="W90" s="235"/>
      <c r="X90" s="235"/>
      <c r="Y90" s="235"/>
      <c r="Z90" s="235"/>
      <c r="AA90" s="235"/>
      <c r="AB90" s="235"/>
      <c r="AC90" s="235"/>
      <c r="AD90" s="235"/>
      <c r="AE90" s="235"/>
      <c r="AF90" s="235"/>
      <c r="AG90" s="235"/>
      <c r="AH90" s="235"/>
      <c r="AI90" s="235"/>
      <c r="AJ90" s="235"/>
      <c r="AK90" s="235"/>
      <c r="AL90" s="235"/>
      <c r="AM90" s="235"/>
      <c r="AN90" s="235"/>
      <c r="AO90" s="235"/>
      <c r="AP90" s="235"/>
      <c r="AQ90" s="235"/>
      <c r="AR90" s="235"/>
      <c r="AS90" s="235"/>
      <c r="AT90" s="235"/>
      <c r="AU90" s="235"/>
      <c r="AV90" s="235"/>
      <c r="AW90" s="235"/>
      <c r="AX90" s="235"/>
      <c r="AY90" s="235"/>
      <c r="AZ90" s="236"/>
      <c r="BA90" s="236"/>
      <c r="BB90" s="236"/>
      <c r="BC90" s="236"/>
      <c r="BD90" s="236"/>
      <c r="BE90" s="229"/>
      <c r="BF90" s="229"/>
      <c r="BG90" s="229"/>
      <c r="BH90" s="229"/>
      <c r="BI90" s="229"/>
      <c r="BJ90" s="229"/>
      <c r="BK90" s="229"/>
      <c r="BL90" s="229"/>
      <c r="BM90" s="229"/>
      <c r="BN90" s="229"/>
      <c r="BO90" s="229"/>
      <c r="BP90" s="229"/>
      <c r="BQ90" s="226">
        <v>84</v>
      </c>
      <c r="BR90" s="231"/>
      <c r="BS90" s="865"/>
      <c r="BT90" s="866"/>
      <c r="BU90" s="866"/>
      <c r="BV90" s="866"/>
      <c r="BW90" s="866"/>
      <c r="BX90" s="866"/>
      <c r="BY90" s="866"/>
      <c r="BZ90" s="866"/>
      <c r="CA90" s="866"/>
      <c r="CB90" s="866"/>
      <c r="CC90" s="866"/>
      <c r="CD90" s="866"/>
      <c r="CE90" s="866"/>
      <c r="CF90" s="866"/>
      <c r="CG90" s="871"/>
      <c r="CH90" s="868"/>
      <c r="CI90" s="869"/>
      <c r="CJ90" s="869"/>
      <c r="CK90" s="869"/>
      <c r="CL90" s="870"/>
      <c r="CM90" s="868"/>
      <c r="CN90" s="869"/>
      <c r="CO90" s="869"/>
      <c r="CP90" s="869"/>
      <c r="CQ90" s="870"/>
      <c r="CR90" s="868"/>
      <c r="CS90" s="869"/>
      <c r="CT90" s="869"/>
      <c r="CU90" s="869"/>
      <c r="CV90" s="870"/>
      <c r="CW90" s="868"/>
      <c r="CX90" s="869"/>
      <c r="CY90" s="869"/>
      <c r="CZ90" s="869"/>
      <c r="DA90" s="870"/>
      <c r="DB90" s="868"/>
      <c r="DC90" s="869"/>
      <c r="DD90" s="869"/>
      <c r="DE90" s="869"/>
      <c r="DF90" s="870"/>
      <c r="DG90" s="868"/>
      <c r="DH90" s="869"/>
      <c r="DI90" s="869"/>
      <c r="DJ90" s="869"/>
      <c r="DK90" s="870"/>
      <c r="DL90" s="868"/>
      <c r="DM90" s="869"/>
      <c r="DN90" s="869"/>
      <c r="DO90" s="869"/>
      <c r="DP90" s="870"/>
      <c r="DQ90" s="868"/>
      <c r="DR90" s="869"/>
      <c r="DS90" s="869"/>
      <c r="DT90" s="869"/>
      <c r="DU90" s="870"/>
      <c r="DV90" s="865"/>
      <c r="DW90" s="866"/>
      <c r="DX90" s="866"/>
      <c r="DY90" s="866"/>
      <c r="DZ90" s="867"/>
      <c r="EA90" s="218"/>
    </row>
    <row r="91" spans="1:131" ht="26.25" hidden="1" customHeight="1">
      <c r="A91" s="233"/>
      <c r="B91" s="234"/>
      <c r="C91" s="234"/>
      <c r="D91" s="234"/>
      <c r="E91" s="234"/>
      <c r="F91" s="234"/>
      <c r="G91" s="234"/>
      <c r="H91" s="234"/>
      <c r="I91" s="234"/>
      <c r="J91" s="234"/>
      <c r="K91" s="234"/>
      <c r="L91" s="234"/>
      <c r="M91" s="234"/>
      <c r="N91" s="234"/>
      <c r="O91" s="234"/>
      <c r="P91" s="234"/>
      <c r="Q91" s="235"/>
      <c r="R91" s="235"/>
      <c r="S91" s="235"/>
      <c r="T91" s="235"/>
      <c r="U91" s="235"/>
      <c r="V91" s="235"/>
      <c r="W91" s="235"/>
      <c r="X91" s="235"/>
      <c r="Y91" s="235"/>
      <c r="Z91" s="235"/>
      <c r="AA91" s="235"/>
      <c r="AB91" s="235"/>
      <c r="AC91" s="235"/>
      <c r="AD91" s="235"/>
      <c r="AE91" s="235"/>
      <c r="AF91" s="235"/>
      <c r="AG91" s="235"/>
      <c r="AH91" s="235"/>
      <c r="AI91" s="235"/>
      <c r="AJ91" s="235"/>
      <c r="AK91" s="235"/>
      <c r="AL91" s="235"/>
      <c r="AM91" s="235"/>
      <c r="AN91" s="235"/>
      <c r="AO91" s="235"/>
      <c r="AP91" s="235"/>
      <c r="AQ91" s="235"/>
      <c r="AR91" s="235"/>
      <c r="AS91" s="235"/>
      <c r="AT91" s="235"/>
      <c r="AU91" s="235"/>
      <c r="AV91" s="235"/>
      <c r="AW91" s="235"/>
      <c r="AX91" s="235"/>
      <c r="AY91" s="235"/>
      <c r="AZ91" s="236"/>
      <c r="BA91" s="236"/>
      <c r="BB91" s="236"/>
      <c r="BC91" s="236"/>
      <c r="BD91" s="236"/>
      <c r="BE91" s="229"/>
      <c r="BF91" s="229"/>
      <c r="BG91" s="229"/>
      <c r="BH91" s="229"/>
      <c r="BI91" s="229"/>
      <c r="BJ91" s="229"/>
      <c r="BK91" s="229"/>
      <c r="BL91" s="229"/>
      <c r="BM91" s="229"/>
      <c r="BN91" s="229"/>
      <c r="BO91" s="229"/>
      <c r="BP91" s="229"/>
      <c r="BQ91" s="226">
        <v>85</v>
      </c>
      <c r="BR91" s="231"/>
      <c r="BS91" s="865"/>
      <c r="BT91" s="866"/>
      <c r="BU91" s="866"/>
      <c r="BV91" s="866"/>
      <c r="BW91" s="866"/>
      <c r="BX91" s="866"/>
      <c r="BY91" s="866"/>
      <c r="BZ91" s="866"/>
      <c r="CA91" s="866"/>
      <c r="CB91" s="866"/>
      <c r="CC91" s="866"/>
      <c r="CD91" s="866"/>
      <c r="CE91" s="866"/>
      <c r="CF91" s="866"/>
      <c r="CG91" s="871"/>
      <c r="CH91" s="868"/>
      <c r="CI91" s="869"/>
      <c r="CJ91" s="869"/>
      <c r="CK91" s="869"/>
      <c r="CL91" s="870"/>
      <c r="CM91" s="868"/>
      <c r="CN91" s="869"/>
      <c r="CO91" s="869"/>
      <c r="CP91" s="869"/>
      <c r="CQ91" s="870"/>
      <c r="CR91" s="868"/>
      <c r="CS91" s="869"/>
      <c r="CT91" s="869"/>
      <c r="CU91" s="869"/>
      <c r="CV91" s="870"/>
      <c r="CW91" s="868"/>
      <c r="CX91" s="869"/>
      <c r="CY91" s="869"/>
      <c r="CZ91" s="869"/>
      <c r="DA91" s="870"/>
      <c r="DB91" s="868"/>
      <c r="DC91" s="869"/>
      <c r="DD91" s="869"/>
      <c r="DE91" s="869"/>
      <c r="DF91" s="870"/>
      <c r="DG91" s="868"/>
      <c r="DH91" s="869"/>
      <c r="DI91" s="869"/>
      <c r="DJ91" s="869"/>
      <c r="DK91" s="870"/>
      <c r="DL91" s="868"/>
      <c r="DM91" s="869"/>
      <c r="DN91" s="869"/>
      <c r="DO91" s="869"/>
      <c r="DP91" s="870"/>
      <c r="DQ91" s="868"/>
      <c r="DR91" s="869"/>
      <c r="DS91" s="869"/>
      <c r="DT91" s="869"/>
      <c r="DU91" s="870"/>
      <c r="DV91" s="865"/>
      <c r="DW91" s="866"/>
      <c r="DX91" s="866"/>
      <c r="DY91" s="866"/>
      <c r="DZ91" s="867"/>
      <c r="EA91" s="218"/>
    </row>
    <row r="92" spans="1:131" ht="26.25" hidden="1" customHeight="1">
      <c r="A92" s="233"/>
      <c r="B92" s="234"/>
      <c r="C92" s="234"/>
      <c r="D92" s="234"/>
      <c r="E92" s="234"/>
      <c r="F92" s="234"/>
      <c r="G92" s="234"/>
      <c r="H92" s="234"/>
      <c r="I92" s="234"/>
      <c r="J92" s="234"/>
      <c r="K92" s="234"/>
      <c r="L92" s="234"/>
      <c r="M92" s="234"/>
      <c r="N92" s="234"/>
      <c r="O92" s="234"/>
      <c r="P92" s="234"/>
      <c r="Q92" s="235"/>
      <c r="R92" s="235"/>
      <c r="S92" s="235"/>
      <c r="T92" s="235"/>
      <c r="U92" s="235"/>
      <c r="V92" s="235"/>
      <c r="W92" s="235"/>
      <c r="X92" s="235"/>
      <c r="Y92" s="235"/>
      <c r="Z92" s="235"/>
      <c r="AA92" s="235"/>
      <c r="AB92" s="235"/>
      <c r="AC92" s="235"/>
      <c r="AD92" s="235"/>
      <c r="AE92" s="235"/>
      <c r="AF92" s="235"/>
      <c r="AG92" s="235"/>
      <c r="AH92" s="235"/>
      <c r="AI92" s="235"/>
      <c r="AJ92" s="235"/>
      <c r="AK92" s="235"/>
      <c r="AL92" s="235"/>
      <c r="AM92" s="235"/>
      <c r="AN92" s="235"/>
      <c r="AO92" s="235"/>
      <c r="AP92" s="235"/>
      <c r="AQ92" s="235"/>
      <c r="AR92" s="235"/>
      <c r="AS92" s="235"/>
      <c r="AT92" s="235"/>
      <c r="AU92" s="235"/>
      <c r="AV92" s="235"/>
      <c r="AW92" s="235"/>
      <c r="AX92" s="235"/>
      <c r="AY92" s="235"/>
      <c r="AZ92" s="236"/>
      <c r="BA92" s="236"/>
      <c r="BB92" s="236"/>
      <c r="BC92" s="236"/>
      <c r="BD92" s="236"/>
      <c r="BE92" s="229"/>
      <c r="BF92" s="229"/>
      <c r="BG92" s="229"/>
      <c r="BH92" s="229"/>
      <c r="BI92" s="229"/>
      <c r="BJ92" s="229"/>
      <c r="BK92" s="229"/>
      <c r="BL92" s="229"/>
      <c r="BM92" s="229"/>
      <c r="BN92" s="229"/>
      <c r="BO92" s="229"/>
      <c r="BP92" s="229"/>
      <c r="BQ92" s="226">
        <v>86</v>
      </c>
      <c r="BR92" s="231"/>
      <c r="BS92" s="865"/>
      <c r="BT92" s="866"/>
      <c r="BU92" s="866"/>
      <c r="BV92" s="866"/>
      <c r="BW92" s="866"/>
      <c r="BX92" s="866"/>
      <c r="BY92" s="866"/>
      <c r="BZ92" s="866"/>
      <c r="CA92" s="866"/>
      <c r="CB92" s="866"/>
      <c r="CC92" s="866"/>
      <c r="CD92" s="866"/>
      <c r="CE92" s="866"/>
      <c r="CF92" s="866"/>
      <c r="CG92" s="871"/>
      <c r="CH92" s="868"/>
      <c r="CI92" s="869"/>
      <c r="CJ92" s="869"/>
      <c r="CK92" s="869"/>
      <c r="CL92" s="870"/>
      <c r="CM92" s="868"/>
      <c r="CN92" s="869"/>
      <c r="CO92" s="869"/>
      <c r="CP92" s="869"/>
      <c r="CQ92" s="870"/>
      <c r="CR92" s="868"/>
      <c r="CS92" s="869"/>
      <c r="CT92" s="869"/>
      <c r="CU92" s="869"/>
      <c r="CV92" s="870"/>
      <c r="CW92" s="868"/>
      <c r="CX92" s="869"/>
      <c r="CY92" s="869"/>
      <c r="CZ92" s="869"/>
      <c r="DA92" s="870"/>
      <c r="DB92" s="868"/>
      <c r="DC92" s="869"/>
      <c r="DD92" s="869"/>
      <c r="DE92" s="869"/>
      <c r="DF92" s="870"/>
      <c r="DG92" s="868"/>
      <c r="DH92" s="869"/>
      <c r="DI92" s="869"/>
      <c r="DJ92" s="869"/>
      <c r="DK92" s="870"/>
      <c r="DL92" s="868"/>
      <c r="DM92" s="869"/>
      <c r="DN92" s="869"/>
      <c r="DO92" s="869"/>
      <c r="DP92" s="870"/>
      <c r="DQ92" s="868"/>
      <c r="DR92" s="869"/>
      <c r="DS92" s="869"/>
      <c r="DT92" s="869"/>
      <c r="DU92" s="870"/>
      <c r="DV92" s="865"/>
      <c r="DW92" s="866"/>
      <c r="DX92" s="866"/>
      <c r="DY92" s="866"/>
      <c r="DZ92" s="867"/>
      <c r="EA92" s="218"/>
    </row>
    <row r="93" spans="1:131" ht="26.25" hidden="1" customHeight="1">
      <c r="A93" s="233"/>
      <c r="B93" s="234"/>
      <c r="C93" s="234"/>
      <c r="D93" s="234"/>
      <c r="E93" s="234"/>
      <c r="F93" s="234"/>
      <c r="G93" s="234"/>
      <c r="H93" s="234"/>
      <c r="I93" s="234"/>
      <c r="J93" s="234"/>
      <c r="K93" s="234"/>
      <c r="L93" s="234"/>
      <c r="M93" s="234"/>
      <c r="N93" s="234"/>
      <c r="O93" s="234"/>
      <c r="P93" s="234"/>
      <c r="Q93" s="235"/>
      <c r="R93" s="235"/>
      <c r="S93" s="235"/>
      <c r="T93" s="235"/>
      <c r="U93" s="235"/>
      <c r="V93" s="235"/>
      <c r="W93" s="235"/>
      <c r="X93" s="235"/>
      <c r="Y93" s="235"/>
      <c r="Z93" s="235"/>
      <c r="AA93" s="235"/>
      <c r="AB93" s="235"/>
      <c r="AC93" s="235"/>
      <c r="AD93" s="235"/>
      <c r="AE93" s="235"/>
      <c r="AF93" s="235"/>
      <c r="AG93" s="235"/>
      <c r="AH93" s="235"/>
      <c r="AI93" s="235"/>
      <c r="AJ93" s="235"/>
      <c r="AK93" s="235"/>
      <c r="AL93" s="235"/>
      <c r="AM93" s="235"/>
      <c r="AN93" s="235"/>
      <c r="AO93" s="235"/>
      <c r="AP93" s="235"/>
      <c r="AQ93" s="235"/>
      <c r="AR93" s="235"/>
      <c r="AS93" s="235"/>
      <c r="AT93" s="235"/>
      <c r="AU93" s="235"/>
      <c r="AV93" s="235"/>
      <c r="AW93" s="235"/>
      <c r="AX93" s="235"/>
      <c r="AY93" s="235"/>
      <c r="AZ93" s="236"/>
      <c r="BA93" s="236"/>
      <c r="BB93" s="236"/>
      <c r="BC93" s="236"/>
      <c r="BD93" s="236"/>
      <c r="BE93" s="229"/>
      <c r="BF93" s="229"/>
      <c r="BG93" s="229"/>
      <c r="BH93" s="229"/>
      <c r="BI93" s="229"/>
      <c r="BJ93" s="229"/>
      <c r="BK93" s="229"/>
      <c r="BL93" s="229"/>
      <c r="BM93" s="229"/>
      <c r="BN93" s="229"/>
      <c r="BO93" s="229"/>
      <c r="BP93" s="229"/>
      <c r="BQ93" s="226">
        <v>87</v>
      </c>
      <c r="BR93" s="231"/>
      <c r="BS93" s="865"/>
      <c r="BT93" s="866"/>
      <c r="BU93" s="866"/>
      <c r="BV93" s="866"/>
      <c r="BW93" s="866"/>
      <c r="BX93" s="866"/>
      <c r="BY93" s="866"/>
      <c r="BZ93" s="866"/>
      <c r="CA93" s="866"/>
      <c r="CB93" s="866"/>
      <c r="CC93" s="866"/>
      <c r="CD93" s="866"/>
      <c r="CE93" s="866"/>
      <c r="CF93" s="866"/>
      <c r="CG93" s="871"/>
      <c r="CH93" s="868"/>
      <c r="CI93" s="869"/>
      <c r="CJ93" s="869"/>
      <c r="CK93" s="869"/>
      <c r="CL93" s="870"/>
      <c r="CM93" s="868"/>
      <c r="CN93" s="869"/>
      <c r="CO93" s="869"/>
      <c r="CP93" s="869"/>
      <c r="CQ93" s="870"/>
      <c r="CR93" s="868"/>
      <c r="CS93" s="869"/>
      <c r="CT93" s="869"/>
      <c r="CU93" s="869"/>
      <c r="CV93" s="870"/>
      <c r="CW93" s="868"/>
      <c r="CX93" s="869"/>
      <c r="CY93" s="869"/>
      <c r="CZ93" s="869"/>
      <c r="DA93" s="870"/>
      <c r="DB93" s="868"/>
      <c r="DC93" s="869"/>
      <c r="DD93" s="869"/>
      <c r="DE93" s="869"/>
      <c r="DF93" s="870"/>
      <c r="DG93" s="868"/>
      <c r="DH93" s="869"/>
      <c r="DI93" s="869"/>
      <c r="DJ93" s="869"/>
      <c r="DK93" s="870"/>
      <c r="DL93" s="868"/>
      <c r="DM93" s="869"/>
      <c r="DN93" s="869"/>
      <c r="DO93" s="869"/>
      <c r="DP93" s="870"/>
      <c r="DQ93" s="868"/>
      <c r="DR93" s="869"/>
      <c r="DS93" s="869"/>
      <c r="DT93" s="869"/>
      <c r="DU93" s="870"/>
      <c r="DV93" s="865"/>
      <c r="DW93" s="866"/>
      <c r="DX93" s="866"/>
      <c r="DY93" s="866"/>
      <c r="DZ93" s="867"/>
      <c r="EA93" s="218"/>
    </row>
    <row r="94" spans="1:131" ht="26.25" hidden="1" customHeight="1">
      <c r="A94" s="233"/>
      <c r="B94" s="234"/>
      <c r="C94" s="234"/>
      <c r="D94" s="234"/>
      <c r="E94" s="234"/>
      <c r="F94" s="234"/>
      <c r="G94" s="234"/>
      <c r="H94" s="234"/>
      <c r="I94" s="234"/>
      <c r="J94" s="234"/>
      <c r="K94" s="234"/>
      <c r="L94" s="234"/>
      <c r="M94" s="234"/>
      <c r="N94" s="234"/>
      <c r="O94" s="234"/>
      <c r="P94" s="234"/>
      <c r="Q94" s="235"/>
      <c r="R94" s="235"/>
      <c r="S94" s="235"/>
      <c r="T94" s="235"/>
      <c r="U94" s="235"/>
      <c r="V94" s="235"/>
      <c r="W94" s="235"/>
      <c r="X94" s="235"/>
      <c r="Y94" s="235"/>
      <c r="Z94" s="235"/>
      <c r="AA94" s="235"/>
      <c r="AB94" s="235"/>
      <c r="AC94" s="235"/>
      <c r="AD94" s="235"/>
      <c r="AE94" s="235"/>
      <c r="AF94" s="235"/>
      <c r="AG94" s="235"/>
      <c r="AH94" s="235"/>
      <c r="AI94" s="235"/>
      <c r="AJ94" s="235"/>
      <c r="AK94" s="235"/>
      <c r="AL94" s="235"/>
      <c r="AM94" s="235"/>
      <c r="AN94" s="235"/>
      <c r="AO94" s="235"/>
      <c r="AP94" s="235"/>
      <c r="AQ94" s="235"/>
      <c r="AR94" s="235"/>
      <c r="AS94" s="235"/>
      <c r="AT94" s="235"/>
      <c r="AU94" s="235"/>
      <c r="AV94" s="235"/>
      <c r="AW94" s="235"/>
      <c r="AX94" s="235"/>
      <c r="AY94" s="235"/>
      <c r="AZ94" s="236"/>
      <c r="BA94" s="236"/>
      <c r="BB94" s="236"/>
      <c r="BC94" s="236"/>
      <c r="BD94" s="236"/>
      <c r="BE94" s="229"/>
      <c r="BF94" s="229"/>
      <c r="BG94" s="229"/>
      <c r="BH94" s="229"/>
      <c r="BI94" s="229"/>
      <c r="BJ94" s="229"/>
      <c r="BK94" s="229"/>
      <c r="BL94" s="229"/>
      <c r="BM94" s="229"/>
      <c r="BN94" s="229"/>
      <c r="BO94" s="229"/>
      <c r="BP94" s="229"/>
      <c r="BQ94" s="226">
        <v>88</v>
      </c>
      <c r="BR94" s="231"/>
      <c r="BS94" s="865"/>
      <c r="BT94" s="866"/>
      <c r="BU94" s="866"/>
      <c r="BV94" s="866"/>
      <c r="BW94" s="866"/>
      <c r="BX94" s="866"/>
      <c r="BY94" s="866"/>
      <c r="BZ94" s="866"/>
      <c r="CA94" s="866"/>
      <c r="CB94" s="866"/>
      <c r="CC94" s="866"/>
      <c r="CD94" s="866"/>
      <c r="CE94" s="866"/>
      <c r="CF94" s="866"/>
      <c r="CG94" s="871"/>
      <c r="CH94" s="868"/>
      <c r="CI94" s="869"/>
      <c r="CJ94" s="869"/>
      <c r="CK94" s="869"/>
      <c r="CL94" s="870"/>
      <c r="CM94" s="868"/>
      <c r="CN94" s="869"/>
      <c r="CO94" s="869"/>
      <c r="CP94" s="869"/>
      <c r="CQ94" s="870"/>
      <c r="CR94" s="868"/>
      <c r="CS94" s="869"/>
      <c r="CT94" s="869"/>
      <c r="CU94" s="869"/>
      <c r="CV94" s="870"/>
      <c r="CW94" s="868"/>
      <c r="CX94" s="869"/>
      <c r="CY94" s="869"/>
      <c r="CZ94" s="869"/>
      <c r="DA94" s="870"/>
      <c r="DB94" s="868"/>
      <c r="DC94" s="869"/>
      <c r="DD94" s="869"/>
      <c r="DE94" s="869"/>
      <c r="DF94" s="870"/>
      <c r="DG94" s="868"/>
      <c r="DH94" s="869"/>
      <c r="DI94" s="869"/>
      <c r="DJ94" s="869"/>
      <c r="DK94" s="870"/>
      <c r="DL94" s="868"/>
      <c r="DM94" s="869"/>
      <c r="DN94" s="869"/>
      <c r="DO94" s="869"/>
      <c r="DP94" s="870"/>
      <c r="DQ94" s="868"/>
      <c r="DR94" s="869"/>
      <c r="DS94" s="869"/>
      <c r="DT94" s="869"/>
      <c r="DU94" s="870"/>
      <c r="DV94" s="865"/>
      <c r="DW94" s="866"/>
      <c r="DX94" s="866"/>
      <c r="DY94" s="866"/>
      <c r="DZ94" s="867"/>
      <c r="EA94" s="218"/>
    </row>
    <row r="95" spans="1:131" ht="26.25" hidden="1" customHeight="1">
      <c r="A95" s="233"/>
      <c r="B95" s="234"/>
      <c r="C95" s="234"/>
      <c r="D95" s="234"/>
      <c r="E95" s="234"/>
      <c r="F95" s="234"/>
      <c r="G95" s="234"/>
      <c r="H95" s="234"/>
      <c r="I95" s="234"/>
      <c r="J95" s="234"/>
      <c r="K95" s="234"/>
      <c r="L95" s="234"/>
      <c r="M95" s="234"/>
      <c r="N95" s="234"/>
      <c r="O95" s="234"/>
      <c r="P95" s="234"/>
      <c r="Q95" s="235"/>
      <c r="R95" s="235"/>
      <c r="S95" s="235"/>
      <c r="T95" s="235"/>
      <c r="U95" s="235"/>
      <c r="V95" s="235"/>
      <c r="W95" s="235"/>
      <c r="X95" s="235"/>
      <c r="Y95" s="235"/>
      <c r="Z95" s="235"/>
      <c r="AA95" s="235"/>
      <c r="AB95" s="235"/>
      <c r="AC95" s="235"/>
      <c r="AD95" s="235"/>
      <c r="AE95" s="235"/>
      <c r="AF95" s="235"/>
      <c r="AG95" s="235"/>
      <c r="AH95" s="235"/>
      <c r="AI95" s="235"/>
      <c r="AJ95" s="235"/>
      <c r="AK95" s="235"/>
      <c r="AL95" s="235"/>
      <c r="AM95" s="235"/>
      <c r="AN95" s="235"/>
      <c r="AO95" s="235"/>
      <c r="AP95" s="235"/>
      <c r="AQ95" s="235"/>
      <c r="AR95" s="235"/>
      <c r="AS95" s="235"/>
      <c r="AT95" s="235"/>
      <c r="AU95" s="235"/>
      <c r="AV95" s="235"/>
      <c r="AW95" s="235"/>
      <c r="AX95" s="235"/>
      <c r="AY95" s="235"/>
      <c r="AZ95" s="236"/>
      <c r="BA95" s="236"/>
      <c r="BB95" s="236"/>
      <c r="BC95" s="236"/>
      <c r="BD95" s="236"/>
      <c r="BE95" s="229"/>
      <c r="BF95" s="229"/>
      <c r="BG95" s="229"/>
      <c r="BH95" s="229"/>
      <c r="BI95" s="229"/>
      <c r="BJ95" s="229"/>
      <c r="BK95" s="229"/>
      <c r="BL95" s="229"/>
      <c r="BM95" s="229"/>
      <c r="BN95" s="229"/>
      <c r="BO95" s="229"/>
      <c r="BP95" s="229"/>
      <c r="BQ95" s="226">
        <v>89</v>
      </c>
      <c r="BR95" s="231"/>
      <c r="BS95" s="865"/>
      <c r="BT95" s="866"/>
      <c r="BU95" s="866"/>
      <c r="BV95" s="866"/>
      <c r="BW95" s="866"/>
      <c r="BX95" s="866"/>
      <c r="BY95" s="866"/>
      <c r="BZ95" s="866"/>
      <c r="CA95" s="866"/>
      <c r="CB95" s="866"/>
      <c r="CC95" s="866"/>
      <c r="CD95" s="866"/>
      <c r="CE95" s="866"/>
      <c r="CF95" s="866"/>
      <c r="CG95" s="871"/>
      <c r="CH95" s="868"/>
      <c r="CI95" s="869"/>
      <c r="CJ95" s="869"/>
      <c r="CK95" s="869"/>
      <c r="CL95" s="870"/>
      <c r="CM95" s="868"/>
      <c r="CN95" s="869"/>
      <c r="CO95" s="869"/>
      <c r="CP95" s="869"/>
      <c r="CQ95" s="870"/>
      <c r="CR95" s="868"/>
      <c r="CS95" s="869"/>
      <c r="CT95" s="869"/>
      <c r="CU95" s="869"/>
      <c r="CV95" s="870"/>
      <c r="CW95" s="868"/>
      <c r="CX95" s="869"/>
      <c r="CY95" s="869"/>
      <c r="CZ95" s="869"/>
      <c r="DA95" s="870"/>
      <c r="DB95" s="868"/>
      <c r="DC95" s="869"/>
      <c r="DD95" s="869"/>
      <c r="DE95" s="869"/>
      <c r="DF95" s="870"/>
      <c r="DG95" s="868"/>
      <c r="DH95" s="869"/>
      <c r="DI95" s="869"/>
      <c r="DJ95" s="869"/>
      <c r="DK95" s="870"/>
      <c r="DL95" s="868"/>
      <c r="DM95" s="869"/>
      <c r="DN95" s="869"/>
      <c r="DO95" s="869"/>
      <c r="DP95" s="870"/>
      <c r="DQ95" s="868"/>
      <c r="DR95" s="869"/>
      <c r="DS95" s="869"/>
      <c r="DT95" s="869"/>
      <c r="DU95" s="870"/>
      <c r="DV95" s="865"/>
      <c r="DW95" s="866"/>
      <c r="DX95" s="866"/>
      <c r="DY95" s="866"/>
      <c r="DZ95" s="867"/>
      <c r="EA95" s="218"/>
    </row>
    <row r="96" spans="1:131" ht="26.25" hidden="1" customHeight="1">
      <c r="A96" s="233"/>
      <c r="B96" s="234"/>
      <c r="C96" s="234"/>
      <c r="D96" s="234"/>
      <c r="E96" s="234"/>
      <c r="F96" s="234"/>
      <c r="G96" s="234"/>
      <c r="H96" s="234"/>
      <c r="I96" s="234"/>
      <c r="J96" s="234"/>
      <c r="K96" s="234"/>
      <c r="L96" s="234"/>
      <c r="M96" s="234"/>
      <c r="N96" s="234"/>
      <c r="O96" s="234"/>
      <c r="P96" s="234"/>
      <c r="Q96" s="235"/>
      <c r="R96" s="235"/>
      <c r="S96" s="235"/>
      <c r="T96" s="235"/>
      <c r="U96" s="235"/>
      <c r="V96" s="235"/>
      <c r="W96" s="235"/>
      <c r="X96" s="235"/>
      <c r="Y96" s="235"/>
      <c r="Z96" s="235"/>
      <c r="AA96" s="235"/>
      <c r="AB96" s="235"/>
      <c r="AC96" s="235"/>
      <c r="AD96" s="235"/>
      <c r="AE96" s="235"/>
      <c r="AF96" s="235"/>
      <c r="AG96" s="235"/>
      <c r="AH96" s="235"/>
      <c r="AI96" s="235"/>
      <c r="AJ96" s="235"/>
      <c r="AK96" s="235"/>
      <c r="AL96" s="235"/>
      <c r="AM96" s="235"/>
      <c r="AN96" s="235"/>
      <c r="AO96" s="235"/>
      <c r="AP96" s="235"/>
      <c r="AQ96" s="235"/>
      <c r="AR96" s="235"/>
      <c r="AS96" s="235"/>
      <c r="AT96" s="235"/>
      <c r="AU96" s="235"/>
      <c r="AV96" s="235"/>
      <c r="AW96" s="235"/>
      <c r="AX96" s="235"/>
      <c r="AY96" s="235"/>
      <c r="AZ96" s="236"/>
      <c r="BA96" s="236"/>
      <c r="BB96" s="236"/>
      <c r="BC96" s="236"/>
      <c r="BD96" s="236"/>
      <c r="BE96" s="229"/>
      <c r="BF96" s="229"/>
      <c r="BG96" s="229"/>
      <c r="BH96" s="229"/>
      <c r="BI96" s="229"/>
      <c r="BJ96" s="229"/>
      <c r="BK96" s="229"/>
      <c r="BL96" s="229"/>
      <c r="BM96" s="229"/>
      <c r="BN96" s="229"/>
      <c r="BO96" s="229"/>
      <c r="BP96" s="229"/>
      <c r="BQ96" s="226">
        <v>90</v>
      </c>
      <c r="BR96" s="231"/>
      <c r="BS96" s="865"/>
      <c r="BT96" s="866"/>
      <c r="BU96" s="866"/>
      <c r="BV96" s="866"/>
      <c r="BW96" s="866"/>
      <c r="BX96" s="866"/>
      <c r="BY96" s="866"/>
      <c r="BZ96" s="866"/>
      <c r="CA96" s="866"/>
      <c r="CB96" s="866"/>
      <c r="CC96" s="866"/>
      <c r="CD96" s="866"/>
      <c r="CE96" s="866"/>
      <c r="CF96" s="866"/>
      <c r="CG96" s="871"/>
      <c r="CH96" s="868"/>
      <c r="CI96" s="869"/>
      <c r="CJ96" s="869"/>
      <c r="CK96" s="869"/>
      <c r="CL96" s="870"/>
      <c r="CM96" s="868"/>
      <c r="CN96" s="869"/>
      <c r="CO96" s="869"/>
      <c r="CP96" s="869"/>
      <c r="CQ96" s="870"/>
      <c r="CR96" s="868"/>
      <c r="CS96" s="869"/>
      <c r="CT96" s="869"/>
      <c r="CU96" s="869"/>
      <c r="CV96" s="870"/>
      <c r="CW96" s="868"/>
      <c r="CX96" s="869"/>
      <c r="CY96" s="869"/>
      <c r="CZ96" s="869"/>
      <c r="DA96" s="870"/>
      <c r="DB96" s="868"/>
      <c r="DC96" s="869"/>
      <c r="DD96" s="869"/>
      <c r="DE96" s="869"/>
      <c r="DF96" s="870"/>
      <c r="DG96" s="868"/>
      <c r="DH96" s="869"/>
      <c r="DI96" s="869"/>
      <c r="DJ96" s="869"/>
      <c r="DK96" s="870"/>
      <c r="DL96" s="868"/>
      <c r="DM96" s="869"/>
      <c r="DN96" s="869"/>
      <c r="DO96" s="869"/>
      <c r="DP96" s="870"/>
      <c r="DQ96" s="868"/>
      <c r="DR96" s="869"/>
      <c r="DS96" s="869"/>
      <c r="DT96" s="869"/>
      <c r="DU96" s="870"/>
      <c r="DV96" s="865"/>
      <c r="DW96" s="866"/>
      <c r="DX96" s="866"/>
      <c r="DY96" s="866"/>
      <c r="DZ96" s="867"/>
      <c r="EA96" s="218"/>
    </row>
    <row r="97" spans="1:131" ht="26.25" hidden="1" customHeight="1">
      <c r="A97" s="233"/>
      <c r="B97" s="234"/>
      <c r="C97" s="234"/>
      <c r="D97" s="234"/>
      <c r="E97" s="234"/>
      <c r="F97" s="234"/>
      <c r="G97" s="234"/>
      <c r="H97" s="234"/>
      <c r="I97" s="234"/>
      <c r="J97" s="234"/>
      <c r="K97" s="234"/>
      <c r="L97" s="234"/>
      <c r="M97" s="234"/>
      <c r="N97" s="234"/>
      <c r="O97" s="234"/>
      <c r="P97" s="234"/>
      <c r="Q97" s="235"/>
      <c r="R97" s="235"/>
      <c r="S97" s="235"/>
      <c r="T97" s="235"/>
      <c r="U97" s="235"/>
      <c r="V97" s="235"/>
      <c r="W97" s="235"/>
      <c r="X97" s="235"/>
      <c r="Y97" s="235"/>
      <c r="Z97" s="235"/>
      <c r="AA97" s="235"/>
      <c r="AB97" s="235"/>
      <c r="AC97" s="235"/>
      <c r="AD97" s="235"/>
      <c r="AE97" s="235"/>
      <c r="AF97" s="235"/>
      <c r="AG97" s="235"/>
      <c r="AH97" s="235"/>
      <c r="AI97" s="235"/>
      <c r="AJ97" s="235"/>
      <c r="AK97" s="235"/>
      <c r="AL97" s="235"/>
      <c r="AM97" s="235"/>
      <c r="AN97" s="235"/>
      <c r="AO97" s="235"/>
      <c r="AP97" s="235"/>
      <c r="AQ97" s="235"/>
      <c r="AR97" s="235"/>
      <c r="AS97" s="235"/>
      <c r="AT97" s="235"/>
      <c r="AU97" s="235"/>
      <c r="AV97" s="235"/>
      <c r="AW97" s="235"/>
      <c r="AX97" s="235"/>
      <c r="AY97" s="235"/>
      <c r="AZ97" s="236"/>
      <c r="BA97" s="236"/>
      <c r="BB97" s="236"/>
      <c r="BC97" s="236"/>
      <c r="BD97" s="236"/>
      <c r="BE97" s="229"/>
      <c r="BF97" s="229"/>
      <c r="BG97" s="229"/>
      <c r="BH97" s="229"/>
      <c r="BI97" s="229"/>
      <c r="BJ97" s="229"/>
      <c r="BK97" s="229"/>
      <c r="BL97" s="229"/>
      <c r="BM97" s="229"/>
      <c r="BN97" s="229"/>
      <c r="BO97" s="229"/>
      <c r="BP97" s="229"/>
      <c r="BQ97" s="226">
        <v>91</v>
      </c>
      <c r="BR97" s="231"/>
      <c r="BS97" s="865"/>
      <c r="BT97" s="866"/>
      <c r="BU97" s="866"/>
      <c r="BV97" s="866"/>
      <c r="BW97" s="866"/>
      <c r="BX97" s="866"/>
      <c r="BY97" s="866"/>
      <c r="BZ97" s="866"/>
      <c r="CA97" s="866"/>
      <c r="CB97" s="866"/>
      <c r="CC97" s="866"/>
      <c r="CD97" s="866"/>
      <c r="CE97" s="866"/>
      <c r="CF97" s="866"/>
      <c r="CG97" s="871"/>
      <c r="CH97" s="868"/>
      <c r="CI97" s="869"/>
      <c r="CJ97" s="869"/>
      <c r="CK97" s="869"/>
      <c r="CL97" s="870"/>
      <c r="CM97" s="868"/>
      <c r="CN97" s="869"/>
      <c r="CO97" s="869"/>
      <c r="CP97" s="869"/>
      <c r="CQ97" s="870"/>
      <c r="CR97" s="868"/>
      <c r="CS97" s="869"/>
      <c r="CT97" s="869"/>
      <c r="CU97" s="869"/>
      <c r="CV97" s="870"/>
      <c r="CW97" s="868"/>
      <c r="CX97" s="869"/>
      <c r="CY97" s="869"/>
      <c r="CZ97" s="869"/>
      <c r="DA97" s="870"/>
      <c r="DB97" s="868"/>
      <c r="DC97" s="869"/>
      <c r="DD97" s="869"/>
      <c r="DE97" s="869"/>
      <c r="DF97" s="870"/>
      <c r="DG97" s="868"/>
      <c r="DH97" s="869"/>
      <c r="DI97" s="869"/>
      <c r="DJ97" s="869"/>
      <c r="DK97" s="870"/>
      <c r="DL97" s="868"/>
      <c r="DM97" s="869"/>
      <c r="DN97" s="869"/>
      <c r="DO97" s="869"/>
      <c r="DP97" s="870"/>
      <c r="DQ97" s="868"/>
      <c r="DR97" s="869"/>
      <c r="DS97" s="869"/>
      <c r="DT97" s="869"/>
      <c r="DU97" s="870"/>
      <c r="DV97" s="865"/>
      <c r="DW97" s="866"/>
      <c r="DX97" s="866"/>
      <c r="DY97" s="866"/>
      <c r="DZ97" s="867"/>
      <c r="EA97" s="218"/>
    </row>
    <row r="98" spans="1:131" ht="26.25" hidden="1" customHeight="1">
      <c r="A98" s="233"/>
      <c r="B98" s="234"/>
      <c r="C98" s="234"/>
      <c r="D98" s="234"/>
      <c r="E98" s="234"/>
      <c r="F98" s="234"/>
      <c r="G98" s="234"/>
      <c r="H98" s="234"/>
      <c r="I98" s="234"/>
      <c r="J98" s="234"/>
      <c r="K98" s="234"/>
      <c r="L98" s="234"/>
      <c r="M98" s="234"/>
      <c r="N98" s="234"/>
      <c r="O98" s="234"/>
      <c r="P98" s="234"/>
      <c r="Q98" s="235"/>
      <c r="R98" s="235"/>
      <c r="S98" s="235"/>
      <c r="T98" s="235"/>
      <c r="U98" s="235"/>
      <c r="V98" s="235"/>
      <c r="W98" s="235"/>
      <c r="X98" s="235"/>
      <c r="Y98" s="235"/>
      <c r="Z98" s="235"/>
      <c r="AA98" s="235"/>
      <c r="AB98" s="235"/>
      <c r="AC98" s="235"/>
      <c r="AD98" s="235"/>
      <c r="AE98" s="235"/>
      <c r="AF98" s="235"/>
      <c r="AG98" s="235"/>
      <c r="AH98" s="235"/>
      <c r="AI98" s="235"/>
      <c r="AJ98" s="235"/>
      <c r="AK98" s="235"/>
      <c r="AL98" s="235"/>
      <c r="AM98" s="235"/>
      <c r="AN98" s="235"/>
      <c r="AO98" s="235"/>
      <c r="AP98" s="235"/>
      <c r="AQ98" s="235"/>
      <c r="AR98" s="235"/>
      <c r="AS98" s="235"/>
      <c r="AT98" s="235"/>
      <c r="AU98" s="235"/>
      <c r="AV98" s="235"/>
      <c r="AW98" s="235"/>
      <c r="AX98" s="235"/>
      <c r="AY98" s="235"/>
      <c r="AZ98" s="236"/>
      <c r="BA98" s="236"/>
      <c r="BB98" s="236"/>
      <c r="BC98" s="236"/>
      <c r="BD98" s="236"/>
      <c r="BE98" s="229"/>
      <c r="BF98" s="229"/>
      <c r="BG98" s="229"/>
      <c r="BH98" s="229"/>
      <c r="BI98" s="229"/>
      <c r="BJ98" s="229"/>
      <c r="BK98" s="229"/>
      <c r="BL98" s="229"/>
      <c r="BM98" s="229"/>
      <c r="BN98" s="229"/>
      <c r="BO98" s="229"/>
      <c r="BP98" s="229"/>
      <c r="BQ98" s="226">
        <v>92</v>
      </c>
      <c r="BR98" s="231"/>
      <c r="BS98" s="865"/>
      <c r="BT98" s="866"/>
      <c r="BU98" s="866"/>
      <c r="BV98" s="866"/>
      <c r="BW98" s="866"/>
      <c r="BX98" s="866"/>
      <c r="BY98" s="866"/>
      <c r="BZ98" s="866"/>
      <c r="CA98" s="866"/>
      <c r="CB98" s="866"/>
      <c r="CC98" s="866"/>
      <c r="CD98" s="866"/>
      <c r="CE98" s="866"/>
      <c r="CF98" s="866"/>
      <c r="CG98" s="871"/>
      <c r="CH98" s="868"/>
      <c r="CI98" s="869"/>
      <c r="CJ98" s="869"/>
      <c r="CK98" s="869"/>
      <c r="CL98" s="870"/>
      <c r="CM98" s="868"/>
      <c r="CN98" s="869"/>
      <c r="CO98" s="869"/>
      <c r="CP98" s="869"/>
      <c r="CQ98" s="870"/>
      <c r="CR98" s="868"/>
      <c r="CS98" s="869"/>
      <c r="CT98" s="869"/>
      <c r="CU98" s="869"/>
      <c r="CV98" s="870"/>
      <c r="CW98" s="868"/>
      <c r="CX98" s="869"/>
      <c r="CY98" s="869"/>
      <c r="CZ98" s="869"/>
      <c r="DA98" s="870"/>
      <c r="DB98" s="868"/>
      <c r="DC98" s="869"/>
      <c r="DD98" s="869"/>
      <c r="DE98" s="869"/>
      <c r="DF98" s="870"/>
      <c r="DG98" s="868"/>
      <c r="DH98" s="869"/>
      <c r="DI98" s="869"/>
      <c r="DJ98" s="869"/>
      <c r="DK98" s="870"/>
      <c r="DL98" s="868"/>
      <c r="DM98" s="869"/>
      <c r="DN98" s="869"/>
      <c r="DO98" s="869"/>
      <c r="DP98" s="870"/>
      <c r="DQ98" s="868"/>
      <c r="DR98" s="869"/>
      <c r="DS98" s="869"/>
      <c r="DT98" s="869"/>
      <c r="DU98" s="870"/>
      <c r="DV98" s="865"/>
      <c r="DW98" s="866"/>
      <c r="DX98" s="866"/>
      <c r="DY98" s="866"/>
      <c r="DZ98" s="867"/>
      <c r="EA98" s="218"/>
    </row>
    <row r="99" spans="1:131" ht="26.25" hidden="1" customHeight="1">
      <c r="A99" s="233"/>
      <c r="B99" s="234"/>
      <c r="C99" s="234"/>
      <c r="D99" s="234"/>
      <c r="E99" s="234"/>
      <c r="F99" s="234"/>
      <c r="G99" s="234"/>
      <c r="H99" s="234"/>
      <c r="I99" s="234"/>
      <c r="J99" s="234"/>
      <c r="K99" s="234"/>
      <c r="L99" s="234"/>
      <c r="M99" s="234"/>
      <c r="N99" s="234"/>
      <c r="O99" s="234"/>
      <c r="P99" s="234"/>
      <c r="Q99" s="235"/>
      <c r="R99" s="235"/>
      <c r="S99" s="235"/>
      <c r="T99" s="235"/>
      <c r="U99" s="235"/>
      <c r="V99" s="235"/>
      <c r="W99" s="235"/>
      <c r="X99" s="235"/>
      <c r="Y99" s="235"/>
      <c r="Z99" s="235"/>
      <c r="AA99" s="235"/>
      <c r="AB99" s="235"/>
      <c r="AC99" s="235"/>
      <c r="AD99" s="235"/>
      <c r="AE99" s="235"/>
      <c r="AF99" s="235"/>
      <c r="AG99" s="235"/>
      <c r="AH99" s="235"/>
      <c r="AI99" s="235"/>
      <c r="AJ99" s="235"/>
      <c r="AK99" s="235"/>
      <c r="AL99" s="235"/>
      <c r="AM99" s="235"/>
      <c r="AN99" s="235"/>
      <c r="AO99" s="235"/>
      <c r="AP99" s="235"/>
      <c r="AQ99" s="235"/>
      <c r="AR99" s="235"/>
      <c r="AS99" s="235"/>
      <c r="AT99" s="235"/>
      <c r="AU99" s="235"/>
      <c r="AV99" s="235"/>
      <c r="AW99" s="235"/>
      <c r="AX99" s="235"/>
      <c r="AY99" s="235"/>
      <c r="AZ99" s="236"/>
      <c r="BA99" s="236"/>
      <c r="BB99" s="236"/>
      <c r="BC99" s="236"/>
      <c r="BD99" s="236"/>
      <c r="BE99" s="229"/>
      <c r="BF99" s="229"/>
      <c r="BG99" s="229"/>
      <c r="BH99" s="229"/>
      <c r="BI99" s="229"/>
      <c r="BJ99" s="229"/>
      <c r="BK99" s="229"/>
      <c r="BL99" s="229"/>
      <c r="BM99" s="229"/>
      <c r="BN99" s="229"/>
      <c r="BO99" s="229"/>
      <c r="BP99" s="229"/>
      <c r="BQ99" s="226">
        <v>93</v>
      </c>
      <c r="BR99" s="231"/>
      <c r="BS99" s="865"/>
      <c r="BT99" s="866"/>
      <c r="BU99" s="866"/>
      <c r="BV99" s="866"/>
      <c r="BW99" s="866"/>
      <c r="BX99" s="866"/>
      <c r="BY99" s="866"/>
      <c r="BZ99" s="866"/>
      <c r="CA99" s="866"/>
      <c r="CB99" s="866"/>
      <c r="CC99" s="866"/>
      <c r="CD99" s="866"/>
      <c r="CE99" s="866"/>
      <c r="CF99" s="866"/>
      <c r="CG99" s="871"/>
      <c r="CH99" s="868"/>
      <c r="CI99" s="869"/>
      <c r="CJ99" s="869"/>
      <c r="CK99" s="869"/>
      <c r="CL99" s="870"/>
      <c r="CM99" s="868"/>
      <c r="CN99" s="869"/>
      <c r="CO99" s="869"/>
      <c r="CP99" s="869"/>
      <c r="CQ99" s="870"/>
      <c r="CR99" s="868"/>
      <c r="CS99" s="869"/>
      <c r="CT99" s="869"/>
      <c r="CU99" s="869"/>
      <c r="CV99" s="870"/>
      <c r="CW99" s="868"/>
      <c r="CX99" s="869"/>
      <c r="CY99" s="869"/>
      <c r="CZ99" s="869"/>
      <c r="DA99" s="870"/>
      <c r="DB99" s="868"/>
      <c r="DC99" s="869"/>
      <c r="DD99" s="869"/>
      <c r="DE99" s="869"/>
      <c r="DF99" s="870"/>
      <c r="DG99" s="868"/>
      <c r="DH99" s="869"/>
      <c r="DI99" s="869"/>
      <c r="DJ99" s="869"/>
      <c r="DK99" s="870"/>
      <c r="DL99" s="868"/>
      <c r="DM99" s="869"/>
      <c r="DN99" s="869"/>
      <c r="DO99" s="869"/>
      <c r="DP99" s="870"/>
      <c r="DQ99" s="868"/>
      <c r="DR99" s="869"/>
      <c r="DS99" s="869"/>
      <c r="DT99" s="869"/>
      <c r="DU99" s="870"/>
      <c r="DV99" s="865"/>
      <c r="DW99" s="866"/>
      <c r="DX99" s="866"/>
      <c r="DY99" s="866"/>
      <c r="DZ99" s="867"/>
      <c r="EA99" s="218"/>
    </row>
    <row r="100" spans="1:131" ht="26.25" hidden="1" customHeight="1">
      <c r="A100" s="233"/>
      <c r="B100" s="234"/>
      <c r="C100" s="234"/>
      <c r="D100" s="234"/>
      <c r="E100" s="234"/>
      <c r="F100" s="234"/>
      <c r="G100" s="234"/>
      <c r="H100" s="234"/>
      <c r="I100" s="234"/>
      <c r="J100" s="234"/>
      <c r="K100" s="234"/>
      <c r="L100" s="234"/>
      <c r="M100" s="234"/>
      <c r="N100" s="234"/>
      <c r="O100" s="234"/>
      <c r="P100" s="234"/>
      <c r="Q100" s="235"/>
      <c r="R100" s="235"/>
      <c r="S100" s="235"/>
      <c r="T100" s="235"/>
      <c r="U100" s="235"/>
      <c r="V100" s="235"/>
      <c r="W100" s="235"/>
      <c r="X100" s="235"/>
      <c r="Y100" s="235"/>
      <c r="Z100" s="235"/>
      <c r="AA100" s="235"/>
      <c r="AB100" s="235"/>
      <c r="AC100" s="235"/>
      <c r="AD100" s="235"/>
      <c r="AE100" s="235"/>
      <c r="AF100" s="235"/>
      <c r="AG100" s="235"/>
      <c r="AH100" s="235"/>
      <c r="AI100" s="235"/>
      <c r="AJ100" s="235"/>
      <c r="AK100" s="235"/>
      <c r="AL100" s="235"/>
      <c r="AM100" s="235"/>
      <c r="AN100" s="235"/>
      <c r="AO100" s="235"/>
      <c r="AP100" s="235"/>
      <c r="AQ100" s="235"/>
      <c r="AR100" s="235"/>
      <c r="AS100" s="235"/>
      <c r="AT100" s="235"/>
      <c r="AU100" s="235"/>
      <c r="AV100" s="235"/>
      <c r="AW100" s="235"/>
      <c r="AX100" s="235"/>
      <c r="AY100" s="235"/>
      <c r="AZ100" s="236"/>
      <c r="BA100" s="236"/>
      <c r="BB100" s="236"/>
      <c r="BC100" s="236"/>
      <c r="BD100" s="236"/>
      <c r="BE100" s="229"/>
      <c r="BF100" s="229"/>
      <c r="BG100" s="229"/>
      <c r="BH100" s="229"/>
      <c r="BI100" s="229"/>
      <c r="BJ100" s="229"/>
      <c r="BK100" s="229"/>
      <c r="BL100" s="229"/>
      <c r="BM100" s="229"/>
      <c r="BN100" s="229"/>
      <c r="BO100" s="229"/>
      <c r="BP100" s="229"/>
      <c r="BQ100" s="226">
        <v>94</v>
      </c>
      <c r="BR100" s="231"/>
      <c r="BS100" s="865"/>
      <c r="BT100" s="866"/>
      <c r="BU100" s="866"/>
      <c r="BV100" s="866"/>
      <c r="BW100" s="866"/>
      <c r="BX100" s="866"/>
      <c r="BY100" s="866"/>
      <c r="BZ100" s="866"/>
      <c r="CA100" s="866"/>
      <c r="CB100" s="866"/>
      <c r="CC100" s="866"/>
      <c r="CD100" s="866"/>
      <c r="CE100" s="866"/>
      <c r="CF100" s="866"/>
      <c r="CG100" s="871"/>
      <c r="CH100" s="868"/>
      <c r="CI100" s="869"/>
      <c r="CJ100" s="869"/>
      <c r="CK100" s="869"/>
      <c r="CL100" s="870"/>
      <c r="CM100" s="868"/>
      <c r="CN100" s="869"/>
      <c r="CO100" s="869"/>
      <c r="CP100" s="869"/>
      <c r="CQ100" s="870"/>
      <c r="CR100" s="868"/>
      <c r="CS100" s="869"/>
      <c r="CT100" s="869"/>
      <c r="CU100" s="869"/>
      <c r="CV100" s="870"/>
      <c r="CW100" s="868"/>
      <c r="CX100" s="869"/>
      <c r="CY100" s="869"/>
      <c r="CZ100" s="869"/>
      <c r="DA100" s="870"/>
      <c r="DB100" s="868"/>
      <c r="DC100" s="869"/>
      <c r="DD100" s="869"/>
      <c r="DE100" s="869"/>
      <c r="DF100" s="870"/>
      <c r="DG100" s="868"/>
      <c r="DH100" s="869"/>
      <c r="DI100" s="869"/>
      <c r="DJ100" s="869"/>
      <c r="DK100" s="870"/>
      <c r="DL100" s="868"/>
      <c r="DM100" s="869"/>
      <c r="DN100" s="869"/>
      <c r="DO100" s="869"/>
      <c r="DP100" s="870"/>
      <c r="DQ100" s="868"/>
      <c r="DR100" s="869"/>
      <c r="DS100" s="869"/>
      <c r="DT100" s="869"/>
      <c r="DU100" s="870"/>
      <c r="DV100" s="865"/>
      <c r="DW100" s="866"/>
      <c r="DX100" s="866"/>
      <c r="DY100" s="866"/>
      <c r="DZ100" s="867"/>
      <c r="EA100" s="218"/>
    </row>
    <row r="101" spans="1:131" ht="26.25" hidden="1" customHeight="1">
      <c r="A101" s="233"/>
      <c r="B101" s="234"/>
      <c r="C101" s="234"/>
      <c r="D101" s="234"/>
      <c r="E101" s="234"/>
      <c r="F101" s="234"/>
      <c r="G101" s="234"/>
      <c r="H101" s="234"/>
      <c r="I101" s="234"/>
      <c r="J101" s="234"/>
      <c r="K101" s="234"/>
      <c r="L101" s="234"/>
      <c r="M101" s="234"/>
      <c r="N101" s="234"/>
      <c r="O101" s="234"/>
      <c r="P101" s="234"/>
      <c r="Q101" s="235"/>
      <c r="R101" s="235"/>
      <c r="S101" s="235"/>
      <c r="T101" s="235"/>
      <c r="U101" s="235"/>
      <c r="V101" s="235"/>
      <c r="W101" s="235"/>
      <c r="X101" s="235"/>
      <c r="Y101" s="235"/>
      <c r="Z101" s="235"/>
      <c r="AA101" s="235"/>
      <c r="AB101" s="235"/>
      <c r="AC101" s="235"/>
      <c r="AD101" s="235"/>
      <c r="AE101" s="235"/>
      <c r="AF101" s="235"/>
      <c r="AG101" s="235"/>
      <c r="AH101" s="235"/>
      <c r="AI101" s="235"/>
      <c r="AJ101" s="235"/>
      <c r="AK101" s="235"/>
      <c r="AL101" s="235"/>
      <c r="AM101" s="235"/>
      <c r="AN101" s="235"/>
      <c r="AO101" s="235"/>
      <c r="AP101" s="235"/>
      <c r="AQ101" s="235"/>
      <c r="AR101" s="235"/>
      <c r="AS101" s="235"/>
      <c r="AT101" s="235"/>
      <c r="AU101" s="235"/>
      <c r="AV101" s="235"/>
      <c r="AW101" s="235"/>
      <c r="AX101" s="235"/>
      <c r="AY101" s="235"/>
      <c r="AZ101" s="236"/>
      <c r="BA101" s="236"/>
      <c r="BB101" s="236"/>
      <c r="BC101" s="236"/>
      <c r="BD101" s="236"/>
      <c r="BE101" s="229"/>
      <c r="BF101" s="229"/>
      <c r="BG101" s="229"/>
      <c r="BH101" s="229"/>
      <c r="BI101" s="229"/>
      <c r="BJ101" s="229"/>
      <c r="BK101" s="229"/>
      <c r="BL101" s="229"/>
      <c r="BM101" s="229"/>
      <c r="BN101" s="229"/>
      <c r="BO101" s="229"/>
      <c r="BP101" s="229"/>
      <c r="BQ101" s="226">
        <v>95</v>
      </c>
      <c r="BR101" s="231"/>
      <c r="BS101" s="865"/>
      <c r="BT101" s="866"/>
      <c r="BU101" s="866"/>
      <c r="BV101" s="866"/>
      <c r="BW101" s="866"/>
      <c r="BX101" s="866"/>
      <c r="BY101" s="866"/>
      <c r="BZ101" s="866"/>
      <c r="CA101" s="866"/>
      <c r="CB101" s="866"/>
      <c r="CC101" s="866"/>
      <c r="CD101" s="866"/>
      <c r="CE101" s="866"/>
      <c r="CF101" s="866"/>
      <c r="CG101" s="871"/>
      <c r="CH101" s="868"/>
      <c r="CI101" s="869"/>
      <c r="CJ101" s="869"/>
      <c r="CK101" s="869"/>
      <c r="CL101" s="870"/>
      <c r="CM101" s="868"/>
      <c r="CN101" s="869"/>
      <c r="CO101" s="869"/>
      <c r="CP101" s="869"/>
      <c r="CQ101" s="870"/>
      <c r="CR101" s="868"/>
      <c r="CS101" s="869"/>
      <c r="CT101" s="869"/>
      <c r="CU101" s="869"/>
      <c r="CV101" s="870"/>
      <c r="CW101" s="868"/>
      <c r="CX101" s="869"/>
      <c r="CY101" s="869"/>
      <c r="CZ101" s="869"/>
      <c r="DA101" s="870"/>
      <c r="DB101" s="868"/>
      <c r="DC101" s="869"/>
      <c r="DD101" s="869"/>
      <c r="DE101" s="869"/>
      <c r="DF101" s="870"/>
      <c r="DG101" s="868"/>
      <c r="DH101" s="869"/>
      <c r="DI101" s="869"/>
      <c r="DJ101" s="869"/>
      <c r="DK101" s="870"/>
      <c r="DL101" s="868"/>
      <c r="DM101" s="869"/>
      <c r="DN101" s="869"/>
      <c r="DO101" s="869"/>
      <c r="DP101" s="870"/>
      <c r="DQ101" s="868"/>
      <c r="DR101" s="869"/>
      <c r="DS101" s="869"/>
      <c r="DT101" s="869"/>
      <c r="DU101" s="870"/>
      <c r="DV101" s="865"/>
      <c r="DW101" s="866"/>
      <c r="DX101" s="866"/>
      <c r="DY101" s="866"/>
      <c r="DZ101" s="867"/>
      <c r="EA101" s="218"/>
    </row>
    <row r="102" spans="1:131" ht="26.25" customHeight="1" thickBot="1">
      <c r="A102" s="233"/>
      <c r="B102" s="234"/>
      <c r="C102" s="234"/>
      <c r="D102" s="234"/>
      <c r="E102" s="234"/>
      <c r="F102" s="234"/>
      <c r="G102" s="234"/>
      <c r="H102" s="234"/>
      <c r="I102" s="234"/>
      <c r="J102" s="234"/>
      <c r="K102" s="234"/>
      <c r="L102" s="234"/>
      <c r="M102" s="234"/>
      <c r="N102" s="234"/>
      <c r="O102" s="234"/>
      <c r="P102" s="234"/>
      <c r="Q102" s="235"/>
      <c r="R102" s="235"/>
      <c r="S102" s="235"/>
      <c r="T102" s="235"/>
      <c r="U102" s="235"/>
      <c r="V102" s="235"/>
      <c r="W102" s="235"/>
      <c r="X102" s="235"/>
      <c r="Y102" s="235"/>
      <c r="Z102" s="235"/>
      <c r="AA102" s="235"/>
      <c r="AB102" s="235"/>
      <c r="AC102" s="235"/>
      <c r="AD102" s="235"/>
      <c r="AE102" s="235"/>
      <c r="AF102" s="235"/>
      <c r="AG102" s="235"/>
      <c r="AH102" s="235"/>
      <c r="AI102" s="235"/>
      <c r="AJ102" s="235"/>
      <c r="AK102" s="235"/>
      <c r="AL102" s="235"/>
      <c r="AM102" s="235"/>
      <c r="AN102" s="235"/>
      <c r="AO102" s="235"/>
      <c r="AP102" s="235"/>
      <c r="AQ102" s="235"/>
      <c r="AR102" s="235"/>
      <c r="AS102" s="235"/>
      <c r="AT102" s="235"/>
      <c r="AU102" s="235"/>
      <c r="AV102" s="235"/>
      <c r="AW102" s="235"/>
      <c r="AX102" s="235"/>
      <c r="AY102" s="235"/>
      <c r="AZ102" s="236"/>
      <c r="BA102" s="236"/>
      <c r="BB102" s="236"/>
      <c r="BC102" s="236"/>
      <c r="BD102" s="236"/>
      <c r="BE102" s="229"/>
      <c r="BF102" s="229"/>
      <c r="BG102" s="229"/>
      <c r="BH102" s="229"/>
      <c r="BI102" s="229"/>
      <c r="BJ102" s="229"/>
      <c r="BK102" s="229"/>
      <c r="BL102" s="229"/>
      <c r="BM102" s="229"/>
      <c r="BN102" s="229"/>
      <c r="BO102" s="229"/>
      <c r="BP102" s="229"/>
      <c r="BQ102" s="228" t="s">
        <v>309</v>
      </c>
      <c r="BR102" s="799" t="s">
        <v>348</v>
      </c>
      <c r="BS102" s="800"/>
      <c r="BT102" s="800"/>
      <c r="BU102" s="800"/>
      <c r="BV102" s="800"/>
      <c r="BW102" s="800"/>
      <c r="BX102" s="800"/>
      <c r="BY102" s="800"/>
      <c r="BZ102" s="800"/>
      <c r="CA102" s="800"/>
      <c r="CB102" s="800"/>
      <c r="CC102" s="800"/>
      <c r="CD102" s="800"/>
      <c r="CE102" s="800"/>
      <c r="CF102" s="800"/>
      <c r="CG102" s="801"/>
      <c r="CH102" s="893"/>
      <c r="CI102" s="894"/>
      <c r="CJ102" s="894"/>
      <c r="CK102" s="894"/>
      <c r="CL102" s="895"/>
      <c r="CM102" s="893"/>
      <c r="CN102" s="894"/>
      <c r="CO102" s="894"/>
      <c r="CP102" s="894"/>
      <c r="CQ102" s="895"/>
      <c r="CR102" s="896" t="s">
        <v>307</v>
      </c>
      <c r="CS102" s="858"/>
      <c r="CT102" s="858"/>
      <c r="CU102" s="858"/>
      <c r="CV102" s="897"/>
      <c r="CW102" s="896">
        <v>38</v>
      </c>
      <c r="CX102" s="858"/>
      <c r="CY102" s="858"/>
      <c r="CZ102" s="858"/>
      <c r="DA102" s="897"/>
      <c r="DB102" s="896" t="s">
        <v>349</v>
      </c>
      <c r="DC102" s="858"/>
      <c r="DD102" s="858"/>
      <c r="DE102" s="858"/>
      <c r="DF102" s="897"/>
      <c r="DG102" s="896" t="s">
        <v>343</v>
      </c>
      <c r="DH102" s="858"/>
      <c r="DI102" s="858"/>
      <c r="DJ102" s="858"/>
      <c r="DK102" s="897"/>
      <c r="DL102" s="896">
        <v>201</v>
      </c>
      <c r="DM102" s="858"/>
      <c r="DN102" s="858"/>
      <c r="DO102" s="858"/>
      <c r="DP102" s="897"/>
      <c r="DQ102" s="896">
        <v>180</v>
      </c>
      <c r="DR102" s="858"/>
      <c r="DS102" s="858"/>
      <c r="DT102" s="858"/>
      <c r="DU102" s="897"/>
      <c r="DV102" s="799"/>
      <c r="DW102" s="800"/>
      <c r="DX102" s="800"/>
      <c r="DY102" s="800"/>
      <c r="DZ102" s="920"/>
      <c r="EA102" s="218"/>
    </row>
    <row r="103" spans="1:131" ht="26.25" customHeight="1">
      <c r="A103" s="233"/>
      <c r="B103" s="234"/>
      <c r="C103" s="234"/>
      <c r="D103" s="234"/>
      <c r="E103" s="234"/>
      <c r="F103" s="234"/>
      <c r="G103" s="234"/>
      <c r="H103" s="234"/>
      <c r="I103" s="234"/>
      <c r="J103" s="234"/>
      <c r="K103" s="234"/>
      <c r="L103" s="234"/>
      <c r="M103" s="234"/>
      <c r="N103" s="234"/>
      <c r="O103" s="234"/>
      <c r="P103" s="234"/>
      <c r="Q103" s="235"/>
      <c r="R103" s="235"/>
      <c r="S103" s="235"/>
      <c r="T103" s="235"/>
      <c r="U103" s="235"/>
      <c r="V103" s="235"/>
      <c r="W103" s="235"/>
      <c r="X103" s="235"/>
      <c r="Y103" s="235"/>
      <c r="Z103" s="235"/>
      <c r="AA103" s="235"/>
      <c r="AB103" s="235"/>
      <c r="AC103" s="235"/>
      <c r="AD103" s="235"/>
      <c r="AE103" s="235"/>
      <c r="AF103" s="235"/>
      <c r="AG103" s="235"/>
      <c r="AH103" s="235"/>
      <c r="AI103" s="235"/>
      <c r="AJ103" s="235"/>
      <c r="AK103" s="235"/>
      <c r="AL103" s="235"/>
      <c r="AM103" s="235"/>
      <c r="AN103" s="235"/>
      <c r="AO103" s="235"/>
      <c r="AP103" s="235"/>
      <c r="AQ103" s="235"/>
      <c r="AR103" s="235"/>
      <c r="AS103" s="235"/>
      <c r="AT103" s="235"/>
      <c r="AU103" s="235"/>
      <c r="AV103" s="235"/>
      <c r="AW103" s="235"/>
      <c r="AX103" s="235"/>
      <c r="AY103" s="235"/>
      <c r="AZ103" s="236"/>
      <c r="BA103" s="236"/>
      <c r="BB103" s="236"/>
      <c r="BC103" s="236"/>
      <c r="BD103" s="236"/>
      <c r="BE103" s="229"/>
      <c r="BF103" s="229"/>
      <c r="BG103" s="229"/>
      <c r="BH103" s="229"/>
      <c r="BI103" s="229"/>
      <c r="BJ103" s="229"/>
      <c r="BK103" s="229"/>
      <c r="BL103" s="229"/>
      <c r="BM103" s="229"/>
      <c r="BN103" s="229"/>
      <c r="BO103" s="229"/>
      <c r="BP103" s="229"/>
      <c r="BQ103" s="921" t="s">
        <v>350</v>
      </c>
      <c r="BR103" s="921"/>
      <c r="BS103" s="921"/>
      <c r="BT103" s="921"/>
      <c r="BU103" s="921"/>
      <c r="BV103" s="921"/>
      <c r="BW103" s="921"/>
      <c r="BX103" s="921"/>
      <c r="BY103" s="921"/>
      <c r="BZ103" s="921"/>
      <c r="CA103" s="921"/>
      <c r="CB103" s="921"/>
      <c r="CC103" s="921"/>
      <c r="CD103" s="921"/>
      <c r="CE103" s="921"/>
      <c r="CF103" s="921"/>
      <c r="CG103" s="921"/>
      <c r="CH103" s="921"/>
      <c r="CI103" s="921"/>
      <c r="CJ103" s="921"/>
      <c r="CK103" s="921"/>
      <c r="CL103" s="921"/>
      <c r="CM103" s="921"/>
      <c r="CN103" s="921"/>
      <c r="CO103" s="921"/>
      <c r="CP103" s="921"/>
      <c r="CQ103" s="921"/>
      <c r="CR103" s="921"/>
      <c r="CS103" s="921"/>
      <c r="CT103" s="921"/>
      <c r="CU103" s="921"/>
      <c r="CV103" s="921"/>
      <c r="CW103" s="921"/>
      <c r="CX103" s="921"/>
      <c r="CY103" s="921"/>
      <c r="CZ103" s="921"/>
      <c r="DA103" s="921"/>
      <c r="DB103" s="921"/>
      <c r="DC103" s="921"/>
      <c r="DD103" s="921"/>
      <c r="DE103" s="921"/>
      <c r="DF103" s="921"/>
      <c r="DG103" s="921"/>
      <c r="DH103" s="921"/>
      <c r="DI103" s="921"/>
      <c r="DJ103" s="921"/>
      <c r="DK103" s="921"/>
      <c r="DL103" s="921"/>
      <c r="DM103" s="921"/>
      <c r="DN103" s="921"/>
      <c r="DO103" s="921"/>
      <c r="DP103" s="921"/>
      <c r="DQ103" s="921"/>
      <c r="DR103" s="921"/>
      <c r="DS103" s="921"/>
      <c r="DT103" s="921"/>
      <c r="DU103" s="921"/>
      <c r="DV103" s="921"/>
      <c r="DW103" s="921"/>
      <c r="DX103" s="921"/>
      <c r="DY103" s="921"/>
      <c r="DZ103" s="921"/>
      <c r="EA103" s="218"/>
    </row>
    <row r="104" spans="1:131" ht="26.25" customHeight="1">
      <c r="A104" s="233"/>
      <c r="B104" s="234"/>
      <c r="C104" s="234"/>
      <c r="D104" s="234"/>
      <c r="E104" s="234"/>
      <c r="F104" s="234"/>
      <c r="G104" s="234"/>
      <c r="H104" s="234"/>
      <c r="I104" s="234"/>
      <c r="J104" s="234"/>
      <c r="K104" s="234"/>
      <c r="L104" s="234"/>
      <c r="M104" s="234"/>
      <c r="N104" s="234"/>
      <c r="O104" s="234"/>
      <c r="P104" s="234"/>
      <c r="Q104" s="235"/>
      <c r="R104" s="235"/>
      <c r="S104" s="235"/>
      <c r="T104" s="235"/>
      <c r="U104" s="235"/>
      <c r="V104" s="235"/>
      <c r="W104" s="235"/>
      <c r="X104" s="235"/>
      <c r="Y104" s="235"/>
      <c r="Z104" s="235"/>
      <c r="AA104" s="235"/>
      <c r="AB104" s="235"/>
      <c r="AC104" s="235"/>
      <c r="AD104" s="235"/>
      <c r="AE104" s="235"/>
      <c r="AF104" s="235"/>
      <c r="AG104" s="235"/>
      <c r="AH104" s="235"/>
      <c r="AI104" s="235"/>
      <c r="AJ104" s="235"/>
      <c r="AK104" s="235"/>
      <c r="AL104" s="235"/>
      <c r="AM104" s="235"/>
      <c r="AN104" s="235"/>
      <c r="AO104" s="235"/>
      <c r="AP104" s="235"/>
      <c r="AQ104" s="235"/>
      <c r="AR104" s="235"/>
      <c r="AS104" s="235"/>
      <c r="AT104" s="235"/>
      <c r="AU104" s="235"/>
      <c r="AV104" s="235"/>
      <c r="AW104" s="235"/>
      <c r="AX104" s="235"/>
      <c r="AY104" s="235"/>
      <c r="AZ104" s="236"/>
      <c r="BA104" s="236"/>
      <c r="BB104" s="236"/>
      <c r="BC104" s="236"/>
      <c r="BD104" s="236"/>
      <c r="BE104" s="229"/>
      <c r="BF104" s="229"/>
      <c r="BG104" s="229"/>
      <c r="BH104" s="229"/>
      <c r="BI104" s="229"/>
      <c r="BJ104" s="229"/>
      <c r="BK104" s="229"/>
      <c r="BL104" s="229"/>
      <c r="BM104" s="229"/>
      <c r="BN104" s="229"/>
      <c r="BO104" s="229"/>
      <c r="BP104" s="229"/>
      <c r="BQ104" s="922" t="s">
        <v>351</v>
      </c>
      <c r="BR104" s="922"/>
      <c r="BS104" s="922"/>
      <c r="BT104" s="922"/>
      <c r="BU104" s="922"/>
      <c r="BV104" s="922"/>
      <c r="BW104" s="922"/>
      <c r="BX104" s="922"/>
      <c r="BY104" s="922"/>
      <c r="BZ104" s="922"/>
      <c r="CA104" s="922"/>
      <c r="CB104" s="922"/>
      <c r="CC104" s="922"/>
      <c r="CD104" s="922"/>
      <c r="CE104" s="922"/>
      <c r="CF104" s="922"/>
      <c r="CG104" s="922"/>
      <c r="CH104" s="922"/>
      <c r="CI104" s="922"/>
      <c r="CJ104" s="922"/>
      <c r="CK104" s="922"/>
      <c r="CL104" s="922"/>
      <c r="CM104" s="922"/>
      <c r="CN104" s="922"/>
      <c r="CO104" s="922"/>
      <c r="CP104" s="922"/>
      <c r="CQ104" s="922"/>
      <c r="CR104" s="922"/>
      <c r="CS104" s="922"/>
      <c r="CT104" s="922"/>
      <c r="CU104" s="922"/>
      <c r="CV104" s="922"/>
      <c r="CW104" s="922"/>
      <c r="CX104" s="922"/>
      <c r="CY104" s="922"/>
      <c r="CZ104" s="922"/>
      <c r="DA104" s="922"/>
      <c r="DB104" s="922"/>
      <c r="DC104" s="922"/>
      <c r="DD104" s="922"/>
      <c r="DE104" s="922"/>
      <c r="DF104" s="922"/>
      <c r="DG104" s="922"/>
      <c r="DH104" s="922"/>
      <c r="DI104" s="922"/>
      <c r="DJ104" s="922"/>
      <c r="DK104" s="922"/>
      <c r="DL104" s="922"/>
      <c r="DM104" s="922"/>
      <c r="DN104" s="922"/>
      <c r="DO104" s="922"/>
      <c r="DP104" s="922"/>
      <c r="DQ104" s="922"/>
      <c r="DR104" s="922"/>
      <c r="DS104" s="922"/>
      <c r="DT104" s="922"/>
      <c r="DU104" s="922"/>
      <c r="DV104" s="922"/>
      <c r="DW104" s="922"/>
      <c r="DX104" s="922"/>
      <c r="DY104" s="922"/>
      <c r="DZ104" s="922"/>
      <c r="EA104" s="218"/>
    </row>
    <row r="105" spans="1:131" ht="11.25" customHeight="1">
      <c r="A105" s="229"/>
      <c r="B105" s="229"/>
      <c r="C105" s="229"/>
      <c r="D105" s="229"/>
      <c r="E105" s="229"/>
      <c r="F105" s="229"/>
      <c r="G105" s="229"/>
      <c r="H105" s="229"/>
      <c r="I105" s="229"/>
      <c r="J105" s="229"/>
      <c r="K105" s="229"/>
      <c r="L105" s="229"/>
      <c r="M105" s="229"/>
      <c r="N105" s="229"/>
      <c r="O105" s="229"/>
      <c r="P105" s="229"/>
      <c r="Q105" s="229"/>
      <c r="R105" s="229"/>
      <c r="S105" s="229"/>
      <c r="T105" s="229"/>
      <c r="U105" s="229"/>
      <c r="V105" s="229"/>
      <c r="W105" s="229"/>
      <c r="X105" s="229"/>
      <c r="Y105" s="229"/>
      <c r="Z105" s="229"/>
      <c r="AA105" s="229"/>
      <c r="AB105" s="229"/>
      <c r="AC105" s="229"/>
      <c r="AD105" s="229"/>
      <c r="AE105" s="229"/>
      <c r="AF105" s="229"/>
      <c r="AG105" s="229"/>
      <c r="AH105" s="229"/>
      <c r="AI105" s="229"/>
      <c r="AJ105" s="229"/>
      <c r="AK105" s="229"/>
      <c r="AL105" s="229"/>
      <c r="AM105" s="229"/>
      <c r="AN105" s="229"/>
      <c r="AO105" s="229"/>
      <c r="AP105" s="229"/>
      <c r="AQ105" s="229"/>
      <c r="AR105" s="229"/>
      <c r="AS105" s="229"/>
      <c r="AT105" s="229"/>
      <c r="AU105" s="229"/>
      <c r="AV105" s="229"/>
      <c r="AW105" s="229"/>
      <c r="AX105" s="229"/>
      <c r="AY105" s="229"/>
      <c r="AZ105" s="229"/>
      <c r="BA105" s="229"/>
      <c r="BB105" s="229"/>
      <c r="BC105" s="229"/>
      <c r="BD105" s="229"/>
      <c r="BE105" s="229"/>
      <c r="BF105" s="229"/>
      <c r="BG105" s="229"/>
      <c r="BH105" s="229"/>
      <c r="BI105" s="229"/>
      <c r="BJ105" s="229"/>
      <c r="BK105" s="229"/>
      <c r="BL105" s="229"/>
      <c r="BM105" s="229"/>
      <c r="BN105" s="229"/>
      <c r="BO105" s="229"/>
      <c r="BP105" s="229"/>
      <c r="BQ105" s="218"/>
      <c r="BR105" s="218"/>
      <c r="BS105" s="218"/>
      <c r="BT105" s="218"/>
      <c r="BU105" s="218"/>
      <c r="BV105" s="218"/>
      <c r="BW105" s="218"/>
      <c r="BX105" s="218"/>
      <c r="BY105" s="218"/>
      <c r="BZ105" s="218"/>
      <c r="CA105" s="218"/>
      <c r="CB105" s="218"/>
      <c r="CC105" s="218"/>
      <c r="CD105" s="218"/>
      <c r="CE105" s="218"/>
      <c r="CF105" s="218"/>
      <c r="CG105" s="218"/>
      <c r="CH105" s="218"/>
      <c r="CI105" s="218"/>
      <c r="CJ105" s="218"/>
      <c r="CK105" s="218"/>
      <c r="CL105" s="218"/>
      <c r="CM105" s="218"/>
      <c r="CN105" s="218"/>
      <c r="CO105" s="218"/>
      <c r="CP105" s="218"/>
      <c r="CQ105" s="218"/>
      <c r="CR105" s="218"/>
      <c r="CS105" s="218"/>
      <c r="CT105" s="218"/>
      <c r="CU105" s="218"/>
      <c r="CV105" s="218"/>
      <c r="CW105" s="218"/>
      <c r="CX105" s="218"/>
      <c r="CY105" s="218"/>
      <c r="CZ105" s="218"/>
      <c r="DA105" s="218"/>
      <c r="DB105" s="218"/>
      <c r="DC105" s="218"/>
      <c r="DD105" s="218"/>
      <c r="DE105" s="218"/>
      <c r="DF105" s="218"/>
      <c r="DG105" s="218"/>
      <c r="DH105" s="218"/>
      <c r="DI105" s="218"/>
      <c r="DJ105" s="218"/>
      <c r="DK105" s="218"/>
      <c r="DL105" s="218"/>
      <c r="DM105" s="218"/>
      <c r="DN105" s="218"/>
      <c r="DO105" s="218"/>
      <c r="DP105" s="218"/>
      <c r="DQ105" s="218"/>
      <c r="DR105" s="218"/>
      <c r="DS105" s="218"/>
      <c r="DT105" s="218"/>
      <c r="DU105" s="218"/>
      <c r="DV105" s="218"/>
      <c r="DW105" s="218"/>
      <c r="DX105" s="218"/>
      <c r="DY105" s="218"/>
      <c r="DZ105" s="218"/>
      <c r="EA105" s="218"/>
    </row>
    <row r="106" spans="1:131" ht="11.25" customHeight="1">
      <c r="A106" s="229"/>
      <c r="B106" s="229"/>
      <c r="C106" s="229"/>
      <c r="D106" s="229"/>
      <c r="E106" s="229"/>
      <c r="F106" s="229"/>
      <c r="G106" s="229"/>
      <c r="H106" s="229"/>
      <c r="I106" s="229"/>
      <c r="J106" s="229"/>
      <c r="K106" s="229"/>
      <c r="L106" s="229"/>
      <c r="M106" s="229"/>
      <c r="N106" s="229"/>
      <c r="O106" s="229"/>
      <c r="P106" s="229"/>
      <c r="Q106" s="229"/>
      <c r="R106" s="229"/>
      <c r="S106" s="229"/>
      <c r="T106" s="229"/>
      <c r="U106" s="229"/>
      <c r="V106" s="229"/>
      <c r="W106" s="229"/>
      <c r="X106" s="229"/>
      <c r="Y106" s="229"/>
      <c r="Z106" s="229"/>
      <c r="AA106" s="229"/>
      <c r="AB106" s="229"/>
      <c r="AC106" s="229"/>
      <c r="AD106" s="229"/>
      <c r="AE106" s="229"/>
      <c r="AF106" s="229"/>
      <c r="AG106" s="229"/>
      <c r="AH106" s="229"/>
      <c r="AI106" s="229"/>
      <c r="AJ106" s="229"/>
      <c r="AK106" s="229"/>
      <c r="AL106" s="229"/>
      <c r="AM106" s="229"/>
      <c r="AN106" s="229"/>
      <c r="AO106" s="229"/>
      <c r="AP106" s="229"/>
      <c r="AQ106" s="229"/>
      <c r="AR106" s="229"/>
      <c r="AS106" s="229"/>
      <c r="AT106" s="229"/>
      <c r="AU106" s="229"/>
      <c r="AV106" s="229"/>
      <c r="AW106" s="229"/>
      <c r="AX106" s="229"/>
      <c r="AY106" s="229"/>
      <c r="AZ106" s="229"/>
      <c r="BA106" s="229"/>
      <c r="BB106" s="229"/>
      <c r="BC106" s="229"/>
      <c r="BD106" s="229"/>
      <c r="BE106" s="229"/>
      <c r="BF106" s="229"/>
      <c r="BG106" s="229"/>
      <c r="BH106" s="229"/>
      <c r="BI106" s="229"/>
      <c r="BJ106" s="229"/>
      <c r="BK106" s="229"/>
      <c r="BL106" s="229"/>
      <c r="BM106" s="229"/>
      <c r="BN106" s="229"/>
      <c r="BO106" s="229"/>
      <c r="BP106" s="229"/>
      <c r="BQ106" s="218"/>
      <c r="BR106" s="218"/>
      <c r="BS106" s="218"/>
      <c r="BT106" s="218"/>
      <c r="BU106" s="218"/>
      <c r="BV106" s="218"/>
      <c r="BW106" s="218"/>
      <c r="BX106" s="218"/>
      <c r="BY106" s="218"/>
      <c r="BZ106" s="218"/>
      <c r="CA106" s="218"/>
      <c r="CB106" s="218"/>
      <c r="CC106" s="218"/>
      <c r="CD106" s="218"/>
      <c r="CE106" s="218"/>
      <c r="CF106" s="218"/>
      <c r="CG106" s="218"/>
      <c r="CH106" s="218"/>
      <c r="CI106" s="218"/>
      <c r="CJ106" s="218"/>
      <c r="CK106" s="218"/>
      <c r="CL106" s="218"/>
      <c r="CM106" s="218"/>
      <c r="CN106" s="218"/>
      <c r="CO106" s="218"/>
      <c r="CP106" s="218"/>
      <c r="CQ106" s="218"/>
      <c r="CR106" s="218"/>
      <c r="CS106" s="218"/>
      <c r="CT106" s="218"/>
      <c r="CU106" s="218"/>
      <c r="CV106" s="218"/>
      <c r="CW106" s="218"/>
      <c r="CX106" s="218"/>
      <c r="CY106" s="218"/>
      <c r="CZ106" s="218"/>
      <c r="DA106" s="218"/>
      <c r="DB106" s="218"/>
      <c r="DC106" s="218"/>
      <c r="DD106" s="218"/>
      <c r="DE106" s="218"/>
      <c r="DF106" s="218"/>
      <c r="DG106" s="218"/>
      <c r="DH106" s="218"/>
      <c r="DI106" s="218"/>
      <c r="DJ106" s="218"/>
      <c r="DK106" s="218"/>
      <c r="DL106" s="218"/>
      <c r="DM106" s="218"/>
      <c r="DN106" s="218"/>
      <c r="DO106" s="218"/>
      <c r="DP106" s="218"/>
      <c r="DQ106" s="218"/>
      <c r="DR106" s="218"/>
      <c r="DS106" s="218"/>
      <c r="DT106" s="218"/>
      <c r="DU106" s="218"/>
      <c r="DV106" s="218"/>
      <c r="DW106" s="218"/>
      <c r="DX106" s="218"/>
      <c r="DY106" s="218"/>
      <c r="DZ106" s="218"/>
      <c r="EA106" s="218"/>
    </row>
    <row r="107" spans="1:131" s="218" customFormat="1" ht="26.25" customHeight="1" thickBot="1">
      <c r="A107" s="237" t="s">
        <v>352</v>
      </c>
      <c r="B107" s="348"/>
      <c r="C107" s="348"/>
      <c r="D107" s="348"/>
      <c r="E107" s="348"/>
      <c r="F107" s="348"/>
      <c r="G107" s="348"/>
      <c r="H107" s="348"/>
      <c r="I107" s="348"/>
      <c r="J107" s="348"/>
      <c r="K107" s="348"/>
      <c r="L107" s="348"/>
      <c r="M107" s="348"/>
      <c r="N107" s="348"/>
      <c r="O107" s="348"/>
      <c r="P107" s="348"/>
      <c r="Q107" s="348"/>
      <c r="R107" s="348"/>
      <c r="S107" s="348"/>
      <c r="T107" s="348"/>
      <c r="U107" s="348"/>
      <c r="V107" s="348"/>
      <c r="W107" s="348"/>
      <c r="X107" s="348"/>
      <c r="Y107" s="348"/>
      <c r="Z107" s="348"/>
      <c r="AA107" s="348"/>
      <c r="AB107" s="348"/>
      <c r="AC107" s="348"/>
      <c r="AD107" s="348"/>
      <c r="AE107" s="348"/>
      <c r="AF107" s="348"/>
      <c r="AG107" s="348"/>
      <c r="AH107" s="348"/>
      <c r="AI107" s="348"/>
      <c r="AJ107" s="348"/>
      <c r="AK107" s="348"/>
      <c r="AL107" s="348"/>
      <c r="AM107" s="348"/>
      <c r="AN107" s="348"/>
      <c r="AO107" s="348"/>
      <c r="AP107" s="348"/>
      <c r="AQ107" s="348"/>
      <c r="AR107" s="348"/>
      <c r="AS107" s="348"/>
      <c r="AT107" s="348"/>
      <c r="AU107" s="237" t="s">
        <v>353</v>
      </c>
      <c r="AV107" s="348"/>
      <c r="AW107" s="348"/>
      <c r="AX107" s="348"/>
      <c r="AY107" s="348"/>
      <c r="AZ107" s="348"/>
      <c r="BA107" s="348"/>
      <c r="BB107" s="348"/>
      <c r="BC107" s="348"/>
      <c r="BD107" s="348"/>
      <c r="BE107" s="348"/>
      <c r="BF107" s="348"/>
      <c r="BG107" s="348"/>
      <c r="BH107" s="348"/>
      <c r="BI107" s="348"/>
      <c r="BJ107" s="348"/>
      <c r="BK107" s="348"/>
      <c r="BL107" s="348"/>
      <c r="BM107" s="348"/>
      <c r="BN107" s="348"/>
      <c r="BO107" s="348"/>
      <c r="BP107" s="348"/>
      <c r="BQ107" s="348"/>
      <c r="BR107" s="348"/>
      <c r="BS107" s="348"/>
      <c r="BT107" s="348"/>
      <c r="BU107" s="348"/>
      <c r="BV107" s="348"/>
      <c r="BW107" s="348"/>
      <c r="BX107" s="348"/>
      <c r="BY107" s="348"/>
      <c r="BZ107" s="348"/>
      <c r="CA107" s="348"/>
      <c r="CB107" s="348"/>
      <c r="CC107" s="348"/>
      <c r="CD107" s="348"/>
      <c r="CE107" s="348"/>
      <c r="CF107" s="348"/>
      <c r="CG107" s="348"/>
      <c r="CH107" s="348"/>
      <c r="CI107" s="348"/>
      <c r="CJ107" s="348"/>
      <c r="CK107" s="348"/>
      <c r="CL107" s="348"/>
      <c r="CM107" s="348"/>
      <c r="CN107" s="348"/>
      <c r="CO107" s="348"/>
      <c r="CP107" s="348"/>
      <c r="CQ107" s="348"/>
      <c r="CR107" s="348"/>
      <c r="CS107" s="348"/>
      <c r="CT107" s="348"/>
      <c r="CU107" s="348"/>
      <c r="CV107" s="348"/>
      <c r="CW107" s="348"/>
      <c r="CX107" s="348"/>
      <c r="CY107" s="348"/>
      <c r="CZ107" s="348"/>
      <c r="DA107" s="348"/>
      <c r="DB107" s="348"/>
      <c r="DC107" s="348"/>
      <c r="DD107" s="348"/>
      <c r="DE107" s="348"/>
      <c r="DF107" s="348"/>
      <c r="DG107" s="348"/>
      <c r="DH107" s="348"/>
      <c r="DI107" s="348"/>
      <c r="DJ107" s="348"/>
      <c r="DK107" s="348"/>
      <c r="DL107" s="348"/>
      <c r="DM107" s="348"/>
      <c r="DN107" s="348"/>
      <c r="DO107" s="348"/>
      <c r="DP107" s="348"/>
      <c r="DQ107" s="348"/>
      <c r="DR107" s="348"/>
      <c r="DS107" s="348"/>
      <c r="DT107" s="348"/>
      <c r="DU107" s="348"/>
      <c r="DV107" s="348"/>
      <c r="DW107" s="348"/>
      <c r="DX107" s="348"/>
      <c r="DY107" s="348"/>
      <c r="DZ107" s="348"/>
    </row>
    <row r="108" spans="1:131" s="218" customFormat="1" ht="26.25" customHeight="1">
      <c r="A108" s="923" t="s">
        <v>354</v>
      </c>
      <c r="B108" s="924"/>
      <c r="C108" s="924"/>
      <c r="D108" s="924"/>
      <c r="E108" s="924"/>
      <c r="F108" s="924"/>
      <c r="G108" s="924"/>
      <c r="H108" s="924"/>
      <c r="I108" s="924"/>
      <c r="J108" s="924"/>
      <c r="K108" s="924"/>
      <c r="L108" s="924"/>
      <c r="M108" s="924"/>
      <c r="N108" s="924"/>
      <c r="O108" s="924"/>
      <c r="P108" s="924"/>
      <c r="Q108" s="924"/>
      <c r="R108" s="924"/>
      <c r="S108" s="924"/>
      <c r="T108" s="924"/>
      <c r="U108" s="924"/>
      <c r="V108" s="924"/>
      <c r="W108" s="924"/>
      <c r="X108" s="924"/>
      <c r="Y108" s="924"/>
      <c r="Z108" s="924"/>
      <c r="AA108" s="924"/>
      <c r="AB108" s="924"/>
      <c r="AC108" s="924"/>
      <c r="AD108" s="924"/>
      <c r="AE108" s="924"/>
      <c r="AF108" s="924"/>
      <c r="AG108" s="924"/>
      <c r="AH108" s="924"/>
      <c r="AI108" s="924"/>
      <c r="AJ108" s="924"/>
      <c r="AK108" s="924"/>
      <c r="AL108" s="924"/>
      <c r="AM108" s="924"/>
      <c r="AN108" s="924"/>
      <c r="AO108" s="924"/>
      <c r="AP108" s="924"/>
      <c r="AQ108" s="924"/>
      <c r="AR108" s="924"/>
      <c r="AS108" s="924"/>
      <c r="AT108" s="925"/>
      <c r="AU108" s="923" t="s">
        <v>355</v>
      </c>
      <c r="AV108" s="924"/>
      <c r="AW108" s="924"/>
      <c r="AX108" s="924"/>
      <c r="AY108" s="924"/>
      <c r="AZ108" s="924"/>
      <c r="BA108" s="924"/>
      <c r="BB108" s="924"/>
      <c r="BC108" s="924"/>
      <c r="BD108" s="924"/>
      <c r="BE108" s="924"/>
      <c r="BF108" s="924"/>
      <c r="BG108" s="924"/>
      <c r="BH108" s="924"/>
      <c r="BI108" s="924"/>
      <c r="BJ108" s="924"/>
      <c r="BK108" s="924"/>
      <c r="BL108" s="924"/>
      <c r="BM108" s="924"/>
      <c r="BN108" s="924"/>
      <c r="BO108" s="924"/>
      <c r="BP108" s="924"/>
      <c r="BQ108" s="924"/>
      <c r="BR108" s="924"/>
      <c r="BS108" s="924"/>
      <c r="BT108" s="924"/>
      <c r="BU108" s="924"/>
      <c r="BV108" s="924"/>
      <c r="BW108" s="924"/>
      <c r="BX108" s="924"/>
      <c r="BY108" s="924"/>
      <c r="BZ108" s="924"/>
      <c r="CA108" s="924"/>
      <c r="CB108" s="924"/>
      <c r="CC108" s="924"/>
      <c r="CD108" s="924"/>
      <c r="CE108" s="924"/>
      <c r="CF108" s="924"/>
      <c r="CG108" s="924"/>
      <c r="CH108" s="924"/>
      <c r="CI108" s="924"/>
      <c r="CJ108" s="924"/>
      <c r="CK108" s="924"/>
      <c r="CL108" s="924"/>
      <c r="CM108" s="924"/>
      <c r="CN108" s="924"/>
      <c r="CO108" s="924"/>
      <c r="CP108" s="924"/>
      <c r="CQ108" s="924"/>
      <c r="CR108" s="924"/>
      <c r="CS108" s="924"/>
      <c r="CT108" s="924"/>
      <c r="CU108" s="924"/>
      <c r="CV108" s="924"/>
      <c r="CW108" s="924"/>
      <c r="CX108" s="924"/>
      <c r="CY108" s="924"/>
      <c r="CZ108" s="924"/>
      <c r="DA108" s="924"/>
      <c r="DB108" s="924"/>
      <c r="DC108" s="924"/>
      <c r="DD108" s="924"/>
      <c r="DE108" s="924"/>
      <c r="DF108" s="924"/>
      <c r="DG108" s="924"/>
      <c r="DH108" s="924"/>
      <c r="DI108" s="924"/>
      <c r="DJ108" s="924"/>
      <c r="DK108" s="924"/>
      <c r="DL108" s="924"/>
      <c r="DM108" s="924"/>
      <c r="DN108" s="924"/>
      <c r="DO108" s="924"/>
      <c r="DP108" s="924"/>
      <c r="DQ108" s="924"/>
      <c r="DR108" s="924"/>
      <c r="DS108" s="924"/>
      <c r="DT108" s="924"/>
      <c r="DU108" s="924"/>
      <c r="DV108" s="924"/>
      <c r="DW108" s="924"/>
      <c r="DX108" s="924"/>
      <c r="DY108" s="924"/>
      <c r="DZ108" s="925"/>
    </row>
    <row r="109" spans="1:131" s="218" customFormat="1" ht="26.25" customHeight="1">
      <c r="A109" s="918" t="s">
        <v>356</v>
      </c>
      <c r="B109" s="899"/>
      <c r="C109" s="899"/>
      <c r="D109" s="899"/>
      <c r="E109" s="899"/>
      <c r="F109" s="899"/>
      <c r="G109" s="899"/>
      <c r="H109" s="899"/>
      <c r="I109" s="899"/>
      <c r="J109" s="899"/>
      <c r="K109" s="899"/>
      <c r="L109" s="899"/>
      <c r="M109" s="899"/>
      <c r="N109" s="899"/>
      <c r="O109" s="899"/>
      <c r="P109" s="899"/>
      <c r="Q109" s="899"/>
      <c r="R109" s="899"/>
      <c r="S109" s="899"/>
      <c r="T109" s="899"/>
      <c r="U109" s="899"/>
      <c r="V109" s="899"/>
      <c r="W109" s="899"/>
      <c r="X109" s="899"/>
      <c r="Y109" s="899"/>
      <c r="Z109" s="900"/>
      <c r="AA109" s="898" t="s">
        <v>357</v>
      </c>
      <c r="AB109" s="899"/>
      <c r="AC109" s="899"/>
      <c r="AD109" s="899"/>
      <c r="AE109" s="900"/>
      <c r="AF109" s="898" t="s">
        <v>358</v>
      </c>
      <c r="AG109" s="899"/>
      <c r="AH109" s="899"/>
      <c r="AI109" s="899"/>
      <c r="AJ109" s="900"/>
      <c r="AK109" s="898" t="s">
        <v>219</v>
      </c>
      <c r="AL109" s="899"/>
      <c r="AM109" s="899"/>
      <c r="AN109" s="899"/>
      <c r="AO109" s="900"/>
      <c r="AP109" s="898" t="s">
        <v>359</v>
      </c>
      <c r="AQ109" s="899"/>
      <c r="AR109" s="899"/>
      <c r="AS109" s="899"/>
      <c r="AT109" s="901"/>
      <c r="AU109" s="918" t="s">
        <v>356</v>
      </c>
      <c r="AV109" s="899"/>
      <c r="AW109" s="899"/>
      <c r="AX109" s="899"/>
      <c r="AY109" s="899"/>
      <c r="AZ109" s="899"/>
      <c r="BA109" s="899"/>
      <c r="BB109" s="899"/>
      <c r="BC109" s="899"/>
      <c r="BD109" s="899"/>
      <c r="BE109" s="899"/>
      <c r="BF109" s="899"/>
      <c r="BG109" s="899"/>
      <c r="BH109" s="899"/>
      <c r="BI109" s="899"/>
      <c r="BJ109" s="899"/>
      <c r="BK109" s="899"/>
      <c r="BL109" s="899"/>
      <c r="BM109" s="899"/>
      <c r="BN109" s="899"/>
      <c r="BO109" s="899"/>
      <c r="BP109" s="900"/>
      <c r="BQ109" s="898" t="s">
        <v>357</v>
      </c>
      <c r="BR109" s="899"/>
      <c r="BS109" s="899"/>
      <c r="BT109" s="899"/>
      <c r="BU109" s="900"/>
      <c r="BV109" s="898" t="s">
        <v>358</v>
      </c>
      <c r="BW109" s="899"/>
      <c r="BX109" s="899"/>
      <c r="BY109" s="899"/>
      <c r="BZ109" s="900"/>
      <c r="CA109" s="898" t="s">
        <v>219</v>
      </c>
      <c r="CB109" s="899"/>
      <c r="CC109" s="899"/>
      <c r="CD109" s="899"/>
      <c r="CE109" s="900"/>
      <c r="CF109" s="919" t="s">
        <v>359</v>
      </c>
      <c r="CG109" s="919"/>
      <c r="CH109" s="919"/>
      <c r="CI109" s="919"/>
      <c r="CJ109" s="919"/>
      <c r="CK109" s="898" t="s">
        <v>360</v>
      </c>
      <c r="CL109" s="899"/>
      <c r="CM109" s="899"/>
      <c r="CN109" s="899"/>
      <c r="CO109" s="899"/>
      <c r="CP109" s="899"/>
      <c r="CQ109" s="899"/>
      <c r="CR109" s="899"/>
      <c r="CS109" s="899"/>
      <c r="CT109" s="899"/>
      <c r="CU109" s="899"/>
      <c r="CV109" s="899"/>
      <c r="CW109" s="899"/>
      <c r="CX109" s="899"/>
      <c r="CY109" s="899"/>
      <c r="CZ109" s="899"/>
      <c r="DA109" s="899"/>
      <c r="DB109" s="899"/>
      <c r="DC109" s="899"/>
      <c r="DD109" s="899"/>
      <c r="DE109" s="899"/>
      <c r="DF109" s="900"/>
      <c r="DG109" s="898" t="s">
        <v>357</v>
      </c>
      <c r="DH109" s="899"/>
      <c r="DI109" s="899"/>
      <c r="DJ109" s="899"/>
      <c r="DK109" s="900"/>
      <c r="DL109" s="898" t="s">
        <v>358</v>
      </c>
      <c r="DM109" s="899"/>
      <c r="DN109" s="899"/>
      <c r="DO109" s="899"/>
      <c r="DP109" s="900"/>
      <c r="DQ109" s="898" t="s">
        <v>219</v>
      </c>
      <c r="DR109" s="899"/>
      <c r="DS109" s="899"/>
      <c r="DT109" s="899"/>
      <c r="DU109" s="900"/>
      <c r="DV109" s="898" t="s">
        <v>359</v>
      </c>
      <c r="DW109" s="899"/>
      <c r="DX109" s="899"/>
      <c r="DY109" s="899"/>
      <c r="DZ109" s="901"/>
    </row>
    <row r="110" spans="1:131" s="218" customFormat="1" ht="26.25" customHeight="1">
      <c r="A110" s="902" t="s">
        <v>361</v>
      </c>
      <c r="B110" s="903"/>
      <c r="C110" s="903"/>
      <c r="D110" s="903"/>
      <c r="E110" s="903"/>
      <c r="F110" s="903"/>
      <c r="G110" s="903"/>
      <c r="H110" s="903"/>
      <c r="I110" s="903"/>
      <c r="J110" s="903"/>
      <c r="K110" s="903"/>
      <c r="L110" s="903"/>
      <c r="M110" s="903"/>
      <c r="N110" s="903"/>
      <c r="O110" s="903"/>
      <c r="P110" s="903"/>
      <c r="Q110" s="903"/>
      <c r="R110" s="903"/>
      <c r="S110" s="903"/>
      <c r="T110" s="903"/>
      <c r="U110" s="903"/>
      <c r="V110" s="903"/>
      <c r="W110" s="903"/>
      <c r="X110" s="903"/>
      <c r="Y110" s="903"/>
      <c r="Z110" s="904"/>
      <c r="AA110" s="905">
        <v>1466736</v>
      </c>
      <c r="AB110" s="906"/>
      <c r="AC110" s="906"/>
      <c r="AD110" s="906"/>
      <c r="AE110" s="907"/>
      <c r="AF110" s="908">
        <v>1442771</v>
      </c>
      <c r="AG110" s="906"/>
      <c r="AH110" s="906"/>
      <c r="AI110" s="906"/>
      <c r="AJ110" s="907"/>
      <c r="AK110" s="908">
        <v>1416185</v>
      </c>
      <c r="AL110" s="906"/>
      <c r="AM110" s="906"/>
      <c r="AN110" s="906"/>
      <c r="AO110" s="907"/>
      <c r="AP110" s="909">
        <v>33</v>
      </c>
      <c r="AQ110" s="910"/>
      <c r="AR110" s="910"/>
      <c r="AS110" s="910"/>
      <c r="AT110" s="911"/>
      <c r="AU110" s="912" t="s">
        <v>362</v>
      </c>
      <c r="AV110" s="913"/>
      <c r="AW110" s="913"/>
      <c r="AX110" s="913"/>
      <c r="AY110" s="913"/>
      <c r="AZ110" s="935" t="s">
        <v>363</v>
      </c>
      <c r="BA110" s="903"/>
      <c r="BB110" s="903"/>
      <c r="BC110" s="903"/>
      <c r="BD110" s="903"/>
      <c r="BE110" s="903"/>
      <c r="BF110" s="903"/>
      <c r="BG110" s="903"/>
      <c r="BH110" s="903"/>
      <c r="BI110" s="903"/>
      <c r="BJ110" s="903"/>
      <c r="BK110" s="903"/>
      <c r="BL110" s="903"/>
      <c r="BM110" s="903"/>
      <c r="BN110" s="903"/>
      <c r="BO110" s="903"/>
      <c r="BP110" s="904"/>
      <c r="BQ110" s="936">
        <v>9213161</v>
      </c>
      <c r="BR110" s="937"/>
      <c r="BS110" s="937"/>
      <c r="BT110" s="937"/>
      <c r="BU110" s="937"/>
      <c r="BV110" s="937">
        <v>8907809</v>
      </c>
      <c r="BW110" s="937"/>
      <c r="BX110" s="937"/>
      <c r="BY110" s="937"/>
      <c r="BZ110" s="937"/>
      <c r="CA110" s="937">
        <v>8437585</v>
      </c>
      <c r="CB110" s="937"/>
      <c r="CC110" s="937"/>
      <c r="CD110" s="937"/>
      <c r="CE110" s="937"/>
      <c r="CF110" s="950">
        <v>196.9</v>
      </c>
      <c r="CG110" s="951"/>
      <c r="CH110" s="951"/>
      <c r="CI110" s="951"/>
      <c r="CJ110" s="951"/>
      <c r="CK110" s="952" t="s">
        <v>364</v>
      </c>
      <c r="CL110" s="953"/>
      <c r="CM110" s="935" t="s">
        <v>365</v>
      </c>
      <c r="CN110" s="903"/>
      <c r="CO110" s="903"/>
      <c r="CP110" s="903"/>
      <c r="CQ110" s="903"/>
      <c r="CR110" s="903"/>
      <c r="CS110" s="903"/>
      <c r="CT110" s="903"/>
      <c r="CU110" s="903"/>
      <c r="CV110" s="903"/>
      <c r="CW110" s="903"/>
      <c r="CX110" s="903"/>
      <c r="CY110" s="903"/>
      <c r="CZ110" s="903"/>
      <c r="DA110" s="903"/>
      <c r="DB110" s="903"/>
      <c r="DC110" s="903"/>
      <c r="DD110" s="903"/>
      <c r="DE110" s="903"/>
      <c r="DF110" s="904"/>
      <c r="DG110" s="936" t="s">
        <v>47</v>
      </c>
      <c r="DH110" s="937"/>
      <c r="DI110" s="937"/>
      <c r="DJ110" s="937"/>
      <c r="DK110" s="937"/>
      <c r="DL110" s="937" t="s">
        <v>47</v>
      </c>
      <c r="DM110" s="937"/>
      <c r="DN110" s="937"/>
      <c r="DO110" s="937"/>
      <c r="DP110" s="937"/>
      <c r="DQ110" s="937" t="s">
        <v>47</v>
      </c>
      <c r="DR110" s="937"/>
      <c r="DS110" s="937"/>
      <c r="DT110" s="937"/>
      <c r="DU110" s="937"/>
      <c r="DV110" s="938" t="s">
        <v>47</v>
      </c>
      <c r="DW110" s="938"/>
      <c r="DX110" s="938"/>
      <c r="DY110" s="938"/>
      <c r="DZ110" s="939"/>
    </row>
    <row r="111" spans="1:131" s="218" customFormat="1" ht="26.25" customHeight="1">
      <c r="A111" s="940" t="s">
        <v>366</v>
      </c>
      <c r="B111" s="941"/>
      <c r="C111" s="941"/>
      <c r="D111" s="941"/>
      <c r="E111" s="941"/>
      <c r="F111" s="941"/>
      <c r="G111" s="941"/>
      <c r="H111" s="941"/>
      <c r="I111" s="941"/>
      <c r="J111" s="941"/>
      <c r="K111" s="941"/>
      <c r="L111" s="941"/>
      <c r="M111" s="941"/>
      <c r="N111" s="941"/>
      <c r="O111" s="941"/>
      <c r="P111" s="941"/>
      <c r="Q111" s="941"/>
      <c r="R111" s="941"/>
      <c r="S111" s="941"/>
      <c r="T111" s="941"/>
      <c r="U111" s="941"/>
      <c r="V111" s="941"/>
      <c r="W111" s="941"/>
      <c r="X111" s="941"/>
      <c r="Y111" s="941"/>
      <c r="Z111" s="942"/>
      <c r="AA111" s="943" t="s">
        <v>47</v>
      </c>
      <c r="AB111" s="944"/>
      <c r="AC111" s="944"/>
      <c r="AD111" s="944"/>
      <c r="AE111" s="945"/>
      <c r="AF111" s="946" t="s">
        <v>47</v>
      </c>
      <c r="AG111" s="944"/>
      <c r="AH111" s="944"/>
      <c r="AI111" s="944"/>
      <c r="AJ111" s="945"/>
      <c r="AK111" s="946" t="s">
        <v>47</v>
      </c>
      <c r="AL111" s="944"/>
      <c r="AM111" s="944"/>
      <c r="AN111" s="944"/>
      <c r="AO111" s="945"/>
      <c r="AP111" s="947" t="s">
        <v>47</v>
      </c>
      <c r="AQ111" s="948"/>
      <c r="AR111" s="948"/>
      <c r="AS111" s="948"/>
      <c r="AT111" s="949"/>
      <c r="AU111" s="914"/>
      <c r="AV111" s="915"/>
      <c r="AW111" s="915"/>
      <c r="AX111" s="915"/>
      <c r="AY111" s="915"/>
      <c r="AZ111" s="928" t="s">
        <v>367</v>
      </c>
      <c r="BA111" s="929"/>
      <c r="BB111" s="929"/>
      <c r="BC111" s="929"/>
      <c r="BD111" s="929"/>
      <c r="BE111" s="929"/>
      <c r="BF111" s="929"/>
      <c r="BG111" s="929"/>
      <c r="BH111" s="929"/>
      <c r="BI111" s="929"/>
      <c r="BJ111" s="929"/>
      <c r="BK111" s="929"/>
      <c r="BL111" s="929"/>
      <c r="BM111" s="929"/>
      <c r="BN111" s="929"/>
      <c r="BO111" s="929"/>
      <c r="BP111" s="930"/>
      <c r="BQ111" s="931">
        <v>1035</v>
      </c>
      <c r="BR111" s="932"/>
      <c r="BS111" s="932"/>
      <c r="BT111" s="932"/>
      <c r="BU111" s="932"/>
      <c r="BV111" s="932">
        <v>899</v>
      </c>
      <c r="BW111" s="932"/>
      <c r="BX111" s="932"/>
      <c r="BY111" s="932"/>
      <c r="BZ111" s="932"/>
      <c r="CA111" s="932">
        <v>914</v>
      </c>
      <c r="CB111" s="932"/>
      <c r="CC111" s="932"/>
      <c r="CD111" s="932"/>
      <c r="CE111" s="932"/>
      <c r="CF111" s="926">
        <v>0</v>
      </c>
      <c r="CG111" s="927"/>
      <c r="CH111" s="927"/>
      <c r="CI111" s="927"/>
      <c r="CJ111" s="927"/>
      <c r="CK111" s="954"/>
      <c r="CL111" s="955"/>
      <c r="CM111" s="928" t="s">
        <v>368</v>
      </c>
      <c r="CN111" s="929"/>
      <c r="CO111" s="929"/>
      <c r="CP111" s="929"/>
      <c r="CQ111" s="929"/>
      <c r="CR111" s="929"/>
      <c r="CS111" s="929"/>
      <c r="CT111" s="929"/>
      <c r="CU111" s="929"/>
      <c r="CV111" s="929"/>
      <c r="CW111" s="929"/>
      <c r="CX111" s="929"/>
      <c r="CY111" s="929"/>
      <c r="CZ111" s="929"/>
      <c r="DA111" s="929"/>
      <c r="DB111" s="929"/>
      <c r="DC111" s="929"/>
      <c r="DD111" s="929"/>
      <c r="DE111" s="929"/>
      <c r="DF111" s="930"/>
      <c r="DG111" s="931" t="s">
        <v>47</v>
      </c>
      <c r="DH111" s="932"/>
      <c r="DI111" s="932"/>
      <c r="DJ111" s="932"/>
      <c r="DK111" s="932"/>
      <c r="DL111" s="932" t="s">
        <v>47</v>
      </c>
      <c r="DM111" s="932"/>
      <c r="DN111" s="932"/>
      <c r="DO111" s="932"/>
      <c r="DP111" s="932"/>
      <c r="DQ111" s="932" t="s">
        <v>47</v>
      </c>
      <c r="DR111" s="932"/>
      <c r="DS111" s="932"/>
      <c r="DT111" s="932"/>
      <c r="DU111" s="932"/>
      <c r="DV111" s="933" t="s">
        <v>47</v>
      </c>
      <c r="DW111" s="933"/>
      <c r="DX111" s="933"/>
      <c r="DY111" s="933"/>
      <c r="DZ111" s="934"/>
    </row>
    <row r="112" spans="1:131" s="218" customFormat="1" ht="26.25" customHeight="1">
      <c r="A112" s="958" t="s">
        <v>369</v>
      </c>
      <c r="B112" s="959"/>
      <c r="C112" s="929" t="s">
        <v>370</v>
      </c>
      <c r="D112" s="929"/>
      <c r="E112" s="929"/>
      <c r="F112" s="929"/>
      <c r="G112" s="929"/>
      <c r="H112" s="929"/>
      <c r="I112" s="929"/>
      <c r="J112" s="929"/>
      <c r="K112" s="929"/>
      <c r="L112" s="929"/>
      <c r="M112" s="929"/>
      <c r="N112" s="929"/>
      <c r="O112" s="929"/>
      <c r="P112" s="929"/>
      <c r="Q112" s="929"/>
      <c r="R112" s="929"/>
      <c r="S112" s="929"/>
      <c r="T112" s="929"/>
      <c r="U112" s="929"/>
      <c r="V112" s="929"/>
      <c r="W112" s="929"/>
      <c r="X112" s="929"/>
      <c r="Y112" s="929"/>
      <c r="Z112" s="930"/>
      <c r="AA112" s="964" t="s">
        <v>47</v>
      </c>
      <c r="AB112" s="965"/>
      <c r="AC112" s="965"/>
      <c r="AD112" s="965"/>
      <c r="AE112" s="966"/>
      <c r="AF112" s="967" t="s">
        <v>47</v>
      </c>
      <c r="AG112" s="965"/>
      <c r="AH112" s="965"/>
      <c r="AI112" s="965"/>
      <c r="AJ112" s="966"/>
      <c r="AK112" s="967" t="s">
        <v>47</v>
      </c>
      <c r="AL112" s="965"/>
      <c r="AM112" s="965"/>
      <c r="AN112" s="965"/>
      <c r="AO112" s="966"/>
      <c r="AP112" s="968" t="s">
        <v>47</v>
      </c>
      <c r="AQ112" s="969"/>
      <c r="AR112" s="969"/>
      <c r="AS112" s="969"/>
      <c r="AT112" s="970"/>
      <c r="AU112" s="914"/>
      <c r="AV112" s="915"/>
      <c r="AW112" s="915"/>
      <c r="AX112" s="915"/>
      <c r="AY112" s="915"/>
      <c r="AZ112" s="928" t="s">
        <v>371</v>
      </c>
      <c r="BA112" s="929"/>
      <c r="BB112" s="929"/>
      <c r="BC112" s="929"/>
      <c r="BD112" s="929"/>
      <c r="BE112" s="929"/>
      <c r="BF112" s="929"/>
      <c r="BG112" s="929"/>
      <c r="BH112" s="929"/>
      <c r="BI112" s="929"/>
      <c r="BJ112" s="929"/>
      <c r="BK112" s="929"/>
      <c r="BL112" s="929"/>
      <c r="BM112" s="929"/>
      <c r="BN112" s="929"/>
      <c r="BO112" s="929"/>
      <c r="BP112" s="930"/>
      <c r="BQ112" s="931">
        <v>930786</v>
      </c>
      <c r="BR112" s="932"/>
      <c r="BS112" s="932"/>
      <c r="BT112" s="932"/>
      <c r="BU112" s="932"/>
      <c r="BV112" s="932">
        <v>982608</v>
      </c>
      <c r="BW112" s="932"/>
      <c r="BX112" s="932"/>
      <c r="BY112" s="932"/>
      <c r="BZ112" s="932"/>
      <c r="CA112" s="932">
        <v>489455</v>
      </c>
      <c r="CB112" s="932"/>
      <c r="CC112" s="932"/>
      <c r="CD112" s="932"/>
      <c r="CE112" s="932"/>
      <c r="CF112" s="926">
        <v>11.4</v>
      </c>
      <c r="CG112" s="927"/>
      <c r="CH112" s="927"/>
      <c r="CI112" s="927"/>
      <c r="CJ112" s="927"/>
      <c r="CK112" s="954"/>
      <c r="CL112" s="955"/>
      <c r="CM112" s="928" t="s">
        <v>372</v>
      </c>
      <c r="CN112" s="929"/>
      <c r="CO112" s="929"/>
      <c r="CP112" s="929"/>
      <c r="CQ112" s="929"/>
      <c r="CR112" s="929"/>
      <c r="CS112" s="929"/>
      <c r="CT112" s="929"/>
      <c r="CU112" s="929"/>
      <c r="CV112" s="929"/>
      <c r="CW112" s="929"/>
      <c r="CX112" s="929"/>
      <c r="CY112" s="929"/>
      <c r="CZ112" s="929"/>
      <c r="DA112" s="929"/>
      <c r="DB112" s="929"/>
      <c r="DC112" s="929"/>
      <c r="DD112" s="929"/>
      <c r="DE112" s="929"/>
      <c r="DF112" s="930"/>
      <c r="DG112" s="931" t="s">
        <v>47</v>
      </c>
      <c r="DH112" s="932"/>
      <c r="DI112" s="932"/>
      <c r="DJ112" s="932"/>
      <c r="DK112" s="932"/>
      <c r="DL112" s="932" t="s">
        <v>47</v>
      </c>
      <c r="DM112" s="932"/>
      <c r="DN112" s="932"/>
      <c r="DO112" s="932"/>
      <c r="DP112" s="932"/>
      <c r="DQ112" s="932" t="s">
        <v>47</v>
      </c>
      <c r="DR112" s="932"/>
      <c r="DS112" s="932"/>
      <c r="DT112" s="932"/>
      <c r="DU112" s="932"/>
      <c r="DV112" s="933" t="s">
        <v>47</v>
      </c>
      <c r="DW112" s="933"/>
      <c r="DX112" s="933"/>
      <c r="DY112" s="933"/>
      <c r="DZ112" s="934"/>
    </row>
    <row r="113" spans="1:130" s="218" customFormat="1" ht="26.25" customHeight="1">
      <c r="A113" s="960"/>
      <c r="B113" s="961"/>
      <c r="C113" s="929" t="s">
        <v>373</v>
      </c>
      <c r="D113" s="929"/>
      <c r="E113" s="929"/>
      <c r="F113" s="929"/>
      <c r="G113" s="929"/>
      <c r="H113" s="929"/>
      <c r="I113" s="929"/>
      <c r="J113" s="929"/>
      <c r="K113" s="929"/>
      <c r="L113" s="929"/>
      <c r="M113" s="929"/>
      <c r="N113" s="929"/>
      <c r="O113" s="929"/>
      <c r="P113" s="929"/>
      <c r="Q113" s="929"/>
      <c r="R113" s="929"/>
      <c r="S113" s="929"/>
      <c r="T113" s="929"/>
      <c r="U113" s="929"/>
      <c r="V113" s="929"/>
      <c r="W113" s="929"/>
      <c r="X113" s="929"/>
      <c r="Y113" s="929"/>
      <c r="Z113" s="930"/>
      <c r="AA113" s="943">
        <v>49831</v>
      </c>
      <c r="AB113" s="944"/>
      <c r="AC113" s="944"/>
      <c r="AD113" s="944"/>
      <c r="AE113" s="945"/>
      <c r="AF113" s="946">
        <v>51020</v>
      </c>
      <c r="AG113" s="944"/>
      <c r="AH113" s="944"/>
      <c r="AI113" s="944"/>
      <c r="AJ113" s="945"/>
      <c r="AK113" s="946">
        <v>51672</v>
      </c>
      <c r="AL113" s="944"/>
      <c r="AM113" s="944"/>
      <c r="AN113" s="944"/>
      <c r="AO113" s="945"/>
      <c r="AP113" s="947">
        <v>1.2</v>
      </c>
      <c r="AQ113" s="948"/>
      <c r="AR113" s="948"/>
      <c r="AS113" s="948"/>
      <c r="AT113" s="949"/>
      <c r="AU113" s="914"/>
      <c r="AV113" s="915"/>
      <c r="AW113" s="915"/>
      <c r="AX113" s="915"/>
      <c r="AY113" s="915"/>
      <c r="AZ113" s="928" t="s">
        <v>374</v>
      </c>
      <c r="BA113" s="929"/>
      <c r="BB113" s="929"/>
      <c r="BC113" s="929"/>
      <c r="BD113" s="929"/>
      <c r="BE113" s="929"/>
      <c r="BF113" s="929"/>
      <c r="BG113" s="929"/>
      <c r="BH113" s="929"/>
      <c r="BI113" s="929"/>
      <c r="BJ113" s="929"/>
      <c r="BK113" s="929"/>
      <c r="BL113" s="929"/>
      <c r="BM113" s="929"/>
      <c r="BN113" s="929"/>
      <c r="BO113" s="929"/>
      <c r="BP113" s="930"/>
      <c r="BQ113" s="931" t="s">
        <v>47</v>
      </c>
      <c r="BR113" s="932"/>
      <c r="BS113" s="932"/>
      <c r="BT113" s="932"/>
      <c r="BU113" s="932"/>
      <c r="BV113" s="932" t="s">
        <v>47</v>
      </c>
      <c r="BW113" s="932"/>
      <c r="BX113" s="932"/>
      <c r="BY113" s="932"/>
      <c r="BZ113" s="932"/>
      <c r="CA113" s="932" t="s">
        <v>47</v>
      </c>
      <c r="CB113" s="932"/>
      <c r="CC113" s="932"/>
      <c r="CD113" s="932"/>
      <c r="CE113" s="932"/>
      <c r="CF113" s="926" t="s">
        <v>47</v>
      </c>
      <c r="CG113" s="927"/>
      <c r="CH113" s="927"/>
      <c r="CI113" s="927"/>
      <c r="CJ113" s="927"/>
      <c r="CK113" s="954"/>
      <c r="CL113" s="955"/>
      <c r="CM113" s="928" t="s">
        <v>375</v>
      </c>
      <c r="CN113" s="929"/>
      <c r="CO113" s="929"/>
      <c r="CP113" s="929"/>
      <c r="CQ113" s="929"/>
      <c r="CR113" s="929"/>
      <c r="CS113" s="929"/>
      <c r="CT113" s="929"/>
      <c r="CU113" s="929"/>
      <c r="CV113" s="929"/>
      <c r="CW113" s="929"/>
      <c r="CX113" s="929"/>
      <c r="CY113" s="929"/>
      <c r="CZ113" s="929"/>
      <c r="DA113" s="929"/>
      <c r="DB113" s="929"/>
      <c r="DC113" s="929"/>
      <c r="DD113" s="929"/>
      <c r="DE113" s="929"/>
      <c r="DF113" s="930"/>
      <c r="DG113" s="964" t="s">
        <v>47</v>
      </c>
      <c r="DH113" s="965"/>
      <c r="DI113" s="965"/>
      <c r="DJ113" s="965"/>
      <c r="DK113" s="966"/>
      <c r="DL113" s="967" t="s">
        <v>47</v>
      </c>
      <c r="DM113" s="965"/>
      <c r="DN113" s="965"/>
      <c r="DO113" s="965"/>
      <c r="DP113" s="966"/>
      <c r="DQ113" s="967" t="s">
        <v>47</v>
      </c>
      <c r="DR113" s="965"/>
      <c r="DS113" s="965"/>
      <c r="DT113" s="965"/>
      <c r="DU113" s="966"/>
      <c r="DV113" s="968" t="s">
        <v>47</v>
      </c>
      <c r="DW113" s="969"/>
      <c r="DX113" s="969"/>
      <c r="DY113" s="969"/>
      <c r="DZ113" s="970"/>
    </row>
    <row r="114" spans="1:130" s="218" customFormat="1" ht="26.25" customHeight="1">
      <c r="A114" s="960"/>
      <c r="B114" s="961"/>
      <c r="C114" s="929" t="s">
        <v>376</v>
      </c>
      <c r="D114" s="929"/>
      <c r="E114" s="929"/>
      <c r="F114" s="929"/>
      <c r="G114" s="929"/>
      <c r="H114" s="929"/>
      <c r="I114" s="929"/>
      <c r="J114" s="929"/>
      <c r="K114" s="929"/>
      <c r="L114" s="929"/>
      <c r="M114" s="929"/>
      <c r="N114" s="929"/>
      <c r="O114" s="929"/>
      <c r="P114" s="929"/>
      <c r="Q114" s="929"/>
      <c r="R114" s="929"/>
      <c r="S114" s="929"/>
      <c r="T114" s="929"/>
      <c r="U114" s="929"/>
      <c r="V114" s="929"/>
      <c r="W114" s="929"/>
      <c r="X114" s="929"/>
      <c r="Y114" s="929"/>
      <c r="Z114" s="930"/>
      <c r="AA114" s="964" t="s">
        <v>47</v>
      </c>
      <c r="AB114" s="965"/>
      <c r="AC114" s="965"/>
      <c r="AD114" s="965"/>
      <c r="AE114" s="966"/>
      <c r="AF114" s="967" t="s">
        <v>47</v>
      </c>
      <c r="AG114" s="965"/>
      <c r="AH114" s="965"/>
      <c r="AI114" s="965"/>
      <c r="AJ114" s="966"/>
      <c r="AK114" s="967" t="s">
        <v>47</v>
      </c>
      <c r="AL114" s="965"/>
      <c r="AM114" s="965"/>
      <c r="AN114" s="965"/>
      <c r="AO114" s="966"/>
      <c r="AP114" s="968" t="s">
        <v>47</v>
      </c>
      <c r="AQ114" s="969"/>
      <c r="AR114" s="969"/>
      <c r="AS114" s="969"/>
      <c r="AT114" s="970"/>
      <c r="AU114" s="914"/>
      <c r="AV114" s="915"/>
      <c r="AW114" s="915"/>
      <c r="AX114" s="915"/>
      <c r="AY114" s="915"/>
      <c r="AZ114" s="928" t="s">
        <v>377</v>
      </c>
      <c r="BA114" s="929"/>
      <c r="BB114" s="929"/>
      <c r="BC114" s="929"/>
      <c r="BD114" s="929"/>
      <c r="BE114" s="929"/>
      <c r="BF114" s="929"/>
      <c r="BG114" s="929"/>
      <c r="BH114" s="929"/>
      <c r="BI114" s="929"/>
      <c r="BJ114" s="929"/>
      <c r="BK114" s="929"/>
      <c r="BL114" s="929"/>
      <c r="BM114" s="929"/>
      <c r="BN114" s="929"/>
      <c r="BO114" s="929"/>
      <c r="BP114" s="930"/>
      <c r="BQ114" s="931">
        <v>962316</v>
      </c>
      <c r="BR114" s="932"/>
      <c r="BS114" s="932"/>
      <c r="BT114" s="932"/>
      <c r="BU114" s="932"/>
      <c r="BV114" s="932">
        <v>817362</v>
      </c>
      <c r="BW114" s="932"/>
      <c r="BX114" s="932"/>
      <c r="BY114" s="932"/>
      <c r="BZ114" s="932"/>
      <c r="CA114" s="932">
        <v>721298</v>
      </c>
      <c r="CB114" s="932"/>
      <c r="CC114" s="932"/>
      <c r="CD114" s="932"/>
      <c r="CE114" s="932"/>
      <c r="CF114" s="926">
        <v>16.8</v>
      </c>
      <c r="CG114" s="927"/>
      <c r="CH114" s="927"/>
      <c r="CI114" s="927"/>
      <c r="CJ114" s="927"/>
      <c r="CK114" s="954"/>
      <c r="CL114" s="955"/>
      <c r="CM114" s="928" t="s">
        <v>378</v>
      </c>
      <c r="CN114" s="929"/>
      <c r="CO114" s="929"/>
      <c r="CP114" s="929"/>
      <c r="CQ114" s="929"/>
      <c r="CR114" s="929"/>
      <c r="CS114" s="929"/>
      <c r="CT114" s="929"/>
      <c r="CU114" s="929"/>
      <c r="CV114" s="929"/>
      <c r="CW114" s="929"/>
      <c r="CX114" s="929"/>
      <c r="CY114" s="929"/>
      <c r="CZ114" s="929"/>
      <c r="DA114" s="929"/>
      <c r="DB114" s="929"/>
      <c r="DC114" s="929"/>
      <c r="DD114" s="929"/>
      <c r="DE114" s="929"/>
      <c r="DF114" s="930"/>
      <c r="DG114" s="964" t="s">
        <v>47</v>
      </c>
      <c r="DH114" s="965"/>
      <c r="DI114" s="965"/>
      <c r="DJ114" s="965"/>
      <c r="DK114" s="966"/>
      <c r="DL114" s="967" t="s">
        <v>47</v>
      </c>
      <c r="DM114" s="965"/>
      <c r="DN114" s="965"/>
      <c r="DO114" s="965"/>
      <c r="DP114" s="966"/>
      <c r="DQ114" s="967" t="s">
        <v>47</v>
      </c>
      <c r="DR114" s="965"/>
      <c r="DS114" s="965"/>
      <c r="DT114" s="965"/>
      <c r="DU114" s="966"/>
      <c r="DV114" s="968" t="s">
        <v>47</v>
      </c>
      <c r="DW114" s="969"/>
      <c r="DX114" s="969"/>
      <c r="DY114" s="969"/>
      <c r="DZ114" s="970"/>
    </row>
    <row r="115" spans="1:130" s="218" customFormat="1" ht="26.25" customHeight="1">
      <c r="A115" s="960"/>
      <c r="B115" s="961"/>
      <c r="C115" s="929" t="s">
        <v>379</v>
      </c>
      <c r="D115" s="929"/>
      <c r="E115" s="929"/>
      <c r="F115" s="929"/>
      <c r="G115" s="929"/>
      <c r="H115" s="929"/>
      <c r="I115" s="929"/>
      <c r="J115" s="929"/>
      <c r="K115" s="929"/>
      <c r="L115" s="929"/>
      <c r="M115" s="929"/>
      <c r="N115" s="929"/>
      <c r="O115" s="929"/>
      <c r="P115" s="929"/>
      <c r="Q115" s="929"/>
      <c r="R115" s="929"/>
      <c r="S115" s="929"/>
      <c r="T115" s="929"/>
      <c r="U115" s="929"/>
      <c r="V115" s="929"/>
      <c r="W115" s="929"/>
      <c r="X115" s="929"/>
      <c r="Y115" s="929"/>
      <c r="Z115" s="930"/>
      <c r="AA115" s="943">
        <v>145</v>
      </c>
      <c r="AB115" s="944"/>
      <c r="AC115" s="944"/>
      <c r="AD115" s="944"/>
      <c r="AE115" s="945"/>
      <c r="AF115" s="946">
        <v>136</v>
      </c>
      <c r="AG115" s="944"/>
      <c r="AH115" s="944"/>
      <c r="AI115" s="944"/>
      <c r="AJ115" s="945"/>
      <c r="AK115" s="946">
        <v>121</v>
      </c>
      <c r="AL115" s="944"/>
      <c r="AM115" s="944"/>
      <c r="AN115" s="944"/>
      <c r="AO115" s="945"/>
      <c r="AP115" s="947">
        <v>0</v>
      </c>
      <c r="AQ115" s="948"/>
      <c r="AR115" s="948"/>
      <c r="AS115" s="948"/>
      <c r="AT115" s="949"/>
      <c r="AU115" s="914"/>
      <c r="AV115" s="915"/>
      <c r="AW115" s="915"/>
      <c r="AX115" s="915"/>
      <c r="AY115" s="915"/>
      <c r="AZ115" s="928" t="s">
        <v>380</v>
      </c>
      <c r="BA115" s="929"/>
      <c r="BB115" s="929"/>
      <c r="BC115" s="929"/>
      <c r="BD115" s="929"/>
      <c r="BE115" s="929"/>
      <c r="BF115" s="929"/>
      <c r="BG115" s="929"/>
      <c r="BH115" s="929"/>
      <c r="BI115" s="929"/>
      <c r="BJ115" s="929"/>
      <c r="BK115" s="929"/>
      <c r="BL115" s="929"/>
      <c r="BM115" s="929"/>
      <c r="BN115" s="929"/>
      <c r="BO115" s="929"/>
      <c r="BP115" s="930"/>
      <c r="BQ115" s="931">
        <v>155939</v>
      </c>
      <c r="BR115" s="932"/>
      <c r="BS115" s="932"/>
      <c r="BT115" s="932"/>
      <c r="BU115" s="932"/>
      <c r="BV115" s="932">
        <v>164067</v>
      </c>
      <c r="BW115" s="932"/>
      <c r="BX115" s="932"/>
      <c r="BY115" s="932"/>
      <c r="BZ115" s="932"/>
      <c r="CA115" s="932">
        <v>180685</v>
      </c>
      <c r="CB115" s="932"/>
      <c r="CC115" s="932"/>
      <c r="CD115" s="932"/>
      <c r="CE115" s="932"/>
      <c r="CF115" s="926">
        <v>4.2</v>
      </c>
      <c r="CG115" s="927"/>
      <c r="CH115" s="927"/>
      <c r="CI115" s="927"/>
      <c r="CJ115" s="927"/>
      <c r="CK115" s="954"/>
      <c r="CL115" s="955"/>
      <c r="CM115" s="928" t="s">
        <v>381</v>
      </c>
      <c r="CN115" s="929"/>
      <c r="CO115" s="929"/>
      <c r="CP115" s="929"/>
      <c r="CQ115" s="929"/>
      <c r="CR115" s="929"/>
      <c r="CS115" s="929"/>
      <c r="CT115" s="929"/>
      <c r="CU115" s="929"/>
      <c r="CV115" s="929"/>
      <c r="CW115" s="929"/>
      <c r="CX115" s="929"/>
      <c r="CY115" s="929"/>
      <c r="CZ115" s="929"/>
      <c r="DA115" s="929"/>
      <c r="DB115" s="929"/>
      <c r="DC115" s="929"/>
      <c r="DD115" s="929"/>
      <c r="DE115" s="929"/>
      <c r="DF115" s="930"/>
      <c r="DG115" s="964" t="s">
        <v>47</v>
      </c>
      <c r="DH115" s="965"/>
      <c r="DI115" s="965"/>
      <c r="DJ115" s="965"/>
      <c r="DK115" s="966"/>
      <c r="DL115" s="967" t="s">
        <v>47</v>
      </c>
      <c r="DM115" s="965"/>
      <c r="DN115" s="965"/>
      <c r="DO115" s="965"/>
      <c r="DP115" s="966"/>
      <c r="DQ115" s="967" t="s">
        <v>47</v>
      </c>
      <c r="DR115" s="965"/>
      <c r="DS115" s="965"/>
      <c r="DT115" s="965"/>
      <c r="DU115" s="966"/>
      <c r="DV115" s="968" t="s">
        <v>47</v>
      </c>
      <c r="DW115" s="969"/>
      <c r="DX115" s="969"/>
      <c r="DY115" s="969"/>
      <c r="DZ115" s="970"/>
    </row>
    <row r="116" spans="1:130" s="218" customFormat="1" ht="26.25" customHeight="1">
      <c r="A116" s="962"/>
      <c r="B116" s="963"/>
      <c r="C116" s="971" t="s">
        <v>382</v>
      </c>
      <c r="D116" s="971"/>
      <c r="E116" s="971"/>
      <c r="F116" s="971"/>
      <c r="G116" s="971"/>
      <c r="H116" s="971"/>
      <c r="I116" s="971"/>
      <c r="J116" s="971"/>
      <c r="K116" s="971"/>
      <c r="L116" s="971"/>
      <c r="M116" s="971"/>
      <c r="N116" s="971"/>
      <c r="O116" s="971"/>
      <c r="P116" s="971"/>
      <c r="Q116" s="971"/>
      <c r="R116" s="971"/>
      <c r="S116" s="971"/>
      <c r="T116" s="971"/>
      <c r="U116" s="971"/>
      <c r="V116" s="971"/>
      <c r="W116" s="971"/>
      <c r="X116" s="971"/>
      <c r="Y116" s="971"/>
      <c r="Z116" s="972"/>
      <c r="AA116" s="964">
        <v>231</v>
      </c>
      <c r="AB116" s="965"/>
      <c r="AC116" s="965"/>
      <c r="AD116" s="965"/>
      <c r="AE116" s="966"/>
      <c r="AF116" s="967">
        <v>433</v>
      </c>
      <c r="AG116" s="965"/>
      <c r="AH116" s="965"/>
      <c r="AI116" s="965"/>
      <c r="AJ116" s="966"/>
      <c r="AK116" s="967">
        <v>227</v>
      </c>
      <c r="AL116" s="965"/>
      <c r="AM116" s="965"/>
      <c r="AN116" s="965"/>
      <c r="AO116" s="966"/>
      <c r="AP116" s="968">
        <v>0</v>
      </c>
      <c r="AQ116" s="969"/>
      <c r="AR116" s="969"/>
      <c r="AS116" s="969"/>
      <c r="AT116" s="970"/>
      <c r="AU116" s="914"/>
      <c r="AV116" s="915"/>
      <c r="AW116" s="915"/>
      <c r="AX116" s="915"/>
      <c r="AY116" s="915"/>
      <c r="AZ116" s="973" t="s">
        <v>383</v>
      </c>
      <c r="BA116" s="974"/>
      <c r="BB116" s="974"/>
      <c r="BC116" s="974"/>
      <c r="BD116" s="974"/>
      <c r="BE116" s="974"/>
      <c r="BF116" s="974"/>
      <c r="BG116" s="974"/>
      <c r="BH116" s="974"/>
      <c r="BI116" s="974"/>
      <c r="BJ116" s="974"/>
      <c r="BK116" s="974"/>
      <c r="BL116" s="974"/>
      <c r="BM116" s="974"/>
      <c r="BN116" s="974"/>
      <c r="BO116" s="974"/>
      <c r="BP116" s="975"/>
      <c r="BQ116" s="931" t="s">
        <v>47</v>
      </c>
      <c r="BR116" s="932"/>
      <c r="BS116" s="932"/>
      <c r="BT116" s="932"/>
      <c r="BU116" s="932"/>
      <c r="BV116" s="932" t="s">
        <v>47</v>
      </c>
      <c r="BW116" s="932"/>
      <c r="BX116" s="932"/>
      <c r="BY116" s="932"/>
      <c r="BZ116" s="932"/>
      <c r="CA116" s="932" t="s">
        <v>47</v>
      </c>
      <c r="CB116" s="932"/>
      <c r="CC116" s="932"/>
      <c r="CD116" s="932"/>
      <c r="CE116" s="932"/>
      <c r="CF116" s="926" t="s">
        <v>47</v>
      </c>
      <c r="CG116" s="927"/>
      <c r="CH116" s="927"/>
      <c r="CI116" s="927"/>
      <c r="CJ116" s="927"/>
      <c r="CK116" s="954"/>
      <c r="CL116" s="955"/>
      <c r="CM116" s="928" t="s">
        <v>384</v>
      </c>
      <c r="CN116" s="929"/>
      <c r="CO116" s="929"/>
      <c r="CP116" s="929"/>
      <c r="CQ116" s="929"/>
      <c r="CR116" s="929"/>
      <c r="CS116" s="929"/>
      <c r="CT116" s="929"/>
      <c r="CU116" s="929"/>
      <c r="CV116" s="929"/>
      <c r="CW116" s="929"/>
      <c r="CX116" s="929"/>
      <c r="CY116" s="929"/>
      <c r="CZ116" s="929"/>
      <c r="DA116" s="929"/>
      <c r="DB116" s="929"/>
      <c r="DC116" s="929"/>
      <c r="DD116" s="929"/>
      <c r="DE116" s="929"/>
      <c r="DF116" s="930"/>
      <c r="DG116" s="964" t="s">
        <v>47</v>
      </c>
      <c r="DH116" s="965"/>
      <c r="DI116" s="965"/>
      <c r="DJ116" s="965"/>
      <c r="DK116" s="966"/>
      <c r="DL116" s="967" t="s">
        <v>47</v>
      </c>
      <c r="DM116" s="965"/>
      <c r="DN116" s="965"/>
      <c r="DO116" s="965"/>
      <c r="DP116" s="966"/>
      <c r="DQ116" s="967" t="s">
        <v>47</v>
      </c>
      <c r="DR116" s="965"/>
      <c r="DS116" s="965"/>
      <c r="DT116" s="965"/>
      <c r="DU116" s="966"/>
      <c r="DV116" s="968" t="s">
        <v>47</v>
      </c>
      <c r="DW116" s="969"/>
      <c r="DX116" s="969"/>
      <c r="DY116" s="969"/>
      <c r="DZ116" s="970"/>
    </row>
    <row r="117" spans="1:130" s="218" customFormat="1" ht="26.25" customHeight="1">
      <c r="A117" s="918" t="s">
        <v>101</v>
      </c>
      <c r="B117" s="899"/>
      <c r="C117" s="899"/>
      <c r="D117" s="899"/>
      <c r="E117" s="899"/>
      <c r="F117" s="899"/>
      <c r="G117" s="899"/>
      <c r="H117" s="899"/>
      <c r="I117" s="899"/>
      <c r="J117" s="899"/>
      <c r="K117" s="899"/>
      <c r="L117" s="899"/>
      <c r="M117" s="899"/>
      <c r="N117" s="899"/>
      <c r="O117" s="899"/>
      <c r="P117" s="899"/>
      <c r="Q117" s="899"/>
      <c r="R117" s="899"/>
      <c r="S117" s="899"/>
      <c r="T117" s="899"/>
      <c r="U117" s="899"/>
      <c r="V117" s="899"/>
      <c r="W117" s="899"/>
      <c r="X117" s="899"/>
      <c r="Y117" s="980" t="s">
        <v>385</v>
      </c>
      <c r="Z117" s="900"/>
      <c r="AA117" s="981">
        <v>1516943</v>
      </c>
      <c r="AB117" s="982"/>
      <c r="AC117" s="982"/>
      <c r="AD117" s="982"/>
      <c r="AE117" s="983"/>
      <c r="AF117" s="984">
        <v>1494360</v>
      </c>
      <c r="AG117" s="982"/>
      <c r="AH117" s="982"/>
      <c r="AI117" s="982"/>
      <c r="AJ117" s="983"/>
      <c r="AK117" s="984">
        <v>1468205</v>
      </c>
      <c r="AL117" s="982"/>
      <c r="AM117" s="982"/>
      <c r="AN117" s="982"/>
      <c r="AO117" s="983"/>
      <c r="AP117" s="985"/>
      <c r="AQ117" s="986"/>
      <c r="AR117" s="986"/>
      <c r="AS117" s="986"/>
      <c r="AT117" s="987"/>
      <c r="AU117" s="914"/>
      <c r="AV117" s="915"/>
      <c r="AW117" s="915"/>
      <c r="AX117" s="915"/>
      <c r="AY117" s="915"/>
      <c r="AZ117" s="973" t="s">
        <v>386</v>
      </c>
      <c r="BA117" s="974"/>
      <c r="BB117" s="974"/>
      <c r="BC117" s="974"/>
      <c r="BD117" s="974"/>
      <c r="BE117" s="974"/>
      <c r="BF117" s="974"/>
      <c r="BG117" s="974"/>
      <c r="BH117" s="974"/>
      <c r="BI117" s="974"/>
      <c r="BJ117" s="974"/>
      <c r="BK117" s="974"/>
      <c r="BL117" s="974"/>
      <c r="BM117" s="974"/>
      <c r="BN117" s="974"/>
      <c r="BO117" s="974"/>
      <c r="BP117" s="975"/>
      <c r="BQ117" s="931" t="s">
        <v>47</v>
      </c>
      <c r="BR117" s="932"/>
      <c r="BS117" s="932"/>
      <c r="BT117" s="932"/>
      <c r="BU117" s="932"/>
      <c r="BV117" s="932" t="s">
        <v>47</v>
      </c>
      <c r="BW117" s="932"/>
      <c r="BX117" s="932"/>
      <c r="BY117" s="932"/>
      <c r="BZ117" s="932"/>
      <c r="CA117" s="932" t="s">
        <v>47</v>
      </c>
      <c r="CB117" s="932"/>
      <c r="CC117" s="932"/>
      <c r="CD117" s="932"/>
      <c r="CE117" s="932"/>
      <c r="CF117" s="926" t="s">
        <v>47</v>
      </c>
      <c r="CG117" s="927"/>
      <c r="CH117" s="927"/>
      <c r="CI117" s="927"/>
      <c r="CJ117" s="927"/>
      <c r="CK117" s="954"/>
      <c r="CL117" s="955"/>
      <c r="CM117" s="928" t="s">
        <v>387</v>
      </c>
      <c r="CN117" s="929"/>
      <c r="CO117" s="929"/>
      <c r="CP117" s="929"/>
      <c r="CQ117" s="929"/>
      <c r="CR117" s="929"/>
      <c r="CS117" s="929"/>
      <c r="CT117" s="929"/>
      <c r="CU117" s="929"/>
      <c r="CV117" s="929"/>
      <c r="CW117" s="929"/>
      <c r="CX117" s="929"/>
      <c r="CY117" s="929"/>
      <c r="CZ117" s="929"/>
      <c r="DA117" s="929"/>
      <c r="DB117" s="929"/>
      <c r="DC117" s="929"/>
      <c r="DD117" s="929"/>
      <c r="DE117" s="929"/>
      <c r="DF117" s="930"/>
      <c r="DG117" s="964" t="s">
        <v>47</v>
      </c>
      <c r="DH117" s="965"/>
      <c r="DI117" s="965"/>
      <c r="DJ117" s="965"/>
      <c r="DK117" s="966"/>
      <c r="DL117" s="967" t="s">
        <v>47</v>
      </c>
      <c r="DM117" s="965"/>
      <c r="DN117" s="965"/>
      <c r="DO117" s="965"/>
      <c r="DP117" s="966"/>
      <c r="DQ117" s="967" t="s">
        <v>47</v>
      </c>
      <c r="DR117" s="965"/>
      <c r="DS117" s="965"/>
      <c r="DT117" s="965"/>
      <c r="DU117" s="966"/>
      <c r="DV117" s="968" t="s">
        <v>47</v>
      </c>
      <c r="DW117" s="969"/>
      <c r="DX117" s="969"/>
      <c r="DY117" s="969"/>
      <c r="DZ117" s="970"/>
    </row>
    <row r="118" spans="1:130" s="218" customFormat="1" ht="26.25" customHeight="1">
      <c r="A118" s="918" t="s">
        <v>360</v>
      </c>
      <c r="B118" s="899"/>
      <c r="C118" s="899"/>
      <c r="D118" s="899"/>
      <c r="E118" s="899"/>
      <c r="F118" s="899"/>
      <c r="G118" s="899"/>
      <c r="H118" s="899"/>
      <c r="I118" s="899"/>
      <c r="J118" s="899"/>
      <c r="K118" s="899"/>
      <c r="L118" s="899"/>
      <c r="M118" s="899"/>
      <c r="N118" s="899"/>
      <c r="O118" s="899"/>
      <c r="P118" s="899"/>
      <c r="Q118" s="899"/>
      <c r="R118" s="899"/>
      <c r="S118" s="899"/>
      <c r="T118" s="899"/>
      <c r="U118" s="899"/>
      <c r="V118" s="899"/>
      <c r="W118" s="899"/>
      <c r="X118" s="899"/>
      <c r="Y118" s="899"/>
      <c r="Z118" s="900"/>
      <c r="AA118" s="898" t="s">
        <v>357</v>
      </c>
      <c r="AB118" s="899"/>
      <c r="AC118" s="899"/>
      <c r="AD118" s="899"/>
      <c r="AE118" s="900"/>
      <c r="AF118" s="898" t="s">
        <v>358</v>
      </c>
      <c r="AG118" s="899"/>
      <c r="AH118" s="899"/>
      <c r="AI118" s="899"/>
      <c r="AJ118" s="900"/>
      <c r="AK118" s="898" t="s">
        <v>219</v>
      </c>
      <c r="AL118" s="899"/>
      <c r="AM118" s="899"/>
      <c r="AN118" s="899"/>
      <c r="AO118" s="900"/>
      <c r="AP118" s="976" t="s">
        <v>359</v>
      </c>
      <c r="AQ118" s="977"/>
      <c r="AR118" s="977"/>
      <c r="AS118" s="977"/>
      <c r="AT118" s="978"/>
      <c r="AU118" s="914"/>
      <c r="AV118" s="915"/>
      <c r="AW118" s="915"/>
      <c r="AX118" s="915"/>
      <c r="AY118" s="915"/>
      <c r="AZ118" s="979" t="s">
        <v>388</v>
      </c>
      <c r="BA118" s="971"/>
      <c r="BB118" s="971"/>
      <c r="BC118" s="971"/>
      <c r="BD118" s="971"/>
      <c r="BE118" s="971"/>
      <c r="BF118" s="971"/>
      <c r="BG118" s="971"/>
      <c r="BH118" s="971"/>
      <c r="BI118" s="971"/>
      <c r="BJ118" s="971"/>
      <c r="BK118" s="971"/>
      <c r="BL118" s="971"/>
      <c r="BM118" s="971"/>
      <c r="BN118" s="971"/>
      <c r="BO118" s="971"/>
      <c r="BP118" s="972"/>
      <c r="BQ118" s="1002" t="s">
        <v>47</v>
      </c>
      <c r="BR118" s="1003"/>
      <c r="BS118" s="1003"/>
      <c r="BT118" s="1003"/>
      <c r="BU118" s="1003"/>
      <c r="BV118" s="1003" t="s">
        <v>47</v>
      </c>
      <c r="BW118" s="1003"/>
      <c r="BX118" s="1003"/>
      <c r="BY118" s="1003"/>
      <c r="BZ118" s="1003"/>
      <c r="CA118" s="1003" t="s">
        <v>47</v>
      </c>
      <c r="CB118" s="1003"/>
      <c r="CC118" s="1003"/>
      <c r="CD118" s="1003"/>
      <c r="CE118" s="1003"/>
      <c r="CF118" s="926" t="s">
        <v>47</v>
      </c>
      <c r="CG118" s="927"/>
      <c r="CH118" s="927"/>
      <c r="CI118" s="927"/>
      <c r="CJ118" s="927"/>
      <c r="CK118" s="954"/>
      <c r="CL118" s="955"/>
      <c r="CM118" s="928" t="s">
        <v>389</v>
      </c>
      <c r="CN118" s="929"/>
      <c r="CO118" s="929"/>
      <c r="CP118" s="929"/>
      <c r="CQ118" s="929"/>
      <c r="CR118" s="929"/>
      <c r="CS118" s="929"/>
      <c r="CT118" s="929"/>
      <c r="CU118" s="929"/>
      <c r="CV118" s="929"/>
      <c r="CW118" s="929"/>
      <c r="CX118" s="929"/>
      <c r="CY118" s="929"/>
      <c r="CZ118" s="929"/>
      <c r="DA118" s="929"/>
      <c r="DB118" s="929"/>
      <c r="DC118" s="929"/>
      <c r="DD118" s="929"/>
      <c r="DE118" s="929"/>
      <c r="DF118" s="930"/>
      <c r="DG118" s="964" t="s">
        <v>47</v>
      </c>
      <c r="DH118" s="965"/>
      <c r="DI118" s="965"/>
      <c r="DJ118" s="965"/>
      <c r="DK118" s="966"/>
      <c r="DL118" s="967" t="s">
        <v>47</v>
      </c>
      <c r="DM118" s="965"/>
      <c r="DN118" s="965"/>
      <c r="DO118" s="965"/>
      <c r="DP118" s="966"/>
      <c r="DQ118" s="967" t="s">
        <v>47</v>
      </c>
      <c r="DR118" s="965"/>
      <c r="DS118" s="965"/>
      <c r="DT118" s="965"/>
      <c r="DU118" s="966"/>
      <c r="DV118" s="968" t="s">
        <v>47</v>
      </c>
      <c r="DW118" s="969"/>
      <c r="DX118" s="969"/>
      <c r="DY118" s="969"/>
      <c r="DZ118" s="970"/>
    </row>
    <row r="119" spans="1:130" s="218" customFormat="1" ht="26.25" customHeight="1">
      <c r="A119" s="1060" t="s">
        <v>364</v>
      </c>
      <c r="B119" s="953"/>
      <c r="C119" s="935" t="s">
        <v>365</v>
      </c>
      <c r="D119" s="903"/>
      <c r="E119" s="903"/>
      <c r="F119" s="903"/>
      <c r="G119" s="903"/>
      <c r="H119" s="903"/>
      <c r="I119" s="903"/>
      <c r="J119" s="903"/>
      <c r="K119" s="903"/>
      <c r="L119" s="903"/>
      <c r="M119" s="903"/>
      <c r="N119" s="903"/>
      <c r="O119" s="903"/>
      <c r="P119" s="903"/>
      <c r="Q119" s="903"/>
      <c r="R119" s="903"/>
      <c r="S119" s="903"/>
      <c r="T119" s="903"/>
      <c r="U119" s="903"/>
      <c r="V119" s="903"/>
      <c r="W119" s="903"/>
      <c r="X119" s="903"/>
      <c r="Y119" s="903"/>
      <c r="Z119" s="904"/>
      <c r="AA119" s="905" t="s">
        <v>47</v>
      </c>
      <c r="AB119" s="906"/>
      <c r="AC119" s="906"/>
      <c r="AD119" s="906"/>
      <c r="AE119" s="907"/>
      <c r="AF119" s="908" t="s">
        <v>47</v>
      </c>
      <c r="AG119" s="906"/>
      <c r="AH119" s="906"/>
      <c r="AI119" s="906"/>
      <c r="AJ119" s="907"/>
      <c r="AK119" s="908" t="s">
        <v>47</v>
      </c>
      <c r="AL119" s="906"/>
      <c r="AM119" s="906"/>
      <c r="AN119" s="906"/>
      <c r="AO119" s="907"/>
      <c r="AP119" s="909" t="s">
        <v>47</v>
      </c>
      <c r="AQ119" s="910"/>
      <c r="AR119" s="910"/>
      <c r="AS119" s="910"/>
      <c r="AT119" s="911"/>
      <c r="AU119" s="916"/>
      <c r="AV119" s="917"/>
      <c r="AW119" s="917"/>
      <c r="AX119" s="917"/>
      <c r="AY119" s="917"/>
      <c r="AZ119" s="238" t="s">
        <v>101</v>
      </c>
      <c r="BA119" s="238"/>
      <c r="BB119" s="238"/>
      <c r="BC119" s="238"/>
      <c r="BD119" s="238"/>
      <c r="BE119" s="238"/>
      <c r="BF119" s="238"/>
      <c r="BG119" s="238"/>
      <c r="BH119" s="238"/>
      <c r="BI119" s="238"/>
      <c r="BJ119" s="238"/>
      <c r="BK119" s="238"/>
      <c r="BL119" s="238"/>
      <c r="BM119" s="238"/>
      <c r="BN119" s="238"/>
      <c r="BO119" s="980" t="s">
        <v>390</v>
      </c>
      <c r="BP119" s="1008"/>
      <c r="BQ119" s="1002">
        <v>11263237</v>
      </c>
      <c r="BR119" s="1003"/>
      <c r="BS119" s="1003"/>
      <c r="BT119" s="1003"/>
      <c r="BU119" s="1003"/>
      <c r="BV119" s="1003">
        <v>10872745</v>
      </c>
      <c r="BW119" s="1003"/>
      <c r="BX119" s="1003"/>
      <c r="BY119" s="1003"/>
      <c r="BZ119" s="1003"/>
      <c r="CA119" s="1003">
        <v>9829937</v>
      </c>
      <c r="CB119" s="1003"/>
      <c r="CC119" s="1003"/>
      <c r="CD119" s="1003"/>
      <c r="CE119" s="1003"/>
      <c r="CF119" s="1004"/>
      <c r="CG119" s="1005"/>
      <c r="CH119" s="1005"/>
      <c r="CI119" s="1005"/>
      <c r="CJ119" s="1006"/>
      <c r="CK119" s="956"/>
      <c r="CL119" s="957"/>
      <c r="CM119" s="979" t="s">
        <v>391</v>
      </c>
      <c r="CN119" s="971"/>
      <c r="CO119" s="971"/>
      <c r="CP119" s="971"/>
      <c r="CQ119" s="971"/>
      <c r="CR119" s="971"/>
      <c r="CS119" s="971"/>
      <c r="CT119" s="971"/>
      <c r="CU119" s="971"/>
      <c r="CV119" s="971"/>
      <c r="CW119" s="971"/>
      <c r="CX119" s="971"/>
      <c r="CY119" s="971"/>
      <c r="CZ119" s="971"/>
      <c r="DA119" s="971"/>
      <c r="DB119" s="971"/>
      <c r="DC119" s="971"/>
      <c r="DD119" s="971"/>
      <c r="DE119" s="971"/>
      <c r="DF119" s="972"/>
      <c r="DG119" s="1007">
        <v>1035</v>
      </c>
      <c r="DH119" s="989"/>
      <c r="DI119" s="989"/>
      <c r="DJ119" s="989"/>
      <c r="DK119" s="990"/>
      <c r="DL119" s="988">
        <v>899</v>
      </c>
      <c r="DM119" s="989"/>
      <c r="DN119" s="989"/>
      <c r="DO119" s="989"/>
      <c r="DP119" s="990"/>
      <c r="DQ119" s="988">
        <v>914</v>
      </c>
      <c r="DR119" s="989"/>
      <c r="DS119" s="989"/>
      <c r="DT119" s="989"/>
      <c r="DU119" s="990"/>
      <c r="DV119" s="991">
        <v>0</v>
      </c>
      <c r="DW119" s="992"/>
      <c r="DX119" s="992"/>
      <c r="DY119" s="992"/>
      <c r="DZ119" s="993"/>
    </row>
    <row r="120" spans="1:130" s="218" customFormat="1" ht="26.25" customHeight="1">
      <c r="A120" s="1061"/>
      <c r="B120" s="955"/>
      <c r="C120" s="928" t="s">
        <v>368</v>
      </c>
      <c r="D120" s="929"/>
      <c r="E120" s="929"/>
      <c r="F120" s="929"/>
      <c r="G120" s="929"/>
      <c r="H120" s="929"/>
      <c r="I120" s="929"/>
      <c r="J120" s="929"/>
      <c r="K120" s="929"/>
      <c r="L120" s="929"/>
      <c r="M120" s="929"/>
      <c r="N120" s="929"/>
      <c r="O120" s="929"/>
      <c r="P120" s="929"/>
      <c r="Q120" s="929"/>
      <c r="R120" s="929"/>
      <c r="S120" s="929"/>
      <c r="T120" s="929"/>
      <c r="U120" s="929"/>
      <c r="V120" s="929"/>
      <c r="W120" s="929"/>
      <c r="X120" s="929"/>
      <c r="Y120" s="929"/>
      <c r="Z120" s="930"/>
      <c r="AA120" s="964" t="s">
        <v>47</v>
      </c>
      <c r="AB120" s="965"/>
      <c r="AC120" s="965"/>
      <c r="AD120" s="965"/>
      <c r="AE120" s="966"/>
      <c r="AF120" s="967" t="s">
        <v>47</v>
      </c>
      <c r="AG120" s="965"/>
      <c r="AH120" s="965"/>
      <c r="AI120" s="965"/>
      <c r="AJ120" s="966"/>
      <c r="AK120" s="967" t="s">
        <v>47</v>
      </c>
      <c r="AL120" s="965"/>
      <c r="AM120" s="965"/>
      <c r="AN120" s="965"/>
      <c r="AO120" s="966"/>
      <c r="AP120" s="968" t="s">
        <v>47</v>
      </c>
      <c r="AQ120" s="969"/>
      <c r="AR120" s="969"/>
      <c r="AS120" s="969"/>
      <c r="AT120" s="970"/>
      <c r="AU120" s="994" t="s">
        <v>392</v>
      </c>
      <c r="AV120" s="995"/>
      <c r="AW120" s="995"/>
      <c r="AX120" s="995"/>
      <c r="AY120" s="996"/>
      <c r="AZ120" s="935" t="s">
        <v>393</v>
      </c>
      <c r="BA120" s="903"/>
      <c r="BB120" s="903"/>
      <c r="BC120" s="903"/>
      <c r="BD120" s="903"/>
      <c r="BE120" s="903"/>
      <c r="BF120" s="903"/>
      <c r="BG120" s="903"/>
      <c r="BH120" s="903"/>
      <c r="BI120" s="903"/>
      <c r="BJ120" s="903"/>
      <c r="BK120" s="903"/>
      <c r="BL120" s="903"/>
      <c r="BM120" s="903"/>
      <c r="BN120" s="903"/>
      <c r="BO120" s="903"/>
      <c r="BP120" s="904"/>
      <c r="BQ120" s="936">
        <v>2211731</v>
      </c>
      <c r="BR120" s="937"/>
      <c r="BS120" s="937"/>
      <c r="BT120" s="937"/>
      <c r="BU120" s="937"/>
      <c r="BV120" s="937">
        <v>2237983</v>
      </c>
      <c r="BW120" s="937"/>
      <c r="BX120" s="937"/>
      <c r="BY120" s="937"/>
      <c r="BZ120" s="937"/>
      <c r="CA120" s="937">
        <v>2469003</v>
      </c>
      <c r="CB120" s="937"/>
      <c r="CC120" s="937"/>
      <c r="CD120" s="937"/>
      <c r="CE120" s="937"/>
      <c r="CF120" s="950">
        <v>57.6</v>
      </c>
      <c r="CG120" s="951"/>
      <c r="CH120" s="951"/>
      <c r="CI120" s="951"/>
      <c r="CJ120" s="951"/>
      <c r="CK120" s="1009" t="s">
        <v>394</v>
      </c>
      <c r="CL120" s="1010"/>
      <c r="CM120" s="1010"/>
      <c r="CN120" s="1010"/>
      <c r="CO120" s="1011"/>
      <c r="CP120" s="1017" t="s">
        <v>327</v>
      </c>
      <c r="CQ120" s="1018"/>
      <c r="CR120" s="1018"/>
      <c r="CS120" s="1018"/>
      <c r="CT120" s="1018"/>
      <c r="CU120" s="1018"/>
      <c r="CV120" s="1018"/>
      <c r="CW120" s="1018"/>
      <c r="CX120" s="1018"/>
      <c r="CY120" s="1018"/>
      <c r="CZ120" s="1018"/>
      <c r="DA120" s="1018"/>
      <c r="DB120" s="1018"/>
      <c r="DC120" s="1018"/>
      <c r="DD120" s="1018"/>
      <c r="DE120" s="1018"/>
      <c r="DF120" s="1019"/>
      <c r="DG120" s="936">
        <v>802947</v>
      </c>
      <c r="DH120" s="937"/>
      <c r="DI120" s="937"/>
      <c r="DJ120" s="937"/>
      <c r="DK120" s="937"/>
      <c r="DL120" s="937">
        <v>864602</v>
      </c>
      <c r="DM120" s="937"/>
      <c r="DN120" s="937"/>
      <c r="DO120" s="937"/>
      <c r="DP120" s="937"/>
      <c r="DQ120" s="937">
        <v>318244</v>
      </c>
      <c r="DR120" s="937"/>
      <c r="DS120" s="937"/>
      <c r="DT120" s="937"/>
      <c r="DU120" s="937"/>
      <c r="DV120" s="938">
        <v>7.4</v>
      </c>
      <c r="DW120" s="938"/>
      <c r="DX120" s="938"/>
      <c r="DY120" s="938"/>
      <c r="DZ120" s="939"/>
    </row>
    <row r="121" spans="1:130" s="218" customFormat="1" ht="26.25" customHeight="1">
      <c r="A121" s="1061"/>
      <c r="B121" s="955"/>
      <c r="C121" s="973" t="s">
        <v>395</v>
      </c>
      <c r="D121" s="974"/>
      <c r="E121" s="974"/>
      <c r="F121" s="974"/>
      <c r="G121" s="974"/>
      <c r="H121" s="974"/>
      <c r="I121" s="974"/>
      <c r="J121" s="974"/>
      <c r="K121" s="974"/>
      <c r="L121" s="974"/>
      <c r="M121" s="974"/>
      <c r="N121" s="974"/>
      <c r="O121" s="974"/>
      <c r="P121" s="974"/>
      <c r="Q121" s="974"/>
      <c r="R121" s="974"/>
      <c r="S121" s="974"/>
      <c r="T121" s="974"/>
      <c r="U121" s="974"/>
      <c r="V121" s="974"/>
      <c r="W121" s="974"/>
      <c r="X121" s="974"/>
      <c r="Y121" s="974"/>
      <c r="Z121" s="975"/>
      <c r="AA121" s="964" t="s">
        <v>47</v>
      </c>
      <c r="AB121" s="965"/>
      <c r="AC121" s="965"/>
      <c r="AD121" s="965"/>
      <c r="AE121" s="966"/>
      <c r="AF121" s="967" t="s">
        <v>47</v>
      </c>
      <c r="AG121" s="965"/>
      <c r="AH121" s="965"/>
      <c r="AI121" s="965"/>
      <c r="AJ121" s="966"/>
      <c r="AK121" s="967" t="s">
        <v>47</v>
      </c>
      <c r="AL121" s="965"/>
      <c r="AM121" s="965"/>
      <c r="AN121" s="965"/>
      <c r="AO121" s="966"/>
      <c r="AP121" s="968" t="s">
        <v>47</v>
      </c>
      <c r="AQ121" s="969"/>
      <c r="AR121" s="969"/>
      <c r="AS121" s="969"/>
      <c r="AT121" s="970"/>
      <c r="AU121" s="997"/>
      <c r="AV121" s="998"/>
      <c r="AW121" s="998"/>
      <c r="AX121" s="998"/>
      <c r="AY121" s="999"/>
      <c r="AZ121" s="928" t="s">
        <v>396</v>
      </c>
      <c r="BA121" s="929"/>
      <c r="BB121" s="929"/>
      <c r="BC121" s="929"/>
      <c r="BD121" s="929"/>
      <c r="BE121" s="929"/>
      <c r="BF121" s="929"/>
      <c r="BG121" s="929"/>
      <c r="BH121" s="929"/>
      <c r="BI121" s="929"/>
      <c r="BJ121" s="929"/>
      <c r="BK121" s="929"/>
      <c r="BL121" s="929"/>
      <c r="BM121" s="929"/>
      <c r="BN121" s="929"/>
      <c r="BO121" s="929"/>
      <c r="BP121" s="930"/>
      <c r="BQ121" s="931">
        <v>389753</v>
      </c>
      <c r="BR121" s="932"/>
      <c r="BS121" s="932"/>
      <c r="BT121" s="932"/>
      <c r="BU121" s="932"/>
      <c r="BV121" s="932">
        <v>340605</v>
      </c>
      <c r="BW121" s="932"/>
      <c r="BX121" s="932"/>
      <c r="BY121" s="932"/>
      <c r="BZ121" s="932"/>
      <c r="CA121" s="932">
        <v>294268</v>
      </c>
      <c r="CB121" s="932"/>
      <c r="CC121" s="932"/>
      <c r="CD121" s="932"/>
      <c r="CE121" s="932"/>
      <c r="CF121" s="926">
        <v>6.9</v>
      </c>
      <c r="CG121" s="927"/>
      <c r="CH121" s="927"/>
      <c r="CI121" s="927"/>
      <c r="CJ121" s="927"/>
      <c r="CK121" s="1012"/>
      <c r="CL121" s="1013"/>
      <c r="CM121" s="1013"/>
      <c r="CN121" s="1013"/>
      <c r="CO121" s="1014"/>
      <c r="CP121" s="1022" t="s">
        <v>332</v>
      </c>
      <c r="CQ121" s="1023"/>
      <c r="CR121" s="1023"/>
      <c r="CS121" s="1023"/>
      <c r="CT121" s="1023"/>
      <c r="CU121" s="1023"/>
      <c r="CV121" s="1023"/>
      <c r="CW121" s="1023"/>
      <c r="CX121" s="1023"/>
      <c r="CY121" s="1023"/>
      <c r="CZ121" s="1023"/>
      <c r="DA121" s="1023"/>
      <c r="DB121" s="1023"/>
      <c r="DC121" s="1023"/>
      <c r="DD121" s="1023"/>
      <c r="DE121" s="1023"/>
      <c r="DF121" s="1024"/>
      <c r="DG121" s="931">
        <v>94775</v>
      </c>
      <c r="DH121" s="932"/>
      <c r="DI121" s="932"/>
      <c r="DJ121" s="932"/>
      <c r="DK121" s="932"/>
      <c r="DL121" s="932">
        <v>81498</v>
      </c>
      <c r="DM121" s="932"/>
      <c r="DN121" s="932"/>
      <c r="DO121" s="932"/>
      <c r="DP121" s="932"/>
      <c r="DQ121" s="932">
        <v>77741</v>
      </c>
      <c r="DR121" s="932"/>
      <c r="DS121" s="932"/>
      <c r="DT121" s="932"/>
      <c r="DU121" s="932"/>
      <c r="DV121" s="933">
        <v>1.8</v>
      </c>
      <c r="DW121" s="933"/>
      <c r="DX121" s="933"/>
      <c r="DY121" s="933"/>
      <c r="DZ121" s="934"/>
    </row>
    <row r="122" spans="1:130" s="218" customFormat="1" ht="26.25" customHeight="1">
      <c r="A122" s="1061"/>
      <c r="B122" s="955"/>
      <c r="C122" s="928" t="s">
        <v>378</v>
      </c>
      <c r="D122" s="929"/>
      <c r="E122" s="929"/>
      <c r="F122" s="929"/>
      <c r="G122" s="929"/>
      <c r="H122" s="929"/>
      <c r="I122" s="929"/>
      <c r="J122" s="929"/>
      <c r="K122" s="929"/>
      <c r="L122" s="929"/>
      <c r="M122" s="929"/>
      <c r="N122" s="929"/>
      <c r="O122" s="929"/>
      <c r="P122" s="929"/>
      <c r="Q122" s="929"/>
      <c r="R122" s="929"/>
      <c r="S122" s="929"/>
      <c r="T122" s="929"/>
      <c r="U122" s="929"/>
      <c r="V122" s="929"/>
      <c r="W122" s="929"/>
      <c r="X122" s="929"/>
      <c r="Y122" s="929"/>
      <c r="Z122" s="930"/>
      <c r="AA122" s="964" t="s">
        <v>47</v>
      </c>
      <c r="AB122" s="965"/>
      <c r="AC122" s="965"/>
      <c r="AD122" s="965"/>
      <c r="AE122" s="966"/>
      <c r="AF122" s="967" t="s">
        <v>47</v>
      </c>
      <c r="AG122" s="965"/>
      <c r="AH122" s="965"/>
      <c r="AI122" s="965"/>
      <c r="AJ122" s="966"/>
      <c r="AK122" s="967" t="s">
        <v>47</v>
      </c>
      <c r="AL122" s="965"/>
      <c r="AM122" s="965"/>
      <c r="AN122" s="965"/>
      <c r="AO122" s="966"/>
      <c r="AP122" s="968" t="s">
        <v>47</v>
      </c>
      <c r="AQ122" s="969"/>
      <c r="AR122" s="969"/>
      <c r="AS122" s="969"/>
      <c r="AT122" s="970"/>
      <c r="AU122" s="997"/>
      <c r="AV122" s="998"/>
      <c r="AW122" s="998"/>
      <c r="AX122" s="998"/>
      <c r="AY122" s="999"/>
      <c r="AZ122" s="979" t="s">
        <v>397</v>
      </c>
      <c r="BA122" s="971"/>
      <c r="BB122" s="971"/>
      <c r="BC122" s="971"/>
      <c r="BD122" s="971"/>
      <c r="BE122" s="971"/>
      <c r="BF122" s="971"/>
      <c r="BG122" s="971"/>
      <c r="BH122" s="971"/>
      <c r="BI122" s="971"/>
      <c r="BJ122" s="971"/>
      <c r="BK122" s="971"/>
      <c r="BL122" s="971"/>
      <c r="BM122" s="971"/>
      <c r="BN122" s="971"/>
      <c r="BO122" s="971"/>
      <c r="BP122" s="972"/>
      <c r="BQ122" s="1002">
        <v>7923457</v>
      </c>
      <c r="BR122" s="1003"/>
      <c r="BS122" s="1003"/>
      <c r="BT122" s="1003"/>
      <c r="BU122" s="1003"/>
      <c r="BV122" s="1003">
        <v>7740394</v>
      </c>
      <c r="BW122" s="1003"/>
      <c r="BX122" s="1003"/>
      <c r="BY122" s="1003"/>
      <c r="BZ122" s="1003"/>
      <c r="CA122" s="1003">
        <v>7396788</v>
      </c>
      <c r="CB122" s="1003"/>
      <c r="CC122" s="1003"/>
      <c r="CD122" s="1003"/>
      <c r="CE122" s="1003"/>
      <c r="CF122" s="1020">
        <v>172.6</v>
      </c>
      <c r="CG122" s="1021"/>
      <c r="CH122" s="1021"/>
      <c r="CI122" s="1021"/>
      <c r="CJ122" s="1021"/>
      <c r="CK122" s="1012"/>
      <c r="CL122" s="1013"/>
      <c r="CM122" s="1013"/>
      <c r="CN122" s="1013"/>
      <c r="CO122" s="1014"/>
      <c r="CP122" s="1022" t="s">
        <v>325</v>
      </c>
      <c r="CQ122" s="1023"/>
      <c r="CR122" s="1023"/>
      <c r="CS122" s="1023"/>
      <c r="CT122" s="1023"/>
      <c r="CU122" s="1023"/>
      <c r="CV122" s="1023"/>
      <c r="CW122" s="1023"/>
      <c r="CX122" s="1023"/>
      <c r="CY122" s="1023"/>
      <c r="CZ122" s="1023"/>
      <c r="DA122" s="1023"/>
      <c r="DB122" s="1023"/>
      <c r="DC122" s="1023"/>
      <c r="DD122" s="1023"/>
      <c r="DE122" s="1023"/>
      <c r="DF122" s="1024"/>
      <c r="DG122" s="931">
        <v>2076</v>
      </c>
      <c r="DH122" s="932"/>
      <c r="DI122" s="932"/>
      <c r="DJ122" s="932"/>
      <c r="DK122" s="932"/>
      <c r="DL122" s="932">
        <v>1971</v>
      </c>
      <c r="DM122" s="932"/>
      <c r="DN122" s="932"/>
      <c r="DO122" s="932"/>
      <c r="DP122" s="932"/>
      <c r="DQ122" s="932">
        <v>52425</v>
      </c>
      <c r="DR122" s="932"/>
      <c r="DS122" s="932"/>
      <c r="DT122" s="932"/>
      <c r="DU122" s="932"/>
      <c r="DV122" s="933">
        <v>1.2</v>
      </c>
      <c r="DW122" s="933"/>
      <c r="DX122" s="933"/>
      <c r="DY122" s="933"/>
      <c r="DZ122" s="934"/>
    </row>
    <row r="123" spans="1:130" s="218" customFormat="1" ht="26.25" customHeight="1">
      <c r="A123" s="1061"/>
      <c r="B123" s="955"/>
      <c r="C123" s="928" t="s">
        <v>384</v>
      </c>
      <c r="D123" s="929"/>
      <c r="E123" s="929"/>
      <c r="F123" s="929"/>
      <c r="G123" s="929"/>
      <c r="H123" s="929"/>
      <c r="I123" s="929"/>
      <c r="J123" s="929"/>
      <c r="K123" s="929"/>
      <c r="L123" s="929"/>
      <c r="M123" s="929"/>
      <c r="N123" s="929"/>
      <c r="O123" s="929"/>
      <c r="P123" s="929"/>
      <c r="Q123" s="929"/>
      <c r="R123" s="929"/>
      <c r="S123" s="929"/>
      <c r="T123" s="929"/>
      <c r="U123" s="929"/>
      <c r="V123" s="929"/>
      <c r="W123" s="929"/>
      <c r="X123" s="929"/>
      <c r="Y123" s="929"/>
      <c r="Z123" s="930"/>
      <c r="AA123" s="964" t="s">
        <v>47</v>
      </c>
      <c r="AB123" s="965"/>
      <c r="AC123" s="965"/>
      <c r="AD123" s="965"/>
      <c r="AE123" s="966"/>
      <c r="AF123" s="967" t="s">
        <v>47</v>
      </c>
      <c r="AG123" s="965"/>
      <c r="AH123" s="965"/>
      <c r="AI123" s="965"/>
      <c r="AJ123" s="966"/>
      <c r="AK123" s="967" t="s">
        <v>47</v>
      </c>
      <c r="AL123" s="965"/>
      <c r="AM123" s="965"/>
      <c r="AN123" s="965"/>
      <c r="AO123" s="966"/>
      <c r="AP123" s="968" t="s">
        <v>47</v>
      </c>
      <c r="AQ123" s="969"/>
      <c r="AR123" s="969"/>
      <c r="AS123" s="969"/>
      <c r="AT123" s="970"/>
      <c r="AU123" s="1000"/>
      <c r="AV123" s="1001"/>
      <c r="AW123" s="1001"/>
      <c r="AX123" s="1001"/>
      <c r="AY123" s="1001"/>
      <c r="AZ123" s="238" t="s">
        <v>101</v>
      </c>
      <c r="BA123" s="238"/>
      <c r="BB123" s="238"/>
      <c r="BC123" s="238"/>
      <c r="BD123" s="238"/>
      <c r="BE123" s="238"/>
      <c r="BF123" s="238"/>
      <c r="BG123" s="238"/>
      <c r="BH123" s="238"/>
      <c r="BI123" s="238"/>
      <c r="BJ123" s="238"/>
      <c r="BK123" s="238"/>
      <c r="BL123" s="238"/>
      <c r="BM123" s="238"/>
      <c r="BN123" s="238"/>
      <c r="BO123" s="980" t="s">
        <v>398</v>
      </c>
      <c r="BP123" s="1008"/>
      <c r="BQ123" s="1067">
        <v>10524941</v>
      </c>
      <c r="BR123" s="1068"/>
      <c r="BS123" s="1068"/>
      <c r="BT123" s="1068"/>
      <c r="BU123" s="1068"/>
      <c r="BV123" s="1068">
        <v>10318982</v>
      </c>
      <c r="BW123" s="1068"/>
      <c r="BX123" s="1068"/>
      <c r="BY123" s="1068"/>
      <c r="BZ123" s="1068"/>
      <c r="CA123" s="1068">
        <v>10160059</v>
      </c>
      <c r="CB123" s="1068"/>
      <c r="CC123" s="1068"/>
      <c r="CD123" s="1068"/>
      <c r="CE123" s="1068"/>
      <c r="CF123" s="1004"/>
      <c r="CG123" s="1005"/>
      <c r="CH123" s="1005"/>
      <c r="CI123" s="1005"/>
      <c r="CJ123" s="1006"/>
      <c r="CK123" s="1012"/>
      <c r="CL123" s="1013"/>
      <c r="CM123" s="1013"/>
      <c r="CN123" s="1013"/>
      <c r="CO123" s="1014"/>
      <c r="CP123" s="1022" t="s">
        <v>329</v>
      </c>
      <c r="CQ123" s="1023"/>
      <c r="CR123" s="1023"/>
      <c r="CS123" s="1023"/>
      <c r="CT123" s="1023"/>
      <c r="CU123" s="1023"/>
      <c r="CV123" s="1023"/>
      <c r="CW123" s="1023"/>
      <c r="CX123" s="1023"/>
      <c r="CY123" s="1023"/>
      <c r="CZ123" s="1023"/>
      <c r="DA123" s="1023"/>
      <c r="DB123" s="1023"/>
      <c r="DC123" s="1023"/>
      <c r="DD123" s="1023"/>
      <c r="DE123" s="1023"/>
      <c r="DF123" s="1024"/>
      <c r="DG123" s="964">
        <v>25308</v>
      </c>
      <c r="DH123" s="965"/>
      <c r="DI123" s="965"/>
      <c r="DJ123" s="965"/>
      <c r="DK123" s="966"/>
      <c r="DL123" s="967">
        <v>20031</v>
      </c>
      <c r="DM123" s="965"/>
      <c r="DN123" s="965"/>
      <c r="DO123" s="965"/>
      <c r="DP123" s="966"/>
      <c r="DQ123" s="967">
        <v>22419</v>
      </c>
      <c r="DR123" s="965"/>
      <c r="DS123" s="965"/>
      <c r="DT123" s="965"/>
      <c r="DU123" s="966"/>
      <c r="DV123" s="968">
        <v>0.5</v>
      </c>
      <c r="DW123" s="969"/>
      <c r="DX123" s="969"/>
      <c r="DY123" s="969"/>
      <c r="DZ123" s="970"/>
    </row>
    <row r="124" spans="1:130" s="218" customFormat="1" ht="26.25" customHeight="1" thickBot="1">
      <c r="A124" s="1061"/>
      <c r="B124" s="955"/>
      <c r="C124" s="928" t="s">
        <v>387</v>
      </c>
      <c r="D124" s="929"/>
      <c r="E124" s="929"/>
      <c r="F124" s="929"/>
      <c r="G124" s="929"/>
      <c r="H124" s="929"/>
      <c r="I124" s="929"/>
      <c r="J124" s="929"/>
      <c r="K124" s="929"/>
      <c r="L124" s="929"/>
      <c r="M124" s="929"/>
      <c r="N124" s="929"/>
      <c r="O124" s="929"/>
      <c r="P124" s="929"/>
      <c r="Q124" s="929"/>
      <c r="R124" s="929"/>
      <c r="S124" s="929"/>
      <c r="T124" s="929"/>
      <c r="U124" s="929"/>
      <c r="V124" s="929"/>
      <c r="W124" s="929"/>
      <c r="X124" s="929"/>
      <c r="Y124" s="929"/>
      <c r="Z124" s="930"/>
      <c r="AA124" s="964" t="s">
        <v>47</v>
      </c>
      <c r="AB124" s="965"/>
      <c r="AC124" s="965"/>
      <c r="AD124" s="965"/>
      <c r="AE124" s="966"/>
      <c r="AF124" s="967" t="s">
        <v>47</v>
      </c>
      <c r="AG124" s="965"/>
      <c r="AH124" s="965"/>
      <c r="AI124" s="965"/>
      <c r="AJ124" s="966"/>
      <c r="AK124" s="967" t="s">
        <v>47</v>
      </c>
      <c r="AL124" s="965"/>
      <c r="AM124" s="965"/>
      <c r="AN124" s="965"/>
      <c r="AO124" s="966"/>
      <c r="AP124" s="968" t="s">
        <v>47</v>
      </c>
      <c r="AQ124" s="969"/>
      <c r="AR124" s="969"/>
      <c r="AS124" s="969"/>
      <c r="AT124" s="970"/>
      <c r="AU124" s="1063" t="s">
        <v>399</v>
      </c>
      <c r="AV124" s="1064"/>
      <c r="AW124" s="1064"/>
      <c r="AX124" s="1064"/>
      <c r="AY124" s="1064"/>
      <c r="AZ124" s="1064"/>
      <c r="BA124" s="1064"/>
      <c r="BB124" s="1064"/>
      <c r="BC124" s="1064"/>
      <c r="BD124" s="1064"/>
      <c r="BE124" s="1064"/>
      <c r="BF124" s="1064"/>
      <c r="BG124" s="1064"/>
      <c r="BH124" s="1064"/>
      <c r="BI124" s="1064"/>
      <c r="BJ124" s="1064"/>
      <c r="BK124" s="1064"/>
      <c r="BL124" s="1064"/>
      <c r="BM124" s="1064"/>
      <c r="BN124" s="1064"/>
      <c r="BO124" s="1064"/>
      <c r="BP124" s="1065"/>
      <c r="BQ124" s="1066">
        <v>18.100000000000001</v>
      </c>
      <c r="BR124" s="1030"/>
      <c r="BS124" s="1030"/>
      <c r="BT124" s="1030"/>
      <c r="BU124" s="1030"/>
      <c r="BV124" s="1030">
        <v>13.4</v>
      </c>
      <c r="BW124" s="1030"/>
      <c r="BX124" s="1030"/>
      <c r="BY124" s="1030"/>
      <c r="BZ124" s="1030"/>
      <c r="CA124" s="1030" t="s">
        <v>47</v>
      </c>
      <c r="CB124" s="1030"/>
      <c r="CC124" s="1030"/>
      <c r="CD124" s="1030"/>
      <c r="CE124" s="1030"/>
      <c r="CF124" s="1031"/>
      <c r="CG124" s="1032"/>
      <c r="CH124" s="1032"/>
      <c r="CI124" s="1032"/>
      <c r="CJ124" s="1033"/>
      <c r="CK124" s="1015"/>
      <c r="CL124" s="1015"/>
      <c r="CM124" s="1015"/>
      <c r="CN124" s="1015"/>
      <c r="CO124" s="1016"/>
      <c r="CP124" s="1022" t="s">
        <v>400</v>
      </c>
      <c r="CQ124" s="1023"/>
      <c r="CR124" s="1023"/>
      <c r="CS124" s="1023"/>
      <c r="CT124" s="1023"/>
      <c r="CU124" s="1023"/>
      <c r="CV124" s="1023"/>
      <c r="CW124" s="1023"/>
      <c r="CX124" s="1023"/>
      <c r="CY124" s="1023"/>
      <c r="CZ124" s="1023"/>
      <c r="DA124" s="1023"/>
      <c r="DB124" s="1023"/>
      <c r="DC124" s="1023"/>
      <c r="DD124" s="1023"/>
      <c r="DE124" s="1023"/>
      <c r="DF124" s="1024"/>
      <c r="DG124" s="1007">
        <v>5680</v>
      </c>
      <c r="DH124" s="989"/>
      <c r="DI124" s="989"/>
      <c r="DJ124" s="989"/>
      <c r="DK124" s="990"/>
      <c r="DL124" s="988">
        <v>14506</v>
      </c>
      <c r="DM124" s="989"/>
      <c r="DN124" s="989"/>
      <c r="DO124" s="989"/>
      <c r="DP124" s="990"/>
      <c r="DQ124" s="988">
        <v>18626</v>
      </c>
      <c r="DR124" s="989"/>
      <c r="DS124" s="989"/>
      <c r="DT124" s="989"/>
      <c r="DU124" s="990"/>
      <c r="DV124" s="991">
        <v>0.4</v>
      </c>
      <c r="DW124" s="992"/>
      <c r="DX124" s="992"/>
      <c r="DY124" s="992"/>
      <c r="DZ124" s="993"/>
    </row>
    <row r="125" spans="1:130" s="218" customFormat="1" ht="26.25" customHeight="1">
      <c r="A125" s="1061"/>
      <c r="B125" s="955"/>
      <c r="C125" s="928" t="s">
        <v>389</v>
      </c>
      <c r="D125" s="929"/>
      <c r="E125" s="929"/>
      <c r="F125" s="929"/>
      <c r="G125" s="929"/>
      <c r="H125" s="929"/>
      <c r="I125" s="929"/>
      <c r="J125" s="929"/>
      <c r="K125" s="929"/>
      <c r="L125" s="929"/>
      <c r="M125" s="929"/>
      <c r="N125" s="929"/>
      <c r="O125" s="929"/>
      <c r="P125" s="929"/>
      <c r="Q125" s="929"/>
      <c r="R125" s="929"/>
      <c r="S125" s="929"/>
      <c r="T125" s="929"/>
      <c r="U125" s="929"/>
      <c r="V125" s="929"/>
      <c r="W125" s="929"/>
      <c r="X125" s="929"/>
      <c r="Y125" s="929"/>
      <c r="Z125" s="930"/>
      <c r="AA125" s="964" t="s">
        <v>47</v>
      </c>
      <c r="AB125" s="965"/>
      <c r="AC125" s="965"/>
      <c r="AD125" s="965"/>
      <c r="AE125" s="966"/>
      <c r="AF125" s="967" t="s">
        <v>47</v>
      </c>
      <c r="AG125" s="965"/>
      <c r="AH125" s="965"/>
      <c r="AI125" s="965"/>
      <c r="AJ125" s="966"/>
      <c r="AK125" s="967" t="s">
        <v>47</v>
      </c>
      <c r="AL125" s="965"/>
      <c r="AM125" s="965"/>
      <c r="AN125" s="965"/>
      <c r="AO125" s="966"/>
      <c r="AP125" s="968" t="s">
        <v>47</v>
      </c>
      <c r="AQ125" s="969"/>
      <c r="AR125" s="969"/>
      <c r="AS125" s="969"/>
      <c r="AT125" s="970"/>
      <c r="AU125" s="239"/>
      <c r="AV125" s="349"/>
      <c r="AW125" s="349"/>
      <c r="AX125" s="349"/>
      <c r="AY125" s="349"/>
      <c r="AZ125" s="349"/>
      <c r="BA125" s="349"/>
      <c r="BB125" s="349"/>
      <c r="BC125" s="349"/>
      <c r="BD125" s="349"/>
      <c r="BE125" s="349"/>
      <c r="BF125" s="349"/>
      <c r="BG125" s="349"/>
      <c r="BH125" s="349"/>
      <c r="BI125" s="349"/>
      <c r="BJ125" s="349"/>
      <c r="BK125" s="349"/>
      <c r="BL125" s="349"/>
      <c r="BM125" s="349"/>
      <c r="BN125" s="349"/>
      <c r="BO125" s="349"/>
      <c r="BP125" s="349"/>
      <c r="BQ125" s="241"/>
      <c r="BR125" s="241"/>
      <c r="BS125" s="241"/>
      <c r="BT125" s="241"/>
      <c r="BU125" s="241"/>
      <c r="BV125" s="241"/>
      <c r="BW125" s="241"/>
      <c r="BX125" s="241"/>
      <c r="BY125" s="241"/>
      <c r="BZ125" s="241"/>
      <c r="CA125" s="241"/>
      <c r="CB125" s="241"/>
      <c r="CC125" s="241"/>
      <c r="CD125" s="241"/>
      <c r="CE125" s="241"/>
      <c r="CF125" s="241"/>
      <c r="CG125" s="241"/>
      <c r="CH125" s="241"/>
      <c r="CI125" s="241"/>
      <c r="CJ125" s="240"/>
      <c r="CK125" s="1025" t="s">
        <v>401</v>
      </c>
      <c r="CL125" s="1010"/>
      <c r="CM125" s="1010"/>
      <c r="CN125" s="1010"/>
      <c r="CO125" s="1011"/>
      <c r="CP125" s="935" t="s">
        <v>402</v>
      </c>
      <c r="CQ125" s="903"/>
      <c r="CR125" s="903"/>
      <c r="CS125" s="903"/>
      <c r="CT125" s="903"/>
      <c r="CU125" s="903"/>
      <c r="CV125" s="903"/>
      <c r="CW125" s="903"/>
      <c r="CX125" s="903"/>
      <c r="CY125" s="903"/>
      <c r="CZ125" s="903"/>
      <c r="DA125" s="903"/>
      <c r="DB125" s="903"/>
      <c r="DC125" s="903"/>
      <c r="DD125" s="903"/>
      <c r="DE125" s="903"/>
      <c r="DF125" s="904"/>
      <c r="DG125" s="936" t="s">
        <v>47</v>
      </c>
      <c r="DH125" s="937"/>
      <c r="DI125" s="937"/>
      <c r="DJ125" s="937"/>
      <c r="DK125" s="937"/>
      <c r="DL125" s="937" t="s">
        <v>47</v>
      </c>
      <c r="DM125" s="937"/>
      <c r="DN125" s="937"/>
      <c r="DO125" s="937"/>
      <c r="DP125" s="937"/>
      <c r="DQ125" s="937" t="s">
        <v>47</v>
      </c>
      <c r="DR125" s="937"/>
      <c r="DS125" s="937"/>
      <c r="DT125" s="937"/>
      <c r="DU125" s="937"/>
      <c r="DV125" s="938" t="s">
        <v>47</v>
      </c>
      <c r="DW125" s="938"/>
      <c r="DX125" s="938"/>
      <c r="DY125" s="938"/>
      <c r="DZ125" s="939"/>
    </row>
    <row r="126" spans="1:130" s="218" customFormat="1" ht="26.25" customHeight="1" thickBot="1">
      <c r="A126" s="1061"/>
      <c r="B126" s="955"/>
      <c r="C126" s="928" t="s">
        <v>391</v>
      </c>
      <c r="D126" s="929"/>
      <c r="E126" s="929"/>
      <c r="F126" s="929"/>
      <c r="G126" s="929"/>
      <c r="H126" s="929"/>
      <c r="I126" s="929"/>
      <c r="J126" s="929"/>
      <c r="K126" s="929"/>
      <c r="L126" s="929"/>
      <c r="M126" s="929"/>
      <c r="N126" s="929"/>
      <c r="O126" s="929"/>
      <c r="P126" s="929"/>
      <c r="Q126" s="929"/>
      <c r="R126" s="929"/>
      <c r="S126" s="929"/>
      <c r="T126" s="929"/>
      <c r="U126" s="929"/>
      <c r="V126" s="929"/>
      <c r="W126" s="929"/>
      <c r="X126" s="929"/>
      <c r="Y126" s="929"/>
      <c r="Z126" s="930"/>
      <c r="AA126" s="964" t="s">
        <v>47</v>
      </c>
      <c r="AB126" s="965"/>
      <c r="AC126" s="965"/>
      <c r="AD126" s="965"/>
      <c r="AE126" s="966"/>
      <c r="AF126" s="967" t="s">
        <v>47</v>
      </c>
      <c r="AG126" s="965"/>
      <c r="AH126" s="965"/>
      <c r="AI126" s="965"/>
      <c r="AJ126" s="966"/>
      <c r="AK126" s="967" t="s">
        <v>47</v>
      </c>
      <c r="AL126" s="965"/>
      <c r="AM126" s="965"/>
      <c r="AN126" s="965"/>
      <c r="AO126" s="966"/>
      <c r="AP126" s="968" t="s">
        <v>47</v>
      </c>
      <c r="AQ126" s="969"/>
      <c r="AR126" s="969"/>
      <c r="AS126" s="969"/>
      <c r="AT126" s="970"/>
      <c r="AU126" s="241"/>
      <c r="AV126" s="241"/>
      <c r="AW126" s="241"/>
      <c r="AX126" s="241"/>
      <c r="AY126" s="241"/>
      <c r="AZ126" s="241"/>
      <c r="BA126" s="241"/>
      <c r="BB126" s="241"/>
      <c r="BC126" s="241"/>
      <c r="BD126" s="241"/>
      <c r="BE126" s="241"/>
      <c r="BF126" s="241"/>
      <c r="BG126" s="241"/>
      <c r="BH126" s="241"/>
      <c r="BI126" s="241"/>
      <c r="BJ126" s="241"/>
      <c r="BK126" s="241"/>
      <c r="BL126" s="241"/>
      <c r="BM126" s="241"/>
      <c r="BN126" s="241"/>
      <c r="BO126" s="241"/>
      <c r="BP126" s="241"/>
      <c r="BQ126" s="241"/>
      <c r="BR126" s="241"/>
      <c r="BS126" s="241"/>
      <c r="BT126" s="241"/>
      <c r="BU126" s="241"/>
      <c r="BV126" s="241"/>
      <c r="BW126" s="241"/>
      <c r="BX126" s="241"/>
      <c r="BY126" s="241"/>
      <c r="BZ126" s="241"/>
      <c r="CA126" s="241"/>
      <c r="CB126" s="241"/>
      <c r="CC126" s="241"/>
      <c r="CD126" s="242"/>
      <c r="CE126" s="242"/>
      <c r="CF126" s="242"/>
      <c r="CG126" s="241"/>
      <c r="CH126" s="241"/>
      <c r="CI126" s="241"/>
      <c r="CJ126" s="240"/>
      <c r="CK126" s="1026"/>
      <c r="CL126" s="1013"/>
      <c r="CM126" s="1013"/>
      <c r="CN126" s="1013"/>
      <c r="CO126" s="1014"/>
      <c r="CP126" s="928" t="s">
        <v>403</v>
      </c>
      <c r="CQ126" s="929"/>
      <c r="CR126" s="929"/>
      <c r="CS126" s="929"/>
      <c r="CT126" s="929"/>
      <c r="CU126" s="929"/>
      <c r="CV126" s="929"/>
      <c r="CW126" s="929"/>
      <c r="CX126" s="929"/>
      <c r="CY126" s="929"/>
      <c r="CZ126" s="929"/>
      <c r="DA126" s="929"/>
      <c r="DB126" s="929"/>
      <c r="DC126" s="929"/>
      <c r="DD126" s="929"/>
      <c r="DE126" s="929"/>
      <c r="DF126" s="930"/>
      <c r="DG126" s="931" t="s">
        <v>47</v>
      </c>
      <c r="DH126" s="932"/>
      <c r="DI126" s="932"/>
      <c r="DJ126" s="932"/>
      <c r="DK126" s="932"/>
      <c r="DL126" s="932" t="s">
        <v>47</v>
      </c>
      <c r="DM126" s="932"/>
      <c r="DN126" s="932"/>
      <c r="DO126" s="932"/>
      <c r="DP126" s="932"/>
      <c r="DQ126" s="932" t="s">
        <v>47</v>
      </c>
      <c r="DR126" s="932"/>
      <c r="DS126" s="932"/>
      <c r="DT126" s="932"/>
      <c r="DU126" s="932"/>
      <c r="DV126" s="933" t="s">
        <v>47</v>
      </c>
      <c r="DW126" s="933"/>
      <c r="DX126" s="933"/>
      <c r="DY126" s="933"/>
      <c r="DZ126" s="934"/>
    </row>
    <row r="127" spans="1:130" s="218" customFormat="1" ht="26.25" customHeight="1">
      <c r="A127" s="1062"/>
      <c r="B127" s="957"/>
      <c r="C127" s="979" t="s">
        <v>404</v>
      </c>
      <c r="D127" s="971"/>
      <c r="E127" s="971"/>
      <c r="F127" s="971"/>
      <c r="G127" s="971"/>
      <c r="H127" s="971"/>
      <c r="I127" s="971"/>
      <c r="J127" s="971"/>
      <c r="K127" s="971"/>
      <c r="L127" s="971"/>
      <c r="M127" s="971"/>
      <c r="N127" s="971"/>
      <c r="O127" s="971"/>
      <c r="P127" s="971"/>
      <c r="Q127" s="971"/>
      <c r="R127" s="971"/>
      <c r="S127" s="971"/>
      <c r="T127" s="971"/>
      <c r="U127" s="971"/>
      <c r="V127" s="971"/>
      <c r="W127" s="971"/>
      <c r="X127" s="971"/>
      <c r="Y127" s="971"/>
      <c r="Z127" s="972"/>
      <c r="AA127" s="964">
        <v>145</v>
      </c>
      <c r="AB127" s="965"/>
      <c r="AC127" s="965"/>
      <c r="AD127" s="965"/>
      <c r="AE127" s="966"/>
      <c r="AF127" s="967">
        <v>136</v>
      </c>
      <c r="AG127" s="965"/>
      <c r="AH127" s="965"/>
      <c r="AI127" s="965"/>
      <c r="AJ127" s="966"/>
      <c r="AK127" s="967">
        <v>121</v>
      </c>
      <c r="AL127" s="965"/>
      <c r="AM127" s="965"/>
      <c r="AN127" s="965"/>
      <c r="AO127" s="966"/>
      <c r="AP127" s="968">
        <v>0</v>
      </c>
      <c r="AQ127" s="969"/>
      <c r="AR127" s="969"/>
      <c r="AS127" s="969"/>
      <c r="AT127" s="970"/>
      <c r="AU127" s="241"/>
      <c r="AV127" s="241"/>
      <c r="AW127" s="241"/>
      <c r="AX127" s="1034" t="s">
        <v>405</v>
      </c>
      <c r="AY127" s="1035"/>
      <c r="AZ127" s="1035"/>
      <c r="BA127" s="1035"/>
      <c r="BB127" s="1035"/>
      <c r="BC127" s="1035"/>
      <c r="BD127" s="1035"/>
      <c r="BE127" s="1036"/>
      <c r="BF127" s="1037" t="s">
        <v>406</v>
      </c>
      <c r="BG127" s="1035"/>
      <c r="BH127" s="1035"/>
      <c r="BI127" s="1035"/>
      <c r="BJ127" s="1035"/>
      <c r="BK127" s="1035"/>
      <c r="BL127" s="1036"/>
      <c r="BM127" s="1037" t="s">
        <v>407</v>
      </c>
      <c r="BN127" s="1035"/>
      <c r="BO127" s="1035"/>
      <c r="BP127" s="1035"/>
      <c r="BQ127" s="1035"/>
      <c r="BR127" s="1035"/>
      <c r="BS127" s="1036"/>
      <c r="BT127" s="1037" t="s">
        <v>408</v>
      </c>
      <c r="BU127" s="1035"/>
      <c r="BV127" s="1035"/>
      <c r="BW127" s="1035"/>
      <c r="BX127" s="1035"/>
      <c r="BY127" s="1035"/>
      <c r="BZ127" s="1059"/>
      <c r="CA127" s="241"/>
      <c r="CB127" s="241"/>
      <c r="CC127" s="241"/>
      <c r="CD127" s="242"/>
      <c r="CE127" s="242"/>
      <c r="CF127" s="242"/>
      <c r="CG127" s="241"/>
      <c r="CH127" s="241"/>
      <c r="CI127" s="241"/>
      <c r="CJ127" s="240"/>
      <c r="CK127" s="1026"/>
      <c r="CL127" s="1013"/>
      <c r="CM127" s="1013"/>
      <c r="CN127" s="1013"/>
      <c r="CO127" s="1014"/>
      <c r="CP127" s="928" t="s">
        <v>409</v>
      </c>
      <c r="CQ127" s="929"/>
      <c r="CR127" s="929"/>
      <c r="CS127" s="929"/>
      <c r="CT127" s="929"/>
      <c r="CU127" s="929"/>
      <c r="CV127" s="929"/>
      <c r="CW127" s="929"/>
      <c r="CX127" s="929"/>
      <c r="CY127" s="929"/>
      <c r="CZ127" s="929"/>
      <c r="DA127" s="929"/>
      <c r="DB127" s="929"/>
      <c r="DC127" s="929"/>
      <c r="DD127" s="929"/>
      <c r="DE127" s="929"/>
      <c r="DF127" s="930"/>
      <c r="DG127" s="931" t="s">
        <v>47</v>
      </c>
      <c r="DH127" s="932"/>
      <c r="DI127" s="932"/>
      <c r="DJ127" s="932"/>
      <c r="DK127" s="932"/>
      <c r="DL127" s="932" t="s">
        <v>47</v>
      </c>
      <c r="DM127" s="932"/>
      <c r="DN127" s="932"/>
      <c r="DO127" s="932"/>
      <c r="DP127" s="932"/>
      <c r="DQ127" s="932" t="s">
        <v>47</v>
      </c>
      <c r="DR127" s="932"/>
      <c r="DS127" s="932"/>
      <c r="DT127" s="932"/>
      <c r="DU127" s="932"/>
      <c r="DV127" s="933" t="s">
        <v>47</v>
      </c>
      <c r="DW127" s="933"/>
      <c r="DX127" s="933"/>
      <c r="DY127" s="933"/>
      <c r="DZ127" s="934"/>
    </row>
    <row r="128" spans="1:130" s="218" customFormat="1" ht="26.25" customHeight="1" thickBot="1">
      <c r="A128" s="1045" t="s">
        <v>410</v>
      </c>
      <c r="B128" s="1046"/>
      <c r="C128" s="1046"/>
      <c r="D128" s="1046"/>
      <c r="E128" s="1046"/>
      <c r="F128" s="1046"/>
      <c r="G128" s="1046"/>
      <c r="H128" s="1046"/>
      <c r="I128" s="1046"/>
      <c r="J128" s="1046"/>
      <c r="K128" s="1046"/>
      <c r="L128" s="1046"/>
      <c r="M128" s="1046"/>
      <c r="N128" s="1046"/>
      <c r="O128" s="1046"/>
      <c r="P128" s="1046"/>
      <c r="Q128" s="1046"/>
      <c r="R128" s="1046"/>
      <c r="S128" s="1046"/>
      <c r="T128" s="1046"/>
      <c r="U128" s="1046"/>
      <c r="V128" s="1046"/>
      <c r="W128" s="1047" t="s">
        <v>411</v>
      </c>
      <c r="X128" s="1047"/>
      <c r="Y128" s="1047"/>
      <c r="Z128" s="1048"/>
      <c r="AA128" s="1049">
        <v>49567</v>
      </c>
      <c r="AB128" s="1050"/>
      <c r="AC128" s="1050"/>
      <c r="AD128" s="1050"/>
      <c r="AE128" s="1051"/>
      <c r="AF128" s="1052">
        <v>49568</v>
      </c>
      <c r="AG128" s="1050"/>
      <c r="AH128" s="1050"/>
      <c r="AI128" s="1050"/>
      <c r="AJ128" s="1051"/>
      <c r="AK128" s="1052">
        <v>46646</v>
      </c>
      <c r="AL128" s="1050"/>
      <c r="AM128" s="1050"/>
      <c r="AN128" s="1050"/>
      <c r="AO128" s="1051"/>
      <c r="AP128" s="1053"/>
      <c r="AQ128" s="1054"/>
      <c r="AR128" s="1054"/>
      <c r="AS128" s="1054"/>
      <c r="AT128" s="1055"/>
      <c r="AU128" s="241"/>
      <c r="AV128" s="241"/>
      <c r="AW128" s="241"/>
      <c r="AX128" s="902" t="s">
        <v>412</v>
      </c>
      <c r="AY128" s="903"/>
      <c r="AZ128" s="903"/>
      <c r="BA128" s="903"/>
      <c r="BB128" s="903"/>
      <c r="BC128" s="903"/>
      <c r="BD128" s="903"/>
      <c r="BE128" s="904"/>
      <c r="BF128" s="1056" t="s">
        <v>47</v>
      </c>
      <c r="BG128" s="1057"/>
      <c r="BH128" s="1057"/>
      <c r="BI128" s="1057"/>
      <c r="BJ128" s="1057"/>
      <c r="BK128" s="1057"/>
      <c r="BL128" s="1058"/>
      <c r="BM128" s="1056">
        <v>14.78</v>
      </c>
      <c r="BN128" s="1057"/>
      <c r="BO128" s="1057"/>
      <c r="BP128" s="1057"/>
      <c r="BQ128" s="1057"/>
      <c r="BR128" s="1057"/>
      <c r="BS128" s="1058"/>
      <c r="BT128" s="1056">
        <v>20</v>
      </c>
      <c r="BU128" s="1057"/>
      <c r="BV128" s="1057"/>
      <c r="BW128" s="1057"/>
      <c r="BX128" s="1057"/>
      <c r="BY128" s="1057"/>
      <c r="BZ128" s="1080"/>
      <c r="CA128" s="242"/>
      <c r="CB128" s="242"/>
      <c r="CC128" s="242"/>
      <c r="CD128" s="242"/>
      <c r="CE128" s="242"/>
      <c r="CF128" s="242"/>
      <c r="CG128" s="241"/>
      <c r="CH128" s="241"/>
      <c r="CI128" s="241"/>
      <c r="CJ128" s="240"/>
      <c r="CK128" s="1027"/>
      <c r="CL128" s="1028"/>
      <c r="CM128" s="1028"/>
      <c r="CN128" s="1028"/>
      <c r="CO128" s="1029"/>
      <c r="CP128" s="1038" t="s">
        <v>413</v>
      </c>
      <c r="CQ128" s="1039"/>
      <c r="CR128" s="1039"/>
      <c r="CS128" s="1039"/>
      <c r="CT128" s="1039"/>
      <c r="CU128" s="1039"/>
      <c r="CV128" s="1039"/>
      <c r="CW128" s="1039"/>
      <c r="CX128" s="1039"/>
      <c r="CY128" s="1039"/>
      <c r="CZ128" s="1039"/>
      <c r="DA128" s="1039"/>
      <c r="DB128" s="1039"/>
      <c r="DC128" s="1039"/>
      <c r="DD128" s="1039"/>
      <c r="DE128" s="1039"/>
      <c r="DF128" s="1040"/>
      <c r="DG128" s="1041">
        <v>155939</v>
      </c>
      <c r="DH128" s="1042"/>
      <c r="DI128" s="1042"/>
      <c r="DJ128" s="1042"/>
      <c r="DK128" s="1042"/>
      <c r="DL128" s="1042">
        <v>164067</v>
      </c>
      <c r="DM128" s="1042"/>
      <c r="DN128" s="1042"/>
      <c r="DO128" s="1042"/>
      <c r="DP128" s="1042"/>
      <c r="DQ128" s="1042">
        <v>180685</v>
      </c>
      <c r="DR128" s="1042"/>
      <c r="DS128" s="1042"/>
      <c r="DT128" s="1042"/>
      <c r="DU128" s="1042"/>
      <c r="DV128" s="1043">
        <v>4.2</v>
      </c>
      <c r="DW128" s="1043"/>
      <c r="DX128" s="1043"/>
      <c r="DY128" s="1043"/>
      <c r="DZ128" s="1044"/>
    </row>
    <row r="129" spans="1:131" s="218" customFormat="1" ht="26.25" customHeight="1">
      <c r="A129" s="940" t="s">
        <v>27</v>
      </c>
      <c r="B129" s="941"/>
      <c r="C129" s="941"/>
      <c r="D129" s="941"/>
      <c r="E129" s="941"/>
      <c r="F129" s="941"/>
      <c r="G129" s="941"/>
      <c r="H129" s="941"/>
      <c r="I129" s="941"/>
      <c r="J129" s="941"/>
      <c r="K129" s="941"/>
      <c r="L129" s="941"/>
      <c r="M129" s="941"/>
      <c r="N129" s="941"/>
      <c r="O129" s="941"/>
      <c r="P129" s="941"/>
      <c r="Q129" s="941"/>
      <c r="R129" s="941"/>
      <c r="S129" s="941"/>
      <c r="T129" s="941"/>
      <c r="U129" s="941"/>
      <c r="V129" s="941"/>
      <c r="W129" s="1074" t="s">
        <v>414</v>
      </c>
      <c r="X129" s="1075"/>
      <c r="Y129" s="1075"/>
      <c r="Z129" s="1076"/>
      <c r="AA129" s="964">
        <v>5142227</v>
      </c>
      <c r="AB129" s="965"/>
      <c r="AC129" s="965"/>
      <c r="AD129" s="965"/>
      <c r="AE129" s="966"/>
      <c r="AF129" s="967">
        <v>5203918</v>
      </c>
      <c r="AG129" s="965"/>
      <c r="AH129" s="965"/>
      <c r="AI129" s="965"/>
      <c r="AJ129" s="966"/>
      <c r="AK129" s="967">
        <v>5348081</v>
      </c>
      <c r="AL129" s="965"/>
      <c r="AM129" s="965"/>
      <c r="AN129" s="965"/>
      <c r="AO129" s="966"/>
      <c r="AP129" s="1077"/>
      <c r="AQ129" s="1078"/>
      <c r="AR129" s="1078"/>
      <c r="AS129" s="1078"/>
      <c r="AT129" s="1079"/>
      <c r="AU129" s="221"/>
      <c r="AV129" s="221"/>
      <c r="AW129" s="221"/>
      <c r="AX129" s="1069" t="s">
        <v>415</v>
      </c>
      <c r="AY129" s="929"/>
      <c r="AZ129" s="929"/>
      <c r="BA129" s="929"/>
      <c r="BB129" s="929"/>
      <c r="BC129" s="929"/>
      <c r="BD129" s="929"/>
      <c r="BE129" s="930"/>
      <c r="BF129" s="1070" t="s">
        <v>47</v>
      </c>
      <c r="BG129" s="1071"/>
      <c r="BH129" s="1071"/>
      <c r="BI129" s="1071"/>
      <c r="BJ129" s="1071"/>
      <c r="BK129" s="1071"/>
      <c r="BL129" s="1072"/>
      <c r="BM129" s="1070">
        <v>19.78</v>
      </c>
      <c r="BN129" s="1071"/>
      <c r="BO129" s="1071"/>
      <c r="BP129" s="1071"/>
      <c r="BQ129" s="1071"/>
      <c r="BR129" s="1071"/>
      <c r="BS129" s="1072"/>
      <c r="BT129" s="1070">
        <v>30</v>
      </c>
      <c r="BU129" s="1071"/>
      <c r="BV129" s="1071"/>
      <c r="BW129" s="1071"/>
      <c r="BX129" s="1071"/>
      <c r="BY129" s="1071"/>
      <c r="BZ129" s="1073"/>
      <c r="CA129" s="243"/>
      <c r="CB129" s="243"/>
      <c r="CC129" s="243"/>
      <c r="CD129" s="243"/>
      <c r="CE129" s="243"/>
      <c r="CF129" s="243"/>
      <c r="CG129" s="243"/>
      <c r="CH129" s="243"/>
      <c r="CI129" s="243"/>
      <c r="CJ129" s="243"/>
      <c r="CK129" s="243"/>
      <c r="CL129" s="243"/>
      <c r="CM129" s="243"/>
      <c r="CN129" s="243"/>
      <c r="CO129" s="243"/>
      <c r="CP129" s="243"/>
      <c r="CQ129" s="243"/>
      <c r="CR129" s="243"/>
      <c r="CS129" s="243"/>
      <c r="CT129" s="243"/>
      <c r="CU129" s="243"/>
      <c r="CV129" s="243"/>
      <c r="CW129" s="243"/>
      <c r="CX129" s="243"/>
      <c r="CY129" s="243"/>
      <c r="CZ129" s="243"/>
      <c r="DA129" s="243"/>
      <c r="DB129" s="243"/>
      <c r="DC129" s="243"/>
      <c r="DD129" s="243"/>
      <c r="DE129" s="243"/>
      <c r="DF129" s="243"/>
      <c r="DG129" s="243"/>
      <c r="DH129" s="243"/>
      <c r="DI129" s="243"/>
      <c r="DJ129" s="243"/>
      <c r="DK129" s="243"/>
      <c r="DL129" s="243"/>
      <c r="DM129" s="243"/>
      <c r="DN129" s="243"/>
      <c r="DO129" s="243"/>
      <c r="DP129" s="221"/>
      <c r="DQ129" s="221"/>
      <c r="DR129" s="221"/>
      <c r="DS129" s="221"/>
      <c r="DT129" s="221"/>
      <c r="DU129" s="221"/>
      <c r="DV129" s="221"/>
      <c r="DW129" s="221"/>
      <c r="DX129" s="221"/>
      <c r="DY129" s="221"/>
      <c r="DZ129" s="221"/>
    </row>
    <row r="130" spans="1:131" s="218" customFormat="1" ht="26.25" customHeight="1">
      <c r="A130" s="940" t="s">
        <v>416</v>
      </c>
      <c r="B130" s="941"/>
      <c r="C130" s="941"/>
      <c r="D130" s="941"/>
      <c r="E130" s="941"/>
      <c r="F130" s="941"/>
      <c r="G130" s="941"/>
      <c r="H130" s="941"/>
      <c r="I130" s="941"/>
      <c r="J130" s="941"/>
      <c r="K130" s="941"/>
      <c r="L130" s="941"/>
      <c r="M130" s="941"/>
      <c r="N130" s="941"/>
      <c r="O130" s="941"/>
      <c r="P130" s="941"/>
      <c r="Q130" s="941"/>
      <c r="R130" s="941"/>
      <c r="S130" s="941"/>
      <c r="T130" s="941"/>
      <c r="U130" s="941"/>
      <c r="V130" s="941"/>
      <c r="W130" s="1074" t="s">
        <v>417</v>
      </c>
      <c r="X130" s="1075"/>
      <c r="Y130" s="1075"/>
      <c r="Z130" s="1076"/>
      <c r="AA130" s="964">
        <v>1074954</v>
      </c>
      <c r="AB130" s="965"/>
      <c r="AC130" s="965"/>
      <c r="AD130" s="965"/>
      <c r="AE130" s="966"/>
      <c r="AF130" s="967">
        <v>1100521</v>
      </c>
      <c r="AG130" s="965"/>
      <c r="AH130" s="965"/>
      <c r="AI130" s="965"/>
      <c r="AJ130" s="966"/>
      <c r="AK130" s="967">
        <v>1063047</v>
      </c>
      <c r="AL130" s="965"/>
      <c r="AM130" s="965"/>
      <c r="AN130" s="965"/>
      <c r="AO130" s="966"/>
      <c r="AP130" s="1077"/>
      <c r="AQ130" s="1078"/>
      <c r="AR130" s="1078"/>
      <c r="AS130" s="1078"/>
      <c r="AT130" s="1079"/>
      <c r="AU130" s="221"/>
      <c r="AV130" s="221"/>
      <c r="AW130" s="221"/>
      <c r="AX130" s="1069" t="s">
        <v>418</v>
      </c>
      <c r="AY130" s="929"/>
      <c r="AZ130" s="929"/>
      <c r="BA130" s="929"/>
      <c r="BB130" s="929"/>
      <c r="BC130" s="929"/>
      <c r="BD130" s="929"/>
      <c r="BE130" s="930"/>
      <c r="BF130" s="1105">
        <v>8.8000000000000007</v>
      </c>
      <c r="BG130" s="1106"/>
      <c r="BH130" s="1106"/>
      <c r="BI130" s="1106"/>
      <c r="BJ130" s="1106"/>
      <c r="BK130" s="1106"/>
      <c r="BL130" s="1107"/>
      <c r="BM130" s="1105">
        <v>25</v>
      </c>
      <c r="BN130" s="1106"/>
      <c r="BO130" s="1106"/>
      <c r="BP130" s="1106"/>
      <c r="BQ130" s="1106"/>
      <c r="BR130" s="1106"/>
      <c r="BS130" s="1107"/>
      <c r="BT130" s="1105">
        <v>35</v>
      </c>
      <c r="BU130" s="1106"/>
      <c r="BV130" s="1106"/>
      <c r="BW130" s="1106"/>
      <c r="BX130" s="1106"/>
      <c r="BY130" s="1106"/>
      <c r="BZ130" s="1108"/>
      <c r="CA130" s="243"/>
      <c r="CB130" s="243"/>
      <c r="CC130" s="243"/>
      <c r="CD130" s="243"/>
      <c r="CE130" s="243"/>
      <c r="CF130" s="243"/>
      <c r="CG130" s="243"/>
      <c r="CH130" s="243"/>
      <c r="CI130" s="243"/>
      <c r="CJ130" s="243"/>
      <c r="CK130" s="243"/>
      <c r="CL130" s="243"/>
      <c r="CM130" s="243"/>
      <c r="CN130" s="243"/>
      <c r="CO130" s="243"/>
      <c r="CP130" s="243"/>
      <c r="CQ130" s="243"/>
      <c r="CR130" s="243"/>
      <c r="CS130" s="243"/>
      <c r="CT130" s="243"/>
      <c r="CU130" s="243"/>
      <c r="CV130" s="243"/>
      <c r="CW130" s="243"/>
      <c r="CX130" s="243"/>
      <c r="CY130" s="243"/>
      <c r="CZ130" s="243"/>
      <c r="DA130" s="243"/>
      <c r="DB130" s="243"/>
      <c r="DC130" s="243"/>
      <c r="DD130" s="243"/>
      <c r="DE130" s="243"/>
      <c r="DF130" s="243"/>
      <c r="DG130" s="243"/>
      <c r="DH130" s="243"/>
      <c r="DI130" s="243"/>
      <c r="DJ130" s="243"/>
      <c r="DK130" s="243"/>
      <c r="DL130" s="243"/>
      <c r="DM130" s="243"/>
      <c r="DN130" s="243"/>
      <c r="DO130" s="243"/>
      <c r="DP130" s="221"/>
      <c r="DQ130" s="221"/>
      <c r="DR130" s="221"/>
      <c r="DS130" s="221"/>
      <c r="DT130" s="221"/>
      <c r="DU130" s="221"/>
      <c r="DV130" s="221"/>
      <c r="DW130" s="221"/>
      <c r="DX130" s="221"/>
      <c r="DY130" s="221"/>
      <c r="DZ130" s="221"/>
    </row>
    <row r="131" spans="1:131" s="218" customFormat="1" ht="26.25" customHeight="1" thickBot="1">
      <c r="A131" s="1109"/>
      <c r="B131" s="1110"/>
      <c r="C131" s="1110"/>
      <c r="D131" s="1110"/>
      <c r="E131" s="1110"/>
      <c r="F131" s="1110"/>
      <c r="G131" s="1110"/>
      <c r="H131" s="1110"/>
      <c r="I131" s="1110"/>
      <c r="J131" s="1110"/>
      <c r="K131" s="1110"/>
      <c r="L131" s="1110"/>
      <c r="M131" s="1110"/>
      <c r="N131" s="1110"/>
      <c r="O131" s="1110"/>
      <c r="P131" s="1110"/>
      <c r="Q131" s="1110"/>
      <c r="R131" s="1110"/>
      <c r="S131" s="1110"/>
      <c r="T131" s="1110"/>
      <c r="U131" s="1110"/>
      <c r="V131" s="1110"/>
      <c r="W131" s="1111" t="s">
        <v>419</v>
      </c>
      <c r="X131" s="1112"/>
      <c r="Y131" s="1112"/>
      <c r="Z131" s="1113"/>
      <c r="AA131" s="1007">
        <v>4067273</v>
      </c>
      <c r="AB131" s="989"/>
      <c r="AC131" s="989"/>
      <c r="AD131" s="989"/>
      <c r="AE131" s="990"/>
      <c r="AF131" s="988">
        <v>4103397</v>
      </c>
      <c r="AG131" s="989"/>
      <c r="AH131" s="989"/>
      <c r="AI131" s="989"/>
      <c r="AJ131" s="990"/>
      <c r="AK131" s="988">
        <v>4285034</v>
      </c>
      <c r="AL131" s="989"/>
      <c r="AM131" s="989"/>
      <c r="AN131" s="989"/>
      <c r="AO131" s="990"/>
      <c r="AP131" s="1114"/>
      <c r="AQ131" s="1115"/>
      <c r="AR131" s="1115"/>
      <c r="AS131" s="1115"/>
      <c r="AT131" s="1116"/>
      <c r="AU131" s="221"/>
      <c r="AV131" s="221"/>
      <c r="AW131" s="221"/>
      <c r="AX131" s="1087" t="s">
        <v>420</v>
      </c>
      <c r="AY131" s="1039"/>
      <c r="AZ131" s="1039"/>
      <c r="BA131" s="1039"/>
      <c r="BB131" s="1039"/>
      <c r="BC131" s="1039"/>
      <c r="BD131" s="1039"/>
      <c r="BE131" s="1040"/>
      <c r="BF131" s="1088" t="s">
        <v>47</v>
      </c>
      <c r="BG131" s="1089"/>
      <c r="BH131" s="1089"/>
      <c r="BI131" s="1089"/>
      <c r="BJ131" s="1089"/>
      <c r="BK131" s="1089"/>
      <c r="BL131" s="1090"/>
      <c r="BM131" s="1088">
        <v>350</v>
      </c>
      <c r="BN131" s="1089"/>
      <c r="BO131" s="1089"/>
      <c r="BP131" s="1089"/>
      <c r="BQ131" s="1089"/>
      <c r="BR131" s="1089"/>
      <c r="BS131" s="1090"/>
      <c r="BT131" s="1091"/>
      <c r="BU131" s="1092"/>
      <c r="BV131" s="1092"/>
      <c r="BW131" s="1092"/>
      <c r="BX131" s="1092"/>
      <c r="BY131" s="1092"/>
      <c r="BZ131" s="1093"/>
      <c r="CA131" s="243"/>
      <c r="CB131" s="243"/>
      <c r="CC131" s="243"/>
      <c r="CD131" s="243"/>
      <c r="CE131" s="243"/>
      <c r="CF131" s="243"/>
      <c r="CG131" s="243"/>
      <c r="CH131" s="243"/>
      <c r="CI131" s="243"/>
      <c r="CJ131" s="243"/>
      <c r="CK131" s="243"/>
      <c r="CL131" s="243"/>
      <c r="CM131" s="243"/>
      <c r="CN131" s="243"/>
      <c r="CO131" s="243"/>
      <c r="CP131" s="243"/>
      <c r="CQ131" s="243"/>
      <c r="CR131" s="243"/>
      <c r="CS131" s="243"/>
      <c r="CT131" s="243"/>
      <c r="CU131" s="243"/>
      <c r="CV131" s="243"/>
      <c r="CW131" s="243"/>
      <c r="CX131" s="243"/>
      <c r="CY131" s="243"/>
      <c r="CZ131" s="243"/>
      <c r="DA131" s="243"/>
      <c r="DB131" s="243"/>
      <c r="DC131" s="243"/>
      <c r="DD131" s="243"/>
      <c r="DE131" s="243"/>
      <c r="DF131" s="243"/>
      <c r="DG131" s="243"/>
      <c r="DH131" s="243"/>
      <c r="DI131" s="243"/>
      <c r="DJ131" s="243"/>
      <c r="DK131" s="243"/>
      <c r="DL131" s="243"/>
      <c r="DM131" s="243"/>
      <c r="DN131" s="243"/>
      <c r="DO131" s="243"/>
      <c r="DP131" s="221"/>
      <c r="DQ131" s="221"/>
      <c r="DR131" s="221"/>
      <c r="DS131" s="221"/>
      <c r="DT131" s="221"/>
      <c r="DU131" s="221"/>
      <c r="DV131" s="221"/>
      <c r="DW131" s="221"/>
      <c r="DX131" s="221"/>
      <c r="DY131" s="221"/>
      <c r="DZ131" s="221"/>
    </row>
    <row r="132" spans="1:131" s="218" customFormat="1" ht="26.25" customHeight="1">
      <c r="A132" s="1094" t="s">
        <v>421</v>
      </c>
      <c r="B132" s="1095"/>
      <c r="C132" s="1095"/>
      <c r="D132" s="1095"/>
      <c r="E132" s="1095"/>
      <c r="F132" s="1095"/>
      <c r="G132" s="1095"/>
      <c r="H132" s="1095"/>
      <c r="I132" s="1095"/>
      <c r="J132" s="1095"/>
      <c r="K132" s="1095"/>
      <c r="L132" s="1095"/>
      <c r="M132" s="1095"/>
      <c r="N132" s="1095"/>
      <c r="O132" s="1095"/>
      <c r="P132" s="1095"/>
      <c r="Q132" s="1095"/>
      <c r="R132" s="1095"/>
      <c r="S132" s="1095"/>
      <c r="T132" s="1095"/>
      <c r="U132" s="1095"/>
      <c r="V132" s="1098" t="s">
        <v>422</v>
      </c>
      <c r="W132" s="1098"/>
      <c r="X132" s="1098"/>
      <c r="Y132" s="1098"/>
      <c r="Z132" s="1099"/>
      <c r="AA132" s="1100">
        <v>9.6482827679999996</v>
      </c>
      <c r="AB132" s="1101"/>
      <c r="AC132" s="1101"/>
      <c r="AD132" s="1101"/>
      <c r="AE132" s="1102"/>
      <c r="AF132" s="1103">
        <v>8.3899023180000007</v>
      </c>
      <c r="AG132" s="1101"/>
      <c r="AH132" s="1101"/>
      <c r="AI132" s="1101"/>
      <c r="AJ132" s="1102"/>
      <c r="AK132" s="1103">
        <v>8.3666080600000008</v>
      </c>
      <c r="AL132" s="1101"/>
      <c r="AM132" s="1101"/>
      <c r="AN132" s="1101"/>
      <c r="AO132" s="1102"/>
      <c r="AP132" s="1004"/>
      <c r="AQ132" s="1005"/>
      <c r="AR132" s="1005"/>
      <c r="AS132" s="1005"/>
      <c r="AT132" s="1104"/>
      <c r="AU132" s="244"/>
      <c r="AV132" s="221"/>
      <c r="AW132" s="221"/>
      <c r="AX132" s="221"/>
      <c r="AY132" s="221"/>
      <c r="AZ132" s="221"/>
      <c r="BA132" s="221"/>
      <c r="BB132" s="221"/>
      <c r="BC132" s="221"/>
      <c r="BD132" s="221"/>
      <c r="BE132" s="221"/>
      <c r="BF132" s="221"/>
      <c r="BG132" s="221"/>
      <c r="BH132" s="221"/>
      <c r="BI132" s="221"/>
      <c r="BJ132" s="221"/>
      <c r="BK132" s="221"/>
      <c r="BL132" s="221"/>
      <c r="BM132" s="221"/>
      <c r="BN132" s="221"/>
      <c r="BO132" s="221"/>
      <c r="BP132" s="221"/>
      <c r="BQ132" s="221"/>
      <c r="BR132" s="221"/>
      <c r="BS132" s="222"/>
      <c r="BT132" s="221"/>
      <c r="BU132" s="221"/>
      <c r="BV132" s="221"/>
      <c r="BW132" s="221"/>
      <c r="BX132" s="221"/>
      <c r="BY132" s="221"/>
      <c r="BZ132" s="221"/>
      <c r="CA132" s="243"/>
      <c r="CB132" s="243"/>
      <c r="CC132" s="243"/>
      <c r="CD132" s="243"/>
      <c r="CE132" s="243"/>
      <c r="CF132" s="243"/>
      <c r="CG132" s="243"/>
      <c r="CH132" s="243"/>
      <c r="CI132" s="243"/>
      <c r="CJ132" s="243"/>
      <c r="CK132" s="243"/>
      <c r="CL132" s="243"/>
      <c r="CM132" s="243"/>
      <c r="CN132" s="243"/>
      <c r="CO132" s="243"/>
      <c r="CP132" s="243"/>
      <c r="CQ132" s="243"/>
      <c r="CR132" s="243"/>
      <c r="CS132" s="243"/>
      <c r="CT132" s="243"/>
      <c r="CU132" s="243"/>
      <c r="CV132" s="243"/>
      <c r="CW132" s="243"/>
      <c r="CX132" s="243"/>
      <c r="CY132" s="243"/>
      <c r="CZ132" s="243"/>
      <c r="DA132" s="243"/>
      <c r="DB132" s="243"/>
      <c r="DC132" s="243"/>
      <c r="DD132" s="243"/>
      <c r="DE132" s="243"/>
      <c r="DF132" s="243"/>
      <c r="DG132" s="243"/>
      <c r="DH132" s="243"/>
      <c r="DI132" s="243"/>
      <c r="DJ132" s="243"/>
      <c r="DK132" s="243"/>
      <c r="DL132" s="243"/>
      <c r="DM132" s="243"/>
      <c r="DN132" s="243"/>
      <c r="DO132" s="243"/>
      <c r="DP132" s="221"/>
      <c r="DQ132" s="221"/>
      <c r="DR132" s="221"/>
      <c r="DS132" s="221"/>
      <c r="DT132" s="221"/>
      <c r="DU132" s="221"/>
      <c r="DV132" s="221"/>
      <c r="DW132" s="221"/>
      <c r="DX132" s="221"/>
      <c r="DY132" s="221"/>
      <c r="DZ132" s="221"/>
    </row>
    <row r="133" spans="1:131" s="218" customFormat="1" ht="26.25" customHeight="1" thickBot="1">
      <c r="A133" s="1096"/>
      <c r="B133" s="1097"/>
      <c r="C133" s="1097"/>
      <c r="D133" s="1097"/>
      <c r="E133" s="1097"/>
      <c r="F133" s="1097"/>
      <c r="G133" s="1097"/>
      <c r="H133" s="1097"/>
      <c r="I133" s="1097"/>
      <c r="J133" s="1097"/>
      <c r="K133" s="1097"/>
      <c r="L133" s="1097"/>
      <c r="M133" s="1097"/>
      <c r="N133" s="1097"/>
      <c r="O133" s="1097"/>
      <c r="P133" s="1097"/>
      <c r="Q133" s="1097"/>
      <c r="R133" s="1097"/>
      <c r="S133" s="1097"/>
      <c r="T133" s="1097"/>
      <c r="U133" s="1097"/>
      <c r="V133" s="1081" t="s">
        <v>423</v>
      </c>
      <c r="W133" s="1081"/>
      <c r="X133" s="1081"/>
      <c r="Y133" s="1081"/>
      <c r="Z133" s="1082"/>
      <c r="AA133" s="1083">
        <v>9.9</v>
      </c>
      <c r="AB133" s="1084"/>
      <c r="AC133" s="1084"/>
      <c r="AD133" s="1084"/>
      <c r="AE133" s="1085"/>
      <c r="AF133" s="1083">
        <v>9.4</v>
      </c>
      <c r="AG133" s="1084"/>
      <c r="AH133" s="1084"/>
      <c r="AI133" s="1084"/>
      <c r="AJ133" s="1085"/>
      <c r="AK133" s="1083">
        <v>8.8000000000000007</v>
      </c>
      <c r="AL133" s="1084"/>
      <c r="AM133" s="1084"/>
      <c r="AN133" s="1084"/>
      <c r="AO133" s="1085"/>
      <c r="AP133" s="1031"/>
      <c r="AQ133" s="1032"/>
      <c r="AR133" s="1032"/>
      <c r="AS133" s="1032"/>
      <c r="AT133" s="1086"/>
      <c r="AU133" s="221"/>
      <c r="AV133" s="221"/>
      <c r="AW133" s="221"/>
      <c r="AX133" s="221"/>
      <c r="AY133" s="221"/>
      <c r="AZ133" s="221"/>
      <c r="BA133" s="221"/>
      <c r="BB133" s="221"/>
      <c r="BC133" s="221"/>
      <c r="BD133" s="221"/>
      <c r="BE133" s="221"/>
      <c r="BF133" s="221"/>
      <c r="BG133" s="221"/>
      <c r="BH133" s="221"/>
      <c r="BI133" s="221"/>
      <c r="BJ133" s="221"/>
      <c r="BK133" s="221"/>
      <c r="BL133" s="221"/>
      <c r="BM133" s="221"/>
      <c r="BN133" s="243"/>
      <c r="BO133" s="243"/>
      <c r="BP133" s="243"/>
      <c r="BQ133" s="243"/>
      <c r="BR133" s="243"/>
      <c r="BS133" s="243"/>
      <c r="BT133" s="243"/>
      <c r="BU133" s="243"/>
      <c r="BV133" s="243"/>
      <c r="BW133" s="243"/>
      <c r="BX133" s="243"/>
      <c r="BY133" s="243"/>
      <c r="BZ133" s="243"/>
      <c r="CA133" s="243"/>
      <c r="CB133" s="243"/>
      <c r="CC133" s="243"/>
      <c r="CD133" s="243"/>
      <c r="CE133" s="243"/>
      <c r="CF133" s="243"/>
      <c r="CG133" s="243"/>
      <c r="CH133" s="243"/>
      <c r="CI133" s="243"/>
      <c r="CJ133" s="243"/>
      <c r="CK133" s="243"/>
      <c r="CL133" s="243"/>
      <c r="CM133" s="243"/>
      <c r="CN133" s="243"/>
      <c r="CO133" s="243"/>
      <c r="CP133" s="243"/>
      <c r="CQ133" s="243"/>
      <c r="CR133" s="243"/>
      <c r="CS133" s="243"/>
      <c r="CT133" s="243"/>
      <c r="CU133" s="243"/>
      <c r="CV133" s="243"/>
      <c r="CW133" s="243"/>
      <c r="CX133" s="243"/>
      <c r="CY133" s="243"/>
      <c r="CZ133" s="243"/>
      <c r="DA133" s="243"/>
      <c r="DB133" s="243"/>
      <c r="DC133" s="243"/>
      <c r="DD133" s="243"/>
      <c r="DE133" s="243"/>
      <c r="DF133" s="243"/>
      <c r="DG133" s="243"/>
      <c r="DH133" s="243"/>
      <c r="DI133" s="243"/>
      <c r="DJ133" s="243"/>
      <c r="DK133" s="243"/>
      <c r="DL133" s="243"/>
      <c r="DM133" s="243"/>
      <c r="DN133" s="243"/>
      <c r="DO133" s="243"/>
      <c r="DP133" s="221"/>
      <c r="DQ133" s="221"/>
      <c r="DR133" s="221"/>
      <c r="DS133" s="221"/>
      <c r="DT133" s="221"/>
      <c r="DU133" s="221"/>
      <c r="DV133" s="221"/>
      <c r="DW133" s="221"/>
      <c r="DX133" s="221"/>
      <c r="DY133" s="221"/>
      <c r="DZ133" s="221"/>
    </row>
    <row r="134" spans="1:131" ht="11.25" customHeight="1">
      <c r="A134" s="245"/>
      <c r="B134" s="245"/>
      <c r="C134" s="245"/>
      <c r="D134" s="245"/>
      <c r="E134" s="245"/>
      <c r="F134" s="245"/>
      <c r="G134" s="245"/>
      <c r="H134" s="245"/>
      <c r="I134" s="245"/>
      <c r="J134" s="245"/>
      <c r="K134" s="245"/>
      <c r="L134" s="245"/>
      <c r="M134" s="245"/>
      <c r="N134" s="245"/>
      <c r="O134" s="245"/>
      <c r="P134" s="245"/>
      <c r="Q134" s="245"/>
      <c r="R134" s="245"/>
      <c r="S134" s="245"/>
      <c r="T134" s="245"/>
      <c r="U134" s="245"/>
      <c r="V134" s="245"/>
      <c r="W134" s="245"/>
      <c r="X134" s="245"/>
      <c r="Y134" s="245"/>
      <c r="Z134" s="245"/>
      <c r="AA134" s="245"/>
      <c r="AB134" s="245"/>
      <c r="AC134" s="245"/>
      <c r="AD134" s="245"/>
      <c r="AE134" s="245"/>
      <c r="AF134" s="245"/>
      <c r="AG134" s="245"/>
      <c r="AH134" s="245"/>
      <c r="AI134" s="245"/>
      <c r="AJ134" s="245"/>
      <c r="AK134" s="245"/>
      <c r="AL134" s="245"/>
      <c r="AM134" s="245"/>
      <c r="AN134" s="245"/>
      <c r="AO134" s="245"/>
      <c r="AP134" s="245"/>
      <c r="AQ134" s="245"/>
      <c r="AR134" s="245"/>
      <c r="AS134" s="245"/>
      <c r="AT134" s="245"/>
      <c r="AU134" s="221"/>
      <c r="AV134" s="221"/>
      <c r="AW134" s="221"/>
      <c r="AX134" s="221"/>
      <c r="AY134" s="221"/>
      <c r="AZ134" s="221"/>
      <c r="BA134" s="221"/>
      <c r="BB134" s="221"/>
      <c r="BC134" s="221"/>
      <c r="BD134" s="221"/>
      <c r="BE134" s="221"/>
      <c r="BF134" s="221"/>
      <c r="BG134" s="221"/>
      <c r="BH134" s="221"/>
      <c r="BI134" s="221"/>
      <c r="BJ134" s="221"/>
      <c r="BK134" s="221"/>
      <c r="BL134" s="221"/>
      <c r="BM134" s="221"/>
      <c r="BN134" s="243"/>
      <c r="BO134" s="243"/>
      <c r="BP134" s="243"/>
      <c r="BQ134" s="243"/>
      <c r="BR134" s="243"/>
      <c r="BS134" s="243"/>
      <c r="BT134" s="243"/>
      <c r="BU134" s="243"/>
      <c r="BV134" s="243"/>
      <c r="BW134" s="243"/>
      <c r="BX134" s="243"/>
      <c r="BY134" s="243"/>
      <c r="BZ134" s="243"/>
      <c r="CA134" s="243"/>
      <c r="CB134" s="243"/>
      <c r="CC134" s="243"/>
      <c r="CD134" s="243"/>
      <c r="CE134" s="243"/>
      <c r="CF134" s="243"/>
      <c r="CG134" s="243"/>
      <c r="CH134" s="243"/>
      <c r="CI134" s="243"/>
      <c r="CJ134" s="243"/>
      <c r="CK134" s="243"/>
      <c r="CL134" s="243"/>
      <c r="CM134" s="243"/>
      <c r="CN134" s="243"/>
      <c r="CO134" s="243"/>
      <c r="CP134" s="243"/>
      <c r="CQ134" s="243"/>
      <c r="CR134" s="243"/>
      <c r="CS134" s="243"/>
      <c r="CT134" s="243"/>
      <c r="CU134" s="243"/>
      <c r="CV134" s="243"/>
      <c r="CW134" s="243"/>
      <c r="CX134" s="243"/>
      <c r="CY134" s="243"/>
      <c r="CZ134" s="243"/>
      <c r="DA134" s="243"/>
      <c r="DB134" s="243"/>
      <c r="DC134" s="243"/>
      <c r="DD134" s="243"/>
      <c r="DE134" s="243"/>
      <c r="DF134" s="243"/>
      <c r="DG134" s="243"/>
      <c r="DH134" s="243"/>
      <c r="DI134" s="243"/>
      <c r="DJ134" s="243"/>
      <c r="DK134" s="243"/>
      <c r="DL134" s="243"/>
      <c r="DM134" s="243"/>
      <c r="DN134" s="243"/>
      <c r="DO134" s="243"/>
      <c r="DP134" s="221"/>
      <c r="DQ134" s="221"/>
      <c r="DR134" s="221"/>
      <c r="DS134" s="221"/>
      <c r="DT134" s="221"/>
      <c r="DU134" s="221"/>
      <c r="DV134" s="221"/>
      <c r="DW134" s="221"/>
      <c r="DX134" s="221"/>
      <c r="DY134" s="221"/>
      <c r="DZ134" s="221"/>
      <c r="EA134" s="218"/>
    </row>
    <row r="135" spans="1:131" ht="14.25" hidden="1">
      <c r="AU135" s="245"/>
      <c r="AV135" s="245"/>
      <c r="AW135" s="245"/>
      <c r="AX135" s="245"/>
      <c r="AY135" s="245"/>
      <c r="AZ135" s="245"/>
      <c r="BA135" s="245"/>
      <c r="BB135" s="245"/>
      <c r="BC135" s="245"/>
      <c r="BD135" s="245"/>
      <c r="BE135" s="245"/>
      <c r="BF135" s="245"/>
      <c r="BG135" s="245"/>
      <c r="BH135" s="245"/>
      <c r="BI135" s="245"/>
      <c r="BJ135" s="245"/>
      <c r="BK135" s="245"/>
      <c r="BL135" s="245"/>
      <c r="BM135" s="245"/>
      <c r="BN135" s="245"/>
      <c r="BO135" s="245"/>
      <c r="BP135" s="245"/>
      <c r="BQ135" s="245"/>
      <c r="BR135" s="245"/>
      <c r="BS135" s="245"/>
      <c r="BT135" s="245"/>
      <c r="BU135" s="245"/>
      <c r="BV135" s="245"/>
      <c r="BW135" s="245"/>
      <c r="BX135" s="245"/>
      <c r="BY135" s="245"/>
      <c r="BZ135" s="245"/>
      <c r="CA135" s="245"/>
      <c r="CB135" s="245"/>
      <c r="CC135" s="245"/>
      <c r="CD135" s="245"/>
      <c r="CE135" s="245"/>
      <c r="CF135" s="245"/>
      <c r="CG135" s="245"/>
      <c r="CH135" s="245"/>
      <c r="CI135" s="245"/>
      <c r="CJ135" s="245"/>
      <c r="CK135" s="245"/>
      <c r="CL135" s="245"/>
      <c r="CM135" s="245"/>
      <c r="CN135" s="245"/>
      <c r="CO135" s="245"/>
      <c r="CP135" s="245"/>
      <c r="CQ135" s="245"/>
      <c r="CR135" s="245"/>
      <c r="CS135" s="245"/>
      <c r="CT135" s="245"/>
      <c r="CU135" s="245"/>
      <c r="CV135" s="245"/>
      <c r="CW135" s="245"/>
      <c r="CX135" s="245"/>
      <c r="CY135" s="245"/>
      <c r="CZ135" s="245"/>
      <c r="DA135" s="245"/>
      <c r="DB135" s="245"/>
      <c r="DC135" s="245"/>
      <c r="DD135" s="245"/>
      <c r="DE135" s="245"/>
      <c r="DF135" s="245"/>
      <c r="DG135" s="245"/>
      <c r="DH135" s="245"/>
      <c r="DI135" s="245"/>
      <c r="DJ135" s="245"/>
      <c r="DK135" s="245"/>
      <c r="DL135" s="245"/>
      <c r="DM135" s="245"/>
      <c r="DN135" s="245"/>
      <c r="DO135" s="245"/>
      <c r="DP135" s="245"/>
      <c r="DQ135" s="245"/>
      <c r="DR135" s="245"/>
      <c r="DS135" s="245"/>
      <c r="DT135" s="245"/>
      <c r="DU135" s="245"/>
      <c r="DV135" s="245"/>
      <c r="DW135" s="245"/>
      <c r="DX135" s="245"/>
      <c r="DY135" s="245"/>
      <c r="DZ135" s="245"/>
    </row>
  </sheetData>
  <sheetProtection algorithmName="SHA-512" hashValue="n+/2eYBaemrNA0nJaqVgxEubMIaKAA1zeU2GywJXAq7zC62qq25M3rZmdHMepvVqU7Vm3WF75kkyN8jd5hZ1gA==" saltValue="byKme8UI+x4ovAHSVFbOqQ=="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9" scale="27"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cols>
    <col min="1" max="120" width="2.75" style="247" customWidth="1"/>
    <col min="121" max="121" width="0" style="246" hidden="1" customWidth="1"/>
    <col min="122" max="16384" width="9" style="246" hidden="1"/>
  </cols>
  <sheetData>
    <row r="1" spans="1:120">
      <c r="A1" s="246"/>
      <c r="B1" s="246"/>
      <c r="C1" s="246"/>
      <c r="D1" s="246"/>
      <c r="E1" s="246"/>
      <c r="F1" s="246"/>
      <c r="G1" s="246"/>
      <c r="H1" s="246"/>
      <c r="I1" s="246"/>
      <c r="J1" s="246"/>
      <c r="K1" s="246"/>
      <c r="L1" s="246"/>
      <c r="M1" s="246"/>
      <c r="N1" s="246"/>
      <c r="O1" s="246"/>
      <c r="P1" s="246"/>
      <c r="Q1" s="246"/>
      <c r="R1" s="246"/>
      <c r="S1" s="246"/>
      <c r="T1" s="246"/>
      <c r="U1" s="246"/>
      <c r="V1" s="246"/>
      <c r="W1" s="246"/>
      <c r="X1" s="246"/>
      <c r="Y1" s="246"/>
      <c r="Z1" s="246"/>
      <c r="AA1" s="246"/>
      <c r="AB1" s="246"/>
      <c r="AC1" s="246"/>
      <c r="AD1" s="246"/>
      <c r="AE1" s="246"/>
      <c r="AF1" s="246"/>
      <c r="AG1" s="246"/>
      <c r="AH1" s="246"/>
      <c r="AI1" s="246"/>
      <c r="AJ1" s="246"/>
      <c r="AK1" s="246"/>
      <c r="AL1" s="246"/>
      <c r="AM1" s="246"/>
      <c r="AN1" s="246"/>
      <c r="AO1" s="246"/>
      <c r="AP1" s="246"/>
      <c r="AQ1" s="246"/>
      <c r="AR1" s="246"/>
      <c r="AS1" s="246"/>
      <c r="AT1" s="246"/>
      <c r="AU1" s="246"/>
      <c r="AV1" s="246"/>
      <c r="AW1" s="246"/>
      <c r="AX1" s="246"/>
      <c r="AY1" s="246"/>
      <c r="AZ1" s="246"/>
      <c r="BA1" s="246"/>
      <c r="BB1" s="246"/>
      <c r="BC1" s="246"/>
      <c r="BD1" s="246"/>
      <c r="BE1" s="246"/>
      <c r="BF1" s="246"/>
      <c r="BG1" s="246"/>
      <c r="BH1" s="246"/>
      <c r="BI1" s="246"/>
      <c r="BJ1" s="246"/>
      <c r="BK1" s="246"/>
      <c r="BL1" s="246"/>
      <c r="BM1" s="246"/>
      <c r="BN1" s="246"/>
      <c r="BO1" s="246"/>
      <c r="BP1" s="246"/>
      <c r="BQ1" s="246"/>
      <c r="BR1" s="246"/>
      <c r="BS1" s="246"/>
      <c r="BT1" s="246"/>
      <c r="BU1" s="246"/>
      <c r="BV1" s="246"/>
      <c r="BW1" s="246"/>
      <c r="BX1" s="246"/>
      <c r="BY1" s="246"/>
      <c r="BZ1" s="246"/>
      <c r="CA1" s="246"/>
      <c r="CB1" s="246"/>
      <c r="CC1" s="246"/>
      <c r="CD1" s="246"/>
      <c r="CE1" s="246"/>
      <c r="CF1" s="246"/>
      <c r="CG1" s="246"/>
      <c r="CH1" s="246"/>
      <c r="CI1" s="246"/>
      <c r="CJ1" s="246"/>
      <c r="CK1" s="246"/>
      <c r="CL1" s="246"/>
      <c r="CM1" s="246"/>
      <c r="CN1" s="246"/>
      <c r="CO1" s="246"/>
      <c r="CP1" s="246"/>
      <c r="CQ1" s="246"/>
      <c r="CR1" s="246"/>
      <c r="CS1" s="246"/>
      <c r="CT1" s="246"/>
      <c r="CU1" s="246"/>
      <c r="CV1" s="246"/>
      <c r="CW1" s="246"/>
      <c r="CX1" s="246"/>
      <c r="CY1" s="246"/>
      <c r="CZ1" s="246"/>
      <c r="DA1" s="246"/>
      <c r="DB1" s="246"/>
      <c r="DC1" s="246"/>
      <c r="DD1" s="246"/>
      <c r="DE1" s="246"/>
      <c r="DF1" s="246"/>
      <c r="DG1" s="246"/>
      <c r="DH1" s="246"/>
      <c r="DI1" s="246"/>
      <c r="DJ1" s="246"/>
      <c r="DK1" s="246"/>
      <c r="DL1" s="246"/>
      <c r="DM1" s="246"/>
      <c r="DN1" s="246"/>
      <c r="DO1" s="246"/>
      <c r="DP1" s="246"/>
    </row>
    <row r="2" spans="1:120"/>
    <row r="3" spans="1:120"/>
    <row r="4" spans="1:120"/>
    <row r="5" spans="1:120"/>
    <row r="6" spans="1:120"/>
    <row r="7" spans="1:120"/>
    <row r="8" spans="1:120"/>
    <row r="9" spans="1:120"/>
    <row r="10" spans="1:120"/>
    <row r="11" spans="1:120"/>
    <row r="12" spans="1:120"/>
    <row r="13" spans="1:120"/>
    <row r="14" spans="1:120"/>
    <row r="15" spans="1:120"/>
    <row r="16" spans="1:120">
      <c r="DP16" s="246"/>
    </row>
    <row r="17" spans="119:120">
      <c r="DP17" s="246"/>
    </row>
    <row r="18" spans="119:120"/>
    <row r="19" spans="119:120"/>
    <row r="20" spans="119:120">
      <c r="DO20" s="246"/>
      <c r="DP20" s="246"/>
    </row>
    <row r="21" spans="119:120">
      <c r="DP21" s="246"/>
    </row>
    <row r="22" spans="119:120"/>
    <row r="23" spans="119:120">
      <c r="DO23" s="246"/>
      <c r="DP23" s="246"/>
    </row>
    <row r="24" spans="119:120">
      <c r="DP24" s="246"/>
    </row>
    <row r="25" spans="119:120">
      <c r="DP25" s="246"/>
    </row>
    <row r="26" spans="119:120">
      <c r="DO26" s="246"/>
      <c r="DP26" s="246"/>
    </row>
    <row r="27" spans="119:120"/>
    <row r="28" spans="119:120">
      <c r="DO28" s="246"/>
      <c r="DP28" s="246"/>
    </row>
    <row r="29" spans="119:120">
      <c r="DP29" s="246"/>
    </row>
    <row r="30" spans="119:120"/>
    <row r="31" spans="119:120">
      <c r="DO31" s="246"/>
      <c r="DP31" s="246"/>
    </row>
    <row r="32" spans="119:120"/>
    <row r="33" spans="98:120">
      <c r="DO33" s="246"/>
      <c r="DP33" s="246"/>
    </row>
    <row r="34" spans="98:120">
      <c r="DM34" s="246"/>
    </row>
    <row r="35" spans="98:120">
      <c r="CT35" s="246"/>
      <c r="CU35" s="246"/>
      <c r="CV35" s="246"/>
      <c r="CY35" s="246"/>
      <c r="CZ35" s="246"/>
      <c r="DA35" s="246"/>
      <c r="DD35" s="246"/>
      <c r="DE35" s="246"/>
      <c r="DF35" s="246"/>
      <c r="DI35" s="246"/>
      <c r="DJ35" s="246"/>
      <c r="DK35" s="246"/>
      <c r="DM35" s="246"/>
      <c r="DN35" s="246"/>
      <c r="DO35" s="246"/>
      <c r="DP35" s="246"/>
    </row>
    <row r="36" spans="98:120"/>
    <row r="37" spans="98:120">
      <c r="CW37" s="246"/>
      <c r="DB37" s="246"/>
      <c r="DG37" s="246"/>
      <c r="DL37" s="246"/>
      <c r="DP37" s="246"/>
    </row>
    <row r="38" spans="98:120">
      <c r="CT38" s="246"/>
      <c r="CU38" s="246"/>
      <c r="CV38" s="246"/>
      <c r="CW38" s="246"/>
      <c r="CY38" s="246"/>
      <c r="CZ38" s="246"/>
      <c r="DA38" s="246"/>
      <c r="DB38" s="246"/>
      <c r="DD38" s="246"/>
      <c r="DE38" s="246"/>
      <c r="DF38" s="246"/>
      <c r="DG38" s="246"/>
      <c r="DI38" s="246"/>
      <c r="DJ38" s="246"/>
      <c r="DK38" s="246"/>
      <c r="DL38" s="246"/>
      <c r="DN38" s="246"/>
      <c r="DO38" s="246"/>
      <c r="DP38" s="246"/>
    </row>
    <row r="39" spans="98:120"/>
    <row r="40" spans="98:120"/>
    <row r="41" spans="98:120"/>
    <row r="42" spans="98:120"/>
    <row r="43" spans="98:120"/>
    <row r="44" spans="98:120"/>
    <row r="45" spans="98:120"/>
    <row r="46" spans="98:120"/>
    <row r="47" spans="98:120"/>
    <row r="48" spans="98:120"/>
    <row r="49" spans="22:120">
      <c r="DN49" s="246"/>
      <c r="DO49" s="246"/>
      <c r="DP49" s="246"/>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46"/>
      <c r="CS63" s="246"/>
      <c r="CX63" s="246"/>
      <c r="DC63" s="246"/>
      <c r="DH63" s="246"/>
    </row>
    <row r="64" spans="22:120">
      <c r="V64" s="246"/>
    </row>
    <row r="65" spans="15:120">
      <c r="X65" s="246"/>
      <c r="Z65" s="246"/>
      <c r="AA65" s="246"/>
      <c r="AB65" s="246"/>
      <c r="AC65" s="246"/>
      <c r="AD65" s="246"/>
      <c r="AE65" s="246"/>
      <c r="AF65" s="246"/>
      <c r="AG65" s="246"/>
      <c r="AH65" s="246"/>
      <c r="AI65" s="246"/>
      <c r="AJ65" s="246"/>
      <c r="AK65" s="246"/>
      <c r="AL65" s="246"/>
      <c r="AM65" s="246"/>
      <c r="AN65" s="246"/>
      <c r="AO65" s="246"/>
      <c r="AP65" s="246"/>
      <c r="AQ65" s="246"/>
      <c r="AR65" s="246"/>
      <c r="AS65" s="246"/>
      <c r="AT65" s="246"/>
      <c r="AU65" s="246"/>
      <c r="AV65" s="246"/>
      <c r="AW65" s="246"/>
      <c r="AX65" s="246"/>
      <c r="AY65" s="246"/>
      <c r="AZ65" s="246"/>
      <c r="BA65" s="246"/>
      <c r="BB65" s="246"/>
      <c r="BC65" s="246"/>
      <c r="BD65" s="246"/>
      <c r="BE65" s="246"/>
      <c r="BF65" s="246"/>
      <c r="BG65" s="246"/>
      <c r="BH65" s="246"/>
      <c r="BI65" s="246"/>
      <c r="BJ65" s="246"/>
      <c r="BK65" s="246"/>
      <c r="BL65" s="246"/>
      <c r="BM65" s="246"/>
      <c r="BN65" s="246"/>
      <c r="BO65" s="246"/>
      <c r="BP65" s="246"/>
      <c r="BQ65" s="246"/>
      <c r="BR65" s="246"/>
      <c r="BS65" s="246"/>
      <c r="BT65" s="246"/>
      <c r="BU65" s="246"/>
      <c r="BV65" s="246"/>
      <c r="BW65" s="246"/>
      <c r="BX65" s="246"/>
      <c r="BY65" s="246"/>
      <c r="BZ65" s="246"/>
      <c r="CA65" s="246"/>
      <c r="CB65" s="246"/>
      <c r="CC65" s="246"/>
      <c r="CD65" s="246"/>
      <c r="CE65" s="246"/>
      <c r="CF65" s="246"/>
      <c r="CG65" s="246"/>
      <c r="CH65" s="246"/>
      <c r="CI65" s="246"/>
      <c r="CJ65" s="246"/>
      <c r="CK65" s="246"/>
      <c r="CL65" s="246"/>
      <c r="CM65" s="246"/>
      <c r="CN65" s="246"/>
      <c r="CO65" s="246"/>
      <c r="CP65" s="246"/>
      <c r="CQ65" s="246"/>
      <c r="CR65" s="246"/>
      <c r="CU65" s="246"/>
      <c r="CZ65" s="246"/>
      <c r="DE65" s="246"/>
      <c r="DJ65" s="246"/>
    </row>
    <row r="66" spans="15:120">
      <c r="Q66" s="246"/>
      <c r="S66" s="246"/>
      <c r="U66" s="246"/>
      <c r="DM66" s="246"/>
    </row>
    <row r="67" spans="15:120">
      <c r="O67" s="246"/>
      <c r="P67" s="246"/>
      <c r="R67" s="246"/>
      <c r="T67" s="246"/>
      <c r="Y67" s="246"/>
      <c r="CT67" s="246"/>
      <c r="CV67" s="246"/>
      <c r="CW67" s="246"/>
      <c r="CY67" s="246"/>
      <c r="DA67" s="246"/>
      <c r="DB67" s="246"/>
      <c r="DD67" s="246"/>
      <c r="DF67" s="246"/>
      <c r="DG67" s="246"/>
      <c r="DI67" s="246"/>
      <c r="DK67" s="246"/>
      <c r="DL67" s="246"/>
      <c r="DN67" s="246"/>
      <c r="DO67" s="246"/>
      <c r="DP67" s="246"/>
    </row>
    <row r="68" spans="15:120"/>
    <row r="69" spans="15:120"/>
    <row r="70" spans="15:120"/>
    <row r="71" spans="15:120"/>
    <row r="72" spans="15:120">
      <c r="DP72" s="246"/>
    </row>
    <row r="73" spans="15:120">
      <c r="DP73" s="246"/>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46"/>
      <c r="CX96" s="246"/>
      <c r="DC96" s="246"/>
      <c r="DH96" s="246"/>
    </row>
    <row r="97" spans="24:120">
      <c r="CS97" s="246"/>
      <c r="CX97" s="246"/>
      <c r="DC97" s="246"/>
      <c r="DH97" s="246"/>
      <c r="DP97" s="247" t="s">
        <v>424</v>
      </c>
    </row>
    <row r="98" spans="24:120" hidden="1">
      <c r="CS98" s="246"/>
      <c r="CX98" s="246"/>
      <c r="DC98" s="246"/>
      <c r="DH98" s="246"/>
    </row>
    <row r="99" spans="24:120" hidden="1">
      <c r="CS99" s="246"/>
      <c r="CX99" s="246"/>
      <c r="DC99" s="246"/>
      <c r="DH99" s="246"/>
    </row>
    <row r="101" spans="24:120" ht="12" hidden="1" customHeight="1">
      <c r="X101" s="246"/>
      <c r="Y101" s="246"/>
      <c r="Z101" s="246"/>
      <c r="AA101" s="246"/>
      <c r="AB101" s="246"/>
      <c r="AC101" s="246"/>
      <c r="AD101" s="246"/>
      <c r="AE101" s="246"/>
      <c r="AF101" s="246"/>
      <c r="AG101" s="246"/>
      <c r="AH101" s="246"/>
      <c r="AI101" s="246"/>
      <c r="AJ101" s="246"/>
      <c r="AK101" s="246"/>
      <c r="AL101" s="246"/>
      <c r="AM101" s="246"/>
      <c r="AN101" s="246"/>
      <c r="AO101" s="246"/>
      <c r="AP101" s="246"/>
      <c r="AQ101" s="246"/>
      <c r="AR101" s="246"/>
      <c r="AS101" s="246"/>
      <c r="AT101" s="246"/>
      <c r="AU101" s="246"/>
      <c r="AV101" s="246"/>
      <c r="AW101" s="246"/>
      <c r="AX101" s="246"/>
      <c r="AY101" s="246"/>
      <c r="AZ101" s="246"/>
      <c r="BA101" s="246"/>
      <c r="BB101" s="246"/>
      <c r="BC101" s="246"/>
      <c r="BD101" s="246"/>
      <c r="BE101" s="246"/>
      <c r="BF101" s="246"/>
      <c r="BG101" s="246"/>
      <c r="BH101" s="246"/>
      <c r="BI101" s="246"/>
      <c r="BJ101" s="246"/>
      <c r="BK101" s="246"/>
      <c r="BL101" s="246"/>
      <c r="BM101" s="246"/>
      <c r="BN101" s="246"/>
      <c r="BO101" s="246"/>
      <c r="BP101" s="246"/>
      <c r="BQ101" s="246"/>
      <c r="BR101" s="246"/>
      <c r="BS101" s="246"/>
      <c r="BT101" s="246"/>
      <c r="BU101" s="246"/>
      <c r="BV101" s="246"/>
      <c r="BW101" s="246"/>
      <c r="BX101" s="246"/>
      <c r="BY101" s="246"/>
      <c r="BZ101" s="246"/>
      <c r="CA101" s="246"/>
      <c r="CB101" s="246"/>
      <c r="CC101" s="246"/>
      <c r="CD101" s="246"/>
      <c r="CE101" s="246"/>
      <c r="CF101" s="246"/>
      <c r="CG101" s="246"/>
      <c r="CH101" s="246"/>
      <c r="CI101" s="246"/>
      <c r="CJ101" s="246"/>
      <c r="CK101" s="246"/>
      <c r="CL101" s="246"/>
      <c r="CM101" s="246"/>
      <c r="CN101" s="246"/>
      <c r="CO101" s="246"/>
      <c r="CP101" s="246"/>
      <c r="CQ101" s="246"/>
      <c r="CR101" s="246"/>
      <c r="CU101" s="246"/>
      <c r="CZ101" s="246"/>
      <c r="DE101" s="246"/>
      <c r="DJ101" s="246"/>
    </row>
    <row r="102" spans="24:120" ht="1.5" hidden="1" customHeight="1">
      <c r="CU102" s="246"/>
      <c r="CZ102" s="246"/>
      <c r="DE102" s="246"/>
      <c r="DJ102" s="246"/>
      <c r="DM102" s="246"/>
    </row>
    <row r="103" spans="24:120" hidden="1">
      <c r="CT103" s="246"/>
      <c r="CV103" s="246"/>
      <c r="CW103" s="246"/>
      <c r="CY103" s="246"/>
      <c r="DA103" s="246"/>
      <c r="DB103" s="246"/>
      <c r="DD103" s="246"/>
      <c r="DF103" s="246"/>
      <c r="DG103" s="246"/>
      <c r="DI103" s="246"/>
      <c r="DK103" s="246"/>
      <c r="DL103" s="246"/>
      <c r="DM103" s="246"/>
      <c r="DN103" s="246"/>
      <c r="DO103" s="246"/>
      <c r="DP103" s="246"/>
    </row>
    <row r="104" spans="24:120" hidden="1">
      <c r="CV104" s="246"/>
      <c r="CW104" s="246"/>
      <c r="DA104" s="246"/>
      <c r="DB104" s="246"/>
      <c r="DF104" s="246"/>
      <c r="DG104" s="246"/>
      <c r="DK104" s="246"/>
      <c r="DL104" s="246"/>
      <c r="DN104" s="246"/>
      <c r="DO104" s="246"/>
      <c r="DP104" s="246"/>
    </row>
    <row r="105" spans="24:120" ht="12.75" hidden="1" customHeight="1"/>
  </sheetData>
  <sheetProtection algorithmName="SHA-512" hashValue="xkX5YrAX8itjGDjXxri4iUv3dpvGeRrF5vjz3nXOogMFoqtMdRd7Lcuo59C+Twq4Gpa4TViOCy7CkytEhT3dKA==" saltValue="yZeZVisQsHJ53gKdK9MLd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cols>
    <col min="1" max="116" width="2.625" style="247" customWidth="1"/>
    <col min="117" max="16384" width="9" style="246" hidden="1"/>
  </cols>
  <sheetData>
    <row r="1" spans="2:116">
      <c r="B1" s="246"/>
      <c r="C1" s="246"/>
      <c r="D1" s="246"/>
      <c r="E1" s="246"/>
      <c r="F1" s="246"/>
      <c r="G1" s="246"/>
      <c r="H1" s="246"/>
      <c r="I1" s="246"/>
      <c r="J1" s="246"/>
      <c r="K1" s="246"/>
      <c r="L1" s="246"/>
      <c r="M1" s="246"/>
      <c r="N1" s="246"/>
      <c r="O1" s="246"/>
      <c r="P1" s="246"/>
      <c r="Q1" s="246"/>
      <c r="R1" s="246"/>
      <c r="S1" s="246"/>
      <c r="T1" s="246"/>
      <c r="U1" s="246"/>
      <c r="V1" s="246"/>
      <c r="W1" s="246"/>
      <c r="X1" s="246"/>
      <c r="Y1" s="246"/>
      <c r="Z1" s="246"/>
      <c r="AA1" s="246"/>
      <c r="AB1" s="246"/>
      <c r="AC1" s="246"/>
      <c r="AD1" s="246"/>
      <c r="AE1" s="246"/>
      <c r="AF1" s="246"/>
      <c r="AG1" s="246"/>
      <c r="AH1" s="246"/>
      <c r="AI1" s="246"/>
      <c r="AJ1" s="246"/>
      <c r="AK1" s="246"/>
      <c r="AL1" s="246"/>
      <c r="AM1" s="246"/>
      <c r="AN1" s="246"/>
      <c r="AO1" s="246"/>
      <c r="AP1" s="246"/>
      <c r="AQ1" s="246"/>
      <c r="AR1" s="246"/>
      <c r="AS1" s="246"/>
      <c r="AT1" s="246"/>
      <c r="AU1" s="246"/>
      <c r="AV1" s="246"/>
      <c r="AW1" s="246"/>
      <c r="AX1" s="246"/>
      <c r="AY1" s="246"/>
      <c r="AZ1" s="246"/>
      <c r="BA1" s="246"/>
      <c r="BB1" s="246"/>
      <c r="BC1" s="246"/>
      <c r="BD1" s="246"/>
      <c r="BE1" s="246"/>
      <c r="BF1" s="246"/>
      <c r="BG1" s="246"/>
      <c r="BH1" s="246"/>
      <c r="BI1" s="246"/>
      <c r="BJ1" s="246"/>
      <c r="BK1" s="246"/>
      <c r="BL1" s="246"/>
      <c r="BM1" s="246"/>
      <c r="BN1" s="246"/>
      <c r="BO1" s="246"/>
      <c r="BP1" s="246"/>
      <c r="BQ1" s="246"/>
      <c r="BR1" s="246"/>
      <c r="BS1" s="246"/>
      <c r="BT1" s="246"/>
      <c r="BU1" s="246"/>
      <c r="BV1" s="246"/>
      <c r="BW1" s="246"/>
      <c r="BX1" s="246"/>
      <c r="BY1" s="246"/>
      <c r="BZ1" s="246"/>
      <c r="CA1" s="246"/>
      <c r="CB1" s="246"/>
      <c r="CC1" s="246"/>
      <c r="CD1" s="246"/>
      <c r="CE1" s="246"/>
      <c r="CF1" s="246"/>
      <c r="CG1" s="246"/>
      <c r="CH1" s="246"/>
      <c r="CI1" s="246"/>
      <c r="CJ1" s="246"/>
      <c r="CK1" s="246"/>
      <c r="CL1" s="246"/>
      <c r="CM1" s="246"/>
      <c r="CN1" s="246"/>
      <c r="CO1" s="246"/>
      <c r="CP1" s="246"/>
      <c r="CQ1" s="246"/>
      <c r="CR1" s="246"/>
      <c r="CS1" s="246"/>
      <c r="CT1" s="246"/>
      <c r="CU1" s="246"/>
      <c r="CV1" s="246"/>
      <c r="CW1" s="246"/>
      <c r="CX1" s="246"/>
      <c r="CY1" s="246"/>
      <c r="CZ1" s="246"/>
      <c r="DA1" s="246"/>
      <c r="DB1" s="246"/>
      <c r="DC1" s="246"/>
      <c r="DD1" s="246"/>
      <c r="DE1" s="246"/>
      <c r="DF1" s="246"/>
      <c r="DG1" s="246"/>
      <c r="DH1" s="246"/>
      <c r="DI1" s="246"/>
      <c r="DJ1" s="246"/>
      <c r="DK1" s="246"/>
      <c r="DL1" s="246"/>
    </row>
    <row r="2" spans="2:116"/>
    <row r="3" spans="2:116"/>
    <row r="4" spans="2:116">
      <c r="R4" s="246"/>
      <c r="S4" s="246"/>
      <c r="T4" s="246"/>
      <c r="U4" s="246"/>
      <c r="V4" s="246"/>
      <c r="W4" s="246"/>
      <c r="X4" s="246"/>
      <c r="Y4" s="246"/>
      <c r="Z4" s="246"/>
      <c r="AA4" s="246"/>
      <c r="AB4" s="246"/>
      <c r="AC4" s="246"/>
      <c r="AD4" s="246"/>
      <c r="AE4" s="246"/>
      <c r="AF4" s="246"/>
      <c r="AG4" s="246"/>
      <c r="AH4" s="246"/>
      <c r="AI4" s="246"/>
      <c r="AJ4" s="246"/>
      <c r="AK4" s="246"/>
      <c r="AL4" s="246"/>
      <c r="AM4" s="246"/>
      <c r="AN4" s="246"/>
      <c r="AO4" s="246"/>
      <c r="AP4" s="246"/>
      <c r="AQ4" s="246"/>
      <c r="AR4" s="246"/>
      <c r="AS4" s="246"/>
      <c r="AT4" s="246"/>
      <c r="AU4" s="246"/>
      <c r="AV4" s="246"/>
      <c r="AW4" s="246"/>
      <c r="AX4" s="246"/>
      <c r="AY4" s="246"/>
      <c r="AZ4" s="246"/>
      <c r="BA4" s="246"/>
      <c r="BB4" s="246"/>
      <c r="BC4" s="246"/>
      <c r="BD4" s="246"/>
      <c r="BE4" s="246"/>
      <c r="BF4" s="246"/>
      <c r="BG4" s="246"/>
      <c r="BH4" s="246"/>
      <c r="BI4" s="246"/>
      <c r="BJ4" s="246"/>
      <c r="BK4" s="246"/>
      <c r="BL4" s="246"/>
      <c r="BM4" s="246"/>
      <c r="BN4" s="246"/>
      <c r="BO4" s="246"/>
      <c r="BP4" s="246"/>
      <c r="BQ4" s="246"/>
      <c r="BR4" s="246"/>
      <c r="BS4" s="246"/>
      <c r="BT4" s="246"/>
      <c r="BU4" s="246"/>
      <c r="BV4" s="246"/>
      <c r="BW4" s="246"/>
      <c r="BX4" s="246"/>
      <c r="BY4" s="246"/>
      <c r="BZ4" s="246"/>
      <c r="CA4" s="246"/>
      <c r="CB4" s="246"/>
      <c r="CC4" s="246"/>
      <c r="CD4" s="246"/>
      <c r="CE4" s="246"/>
      <c r="CF4" s="246"/>
      <c r="CG4" s="246"/>
      <c r="CH4" s="246"/>
      <c r="CI4" s="246"/>
      <c r="CJ4" s="246"/>
      <c r="CK4" s="246"/>
      <c r="CL4" s="246"/>
      <c r="CM4" s="246"/>
      <c r="CN4" s="246"/>
      <c r="CO4" s="246"/>
      <c r="CP4" s="246"/>
      <c r="CQ4" s="246"/>
      <c r="CR4" s="246"/>
      <c r="CS4" s="246"/>
      <c r="CT4" s="246"/>
      <c r="CU4" s="246"/>
      <c r="CV4" s="246"/>
      <c r="CW4" s="246"/>
      <c r="CX4" s="246"/>
      <c r="CY4" s="246"/>
      <c r="CZ4" s="246"/>
      <c r="DA4" s="246"/>
      <c r="DB4" s="246"/>
      <c r="DC4" s="246"/>
      <c r="DD4" s="246"/>
      <c r="DE4" s="246"/>
      <c r="DF4" s="246"/>
      <c r="DG4" s="246"/>
      <c r="DH4" s="246"/>
      <c r="DI4" s="246"/>
      <c r="DJ4" s="246"/>
      <c r="DK4" s="246"/>
      <c r="DL4" s="246"/>
    </row>
    <row r="5" spans="2:116">
      <c r="R5" s="246"/>
      <c r="S5" s="246"/>
      <c r="T5" s="246"/>
      <c r="U5" s="246"/>
      <c r="V5" s="246"/>
      <c r="W5" s="246"/>
      <c r="X5" s="246"/>
      <c r="Y5" s="246"/>
      <c r="Z5" s="246"/>
      <c r="AA5" s="246"/>
      <c r="AB5" s="246"/>
      <c r="AC5" s="246"/>
      <c r="AD5" s="246"/>
      <c r="AE5" s="246"/>
      <c r="AF5" s="246"/>
      <c r="AG5" s="246"/>
      <c r="AH5" s="246"/>
      <c r="AI5" s="246"/>
      <c r="AJ5" s="246"/>
      <c r="AK5" s="246"/>
      <c r="AL5" s="246"/>
      <c r="AM5" s="246"/>
      <c r="AN5" s="246"/>
      <c r="AO5" s="246"/>
      <c r="AP5" s="246"/>
      <c r="AQ5" s="246"/>
      <c r="AR5" s="246"/>
      <c r="AS5" s="246"/>
      <c r="AT5" s="246"/>
      <c r="AU5" s="246"/>
      <c r="AV5" s="246"/>
      <c r="AW5" s="246"/>
      <c r="AX5" s="246"/>
      <c r="AY5" s="246"/>
      <c r="AZ5" s="246"/>
      <c r="BA5" s="246"/>
      <c r="BB5" s="246"/>
      <c r="BC5" s="246"/>
      <c r="BD5" s="246"/>
      <c r="BE5" s="246"/>
      <c r="BF5" s="246"/>
      <c r="BG5" s="246"/>
      <c r="BH5" s="246"/>
      <c r="BI5" s="246"/>
      <c r="BJ5" s="246"/>
      <c r="BK5" s="246"/>
      <c r="BL5" s="246"/>
      <c r="BM5" s="246"/>
      <c r="BN5" s="246"/>
      <c r="BO5" s="246"/>
      <c r="BP5" s="246"/>
      <c r="BQ5" s="246"/>
      <c r="BR5" s="246"/>
      <c r="BS5" s="246"/>
      <c r="BT5" s="246"/>
      <c r="BU5" s="246"/>
      <c r="BV5" s="246"/>
      <c r="BW5" s="246"/>
      <c r="BX5" s="246"/>
      <c r="BY5" s="246"/>
      <c r="BZ5" s="246"/>
      <c r="CA5" s="246"/>
      <c r="CB5" s="246"/>
      <c r="CC5" s="246"/>
      <c r="CD5" s="246"/>
      <c r="CE5" s="246"/>
      <c r="CF5" s="246"/>
      <c r="CG5" s="246"/>
      <c r="CH5" s="246"/>
      <c r="CI5" s="246"/>
      <c r="CJ5" s="246"/>
      <c r="CK5" s="246"/>
      <c r="CL5" s="246"/>
      <c r="CM5" s="246"/>
      <c r="CN5" s="246"/>
      <c r="CO5" s="246"/>
      <c r="CP5" s="246"/>
      <c r="CQ5" s="246"/>
      <c r="CR5" s="246"/>
      <c r="CS5" s="246"/>
      <c r="CT5" s="246"/>
      <c r="CU5" s="246"/>
      <c r="CV5" s="246"/>
      <c r="CW5" s="246"/>
      <c r="CX5" s="246"/>
      <c r="CY5" s="246"/>
      <c r="CZ5" s="246"/>
      <c r="DA5" s="246"/>
      <c r="DB5" s="246"/>
      <c r="DC5" s="246"/>
      <c r="DD5" s="246"/>
      <c r="DE5" s="246"/>
      <c r="DF5" s="246"/>
      <c r="DG5" s="246"/>
      <c r="DH5" s="246"/>
      <c r="DI5" s="246"/>
      <c r="DJ5" s="246"/>
      <c r="DK5" s="246"/>
      <c r="DL5" s="246"/>
    </row>
    <row r="6" spans="2:116"/>
    <row r="7" spans="2:116"/>
    <row r="8" spans="2:116"/>
    <row r="9" spans="2:116"/>
    <row r="10" spans="2:116"/>
    <row r="11" spans="2:116"/>
    <row r="12" spans="2:116"/>
    <row r="13" spans="2:116"/>
    <row r="14" spans="2:116"/>
    <row r="15" spans="2:116"/>
    <row r="16" spans="2:116"/>
    <row r="17" spans="9:116"/>
    <row r="18" spans="9:116">
      <c r="I18" s="246"/>
      <c r="J18" s="246"/>
      <c r="K18" s="246"/>
      <c r="L18" s="246"/>
      <c r="M18" s="246"/>
      <c r="N18" s="246"/>
      <c r="O18" s="246"/>
      <c r="P18" s="246"/>
      <c r="Q18" s="246"/>
      <c r="R18" s="246"/>
      <c r="S18" s="246"/>
      <c r="T18" s="246"/>
      <c r="U18" s="246"/>
      <c r="V18" s="246"/>
      <c r="W18" s="246"/>
      <c r="X18" s="246"/>
      <c r="Y18" s="246"/>
      <c r="Z18" s="246"/>
      <c r="AA18" s="246"/>
      <c r="AB18" s="246"/>
      <c r="AC18" s="246"/>
      <c r="AD18" s="246"/>
      <c r="AE18" s="246"/>
      <c r="AF18" s="246"/>
      <c r="AG18" s="246"/>
      <c r="AH18" s="246"/>
      <c r="AI18" s="246"/>
      <c r="AJ18" s="246"/>
      <c r="AK18" s="246"/>
      <c r="AL18" s="246"/>
      <c r="AM18" s="246"/>
      <c r="AN18" s="246"/>
      <c r="AO18" s="246"/>
      <c r="AP18" s="246"/>
      <c r="AQ18" s="246"/>
      <c r="AR18" s="246"/>
      <c r="AS18" s="246"/>
      <c r="AT18" s="246"/>
      <c r="AU18" s="246"/>
      <c r="AV18" s="246"/>
      <c r="AW18" s="246"/>
      <c r="AX18" s="246"/>
      <c r="AY18" s="246"/>
      <c r="AZ18" s="246"/>
      <c r="BA18" s="246"/>
      <c r="BB18" s="246"/>
      <c r="BC18" s="246"/>
      <c r="BD18" s="246"/>
      <c r="BE18" s="246"/>
      <c r="BF18" s="246"/>
      <c r="BG18" s="246"/>
      <c r="BH18" s="246"/>
      <c r="BI18" s="246"/>
      <c r="BJ18" s="246"/>
      <c r="BK18" s="246"/>
      <c r="BL18" s="246"/>
      <c r="BM18" s="246"/>
      <c r="BN18" s="246"/>
      <c r="BO18" s="246"/>
      <c r="BP18" s="246"/>
      <c r="BQ18" s="246"/>
      <c r="BR18" s="246"/>
      <c r="BS18" s="246"/>
      <c r="BT18" s="246"/>
      <c r="BU18" s="246"/>
      <c r="BV18" s="246"/>
      <c r="BW18" s="246"/>
      <c r="BX18" s="246"/>
      <c r="BY18" s="246"/>
      <c r="BZ18" s="246"/>
      <c r="CA18" s="246"/>
      <c r="CB18" s="246"/>
      <c r="CC18" s="246"/>
      <c r="CD18" s="246"/>
      <c r="CE18" s="246"/>
      <c r="CF18" s="246"/>
      <c r="CG18" s="246"/>
      <c r="CH18" s="246"/>
      <c r="CI18" s="246"/>
      <c r="CJ18" s="246"/>
      <c r="CK18" s="246"/>
      <c r="CL18" s="246"/>
      <c r="CM18" s="246"/>
      <c r="CN18" s="246"/>
      <c r="CO18" s="246"/>
      <c r="CP18" s="246"/>
      <c r="CQ18" s="246"/>
      <c r="CR18" s="246"/>
      <c r="CS18" s="246"/>
      <c r="CT18" s="246"/>
      <c r="CU18" s="246"/>
      <c r="CV18" s="246"/>
      <c r="CW18" s="246"/>
      <c r="CX18" s="246"/>
      <c r="CY18" s="246"/>
      <c r="CZ18" s="246"/>
      <c r="DA18" s="246"/>
      <c r="DB18" s="246"/>
      <c r="DC18" s="246"/>
      <c r="DD18" s="246"/>
      <c r="DE18" s="246"/>
      <c r="DF18" s="246"/>
      <c r="DG18" s="246"/>
      <c r="DH18" s="246"/>
      <c r="DI18" s="246"/>
      <c r="DJ18" s="246"/>
      <c r="DK18" s="246"/>
      <c r="DL18" s="246"/>
    </row>
    <row r="19" spans="9:116"/>
    <row r="20" spans="9:116"/>
    <row r="21" spans="9:116">
      <c r="DL21" s="246"/>
    </row>
    <row r="22" spans="9:116">
      <c r="DI22" s="246"/>
      <c r="DJ22" s="246"/>
      <c r="DK22" s="246"/>
      <c r="DL22" s="246"/>
    </row>
    <row r="23" spans="9:116">
      <c r="CY23" s="246"/>
      <c r="CZ23" s="246"/>
      <c r="DA23" s="246"/>
      <c r="DB23" s="246"/>
      <c r="DC23" s="246"/>
      <c r="DD23" s="246"/>
      <c r="DE23" s="246"/>
      <c r="DF23" s="246"/>
      <c r="DG23" s="246"/>
      <c r="DH23" s="246"/>
      <c r="DI23" s="246"/>
      <c r="DJ23" s="246"/>
      <c r="DK23" s="246"/>
      <c r="DL23" s="246"/>
    </row>
    <row r="24" spans="9:116"/>
    <row r="25" spans="9:116"/>
    <row r="26" spans="9:116"/>
    <row r="27" spans="9:116"/>
    <row r="28" spans="9:116"/>
    <row r="29" spans="9:116"/>
    <row r="30" spans="9:116"/>
    <row r="31" spans="9:116"/>
    <row r="32" spans="9:116"/>
    <row r="33" spans="15:116"/>
    <row r="34" spans="15:116"/>
    <row r="35" spans="15:116">
      <c r="CZ35" s="246"/>
      <c r="DA35" s="246"/>
      <c r="DB35" s="246"/>
      <c r="DC35" s="246"/>
      <c r="DD35" s="246"/>
      <c r="DE35" s="246"/>
      <c r="DF35" s="246"/>
      <c r="DG35" s="246"/>
      <c r="DH35" s="246"/>
      <c r="DI35" s="246"/>
      <c r="DJ35" s="246"/>
      <c r="DK35" s="246"/>
      <c r="DL35" s="246"/>
    </row>
    <row r="36" spans="15:116"/>
    <row r="37" spans="15:116">
      <c r="DL37" s="246"/>
    </row>
    <row r="38" spans="15:116">
      <c r="DI38" s="246"/>
      <c r="DJ38" s="246"/>
      <c r="DK38" s="246"/>
      <c r="DL38" s="246"/>
    </row>
    <row r="39" spans="15:116"/>
    <row r="40" spans="15:116"/>
    <row r="41" spans="15:116"/>
    <row r="42" spans="15:116"/>
    <row r="43" spans="15:116">
      <c r="O43" s="246"/>
      <c r="P43" s="246"/>
      <c r="Q43" s="246"/>
      <c r="R43" s="246"/>
      <c r="S43" s="246"/>
      <c r="T43" s="246"/>
      <c r="U43" s="246"/>
      <c r="V43" s="246"/>
      <c r="W43" s="246"/>
      <c r="X43" s="246"/>
      <c r="Y43" s="246"/>
      <c r="Z43" s="246"/>
      <c r="AA43" s="246"/>
      <c r="AB43" s="246"/>
      <c r="AC43" s="246"/>
      <c r="AD43" s="246"/>
      <c r="AE43" s="246"/>
      <c r="AF43" s="246"/>
      <c r="AG43" s="246"/>
      <c r="AH43" s="246"/>
      <c r="AI43" s="246"/>
      <c r="AJ43" s="246"/>
      <c r="AK43" s="246"/>
      <c r="AL43" s="246"/>
      <c r="AM43" s="246"/>
      <c r="AN43" s="246"/>
      <c r="AO43" s="246"/>
      <c r="AP43" s="246"/>
      <c r="AQ43" s="246"/>
      <c r="AR43" s="246"/>
      <c r="AS43" s="246"/>
      <c r="AT43" s="246"/>
      <c r="AU43" s="246"/>
      <c r="AV43" s="246"/>
      <c r="AW43" s="246"/>
      <c r="AX43" s="246"/>
      <c r="AY43" s="246"/>
      <c r="AZ43" s="246"/>
      <c r="BA43" s="246"/>
      <c r="BB43" s="246"/>
      <c r="BC43" s="246"/>
      <c r="BD43" s="246"/>
      <c r="BE43" s="246"/>
      <c r="BF43" s="246"/>
      <c r="BG43" s="246"/>
      <c r="BH43" s="246"/>
      <c r="BI43" s="246"/>
      <c r="BJ43" s="246"/>
      <c r="BK43" s="246"/>
      <c r="BL43" s="246"/>
      <c r="BM43" s="246"/>
      <c r="BN43" s="246"/>
      <c r="BO43" s="246"/>
      <c r="BP43" s="246"/>
      <c r="BQ43" s="246"/>
      <c r="BR43" s="246"/>
      <c r="BS43" s="246"/>
      <c r="BT43" s="246"/>
      <c r="BU43" s="246"/>
      <c r="BV43" s="246"/>
      <c r="BW43" s="246"/>
      <c r="BX43" s="246"/>
      <c r="BY43" s="246"/>
      <c r="BZ43" s="246"/>
      <c r="CA43" s="246"/>
      <c r="CB43" s="246"/>
      <c r="CC43" s="246"/>
      <c r="CD43" s="246"/>
      <c r="CE43" s="246"/>
      <c r="CF43" s="246"/>
      <c r="CG43" s="246"/>
      <c r="CH43" s="246"/>
      <c r="CI43" s="246"/>
      <c r="CJ43" s="246"/>
      <c r="CK43" s="246"/>
      <c r="CL43" s="246"/>
      <c r="CM43" s="246"/>
      <c r="CN43" s="246"/>
      <c r="CO43" s="246"/>
      <c r="CP43" s="246"/>
      <c r="CQ43" s="246"/>
      <c r="CR43" s="246"/>
      <c r="CS43" s="246"/>
      <c r="CT43" s="246"/>
      <c r="CU43" s="246"/>
      <c r="CV43" s="246"/>
      <c r="CW43" s="246"/>
      <c r="CX43" s="246"/>
      <c r="CY43" s="246"/>
      <c r="CZ43" s="246"/>
      <c r="DA43" s="246"/>
      <c r="DB43" s="246"/>
      <c r="DC43" s="246"/>
      <c r="DD43" s="246"/>
      <c r="DE43" s="246"/>
      <c r="DF43" s="246"/>
      <c r="DG43" s="246"/>
      <c r="DH43" s="246"/>
      <c r="DI43" s="246"/>
      <c r="DJ43" s="246"/>
      <c r="DK43" s="246"/>
      <c r="DL43" s="246"/>
    </row>
    <row r="44" spans="15:116">
      <c r="DL44" s="246"/>
    </row>
    <row r="45" spans="15:116"/>
    <row r="46" spans="15:116">
      <c r="DA46" s="246"/>
      <c r="DB46" s="246"/>
      <c r="DC46" s="246"/>
      <c r="DD46" s="246"/>
      <c r="DE46" s="246"/>
      <c r="DF46" s="246"/>
      <c r="DG46" s="246"/>
      <c r="DH46" s="246"/>
      <c r="DI46" s="246"/>
      <c r="DJ46" s="246"/>
      <c r="DK46" s="246"/>
      <c r="DL46" s="246"/>
    </row>
    <row r="47" spans="15:116"/>
    <row r="48" spans="15:116"/>
    <row r="49" spans="104:116"/>
    <row r="50" spans="104:116">
      <c r="CZ50" s="246"/>
      <c r="DA50" s="246"/>
      <c r="DB50" s="246"/>
      <c r="DC50" s="246"/>
      <c r="DD50" s="246"/>
      <c r="DE50" s="246"/>
      <c r="DF50" s="246"/>
      <c r="DG50" s="246"/>
      <c r="DH50" s="246"/>
      <c r="DI50" s="246"/>
      <c r="DJ50" s="246"/>
      <c r="DK50" s="246"/>
      <c r="DL50" s="246"/>
    </row>
    <row r="51" spans="104:116"/>
    <row r="52" spans="104:116"/>
    <row r="53" spans="104:116">
      <c r="DL53" s="246"/>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46"/>
      <c r="DD67" s="246"/>
      <c r="DE67" s="246"/>
      <c r="DF67" s="246"/>
      <c r="DG67" s="246"/>
      <c r="DH67" s="246"/>
      <c r="DI67" s="246"/>
      <c r="DJ67" s="246"/>
      <c r="DK67" s="246"/>
      <c r="DL67" s="246"/>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sheetData>
  <sheetProtection algorithmName="SHA-512" hashValue="BeXYTsEvGTvBSpqTAv8o+NmRxKlyiP5JptFOEomTO86xOu/+WmngyuoP7tzEYt90aR/TRPOuMFEx48KjwoBnZQ==" saltValue="opAb506QKnwA06bbgovu5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cols>
    <col min="1" max="36" width="2.5" style="248" customWidth="1"/>
    <col min="37" max="44" width="17" style="248" customWidth="1"/>
    <col min="45" max="45" width="6.125" style="254" customWidth="1"/>
    <col min="46" max="46" width="3" style="252" customWidth="1"/>
    <col min="47" max="47" width="19.125" style="248" hidden="1" customWidth="1"/>
    <col min="48" max="52" width="12.625" style="248" hidden="1" customWidth="1"/>
    <col min="53" max="16384" width="8.625" style="248" hidden="1"/>
  </cols>
  <sheetData>
    <row r="1" spans="1:46">
      <c r="AS1" s="248"/>
      <c r="AT1" s="248"/>
    </row>
    <row r="2" spans="1:46">
      <c r="AS2" s="248"/>
      <c r="AT2" s="248"/>
    </row>
    <row r="3" spans="1:46">
      <c r="AS3" s="248"/>
      <c r="AT3" s="248"/>
    </row>
    <row r="4" spans="1:46">
      <c r="AS4" s="248"/>
      <c r="AT4" s="248"/>
    </row>
    <row r="5" spans="1:46" ht="17.25">
      <c r="A5" s="249" t="s">
        <v>425</v>
      </c>
      <c r="B5" s="250"/>
      <c r="C5" s="250"/>
      <c r="D5" s="250"/>
      <c r="E5" s="250"/>
      <c r="F5" s="250"/>
      <c r="G5" s="250"/>
      <c r="H5" s="250"/>
      <c r="I5" s="250"/>
      <c r="J5" s="250"/>
      <c r="K5" s="250"/>
      <c r="L5" s="250"/>
      <c r="M5" s="250"/>
      <c r="N5" s="250"/>
      <c r="O5" s="250"/>
      <c r="P5" s="250"/>
      <c r="Q5" s="250"/>
      <c r="R5" s="250"/>
      <c r="S5" s="250"/>
      <c r="T5" s="250"/>
      <c r="U5" s="250"/>
      <c r="V5" s="250"/>
      <c r="W5" s="250"/>
      <c r="X5" s="250"/>
      <c r="Y5" s="250"/>
      <c r="Z5" s="250"/>
      <c r="AA5" s="250"/>
      <c r="AB5" s="250"/>
      <c r="AC5" s="250"/>
      <c r="AD5" s="250"/>
      <c r="AE5" s="250"/>
      <c r="AF5" s="250"/>
      <c r="AG5" s="250"/>
      <c r="AH5" s="250"/>
      <c r="AI5" s="250"/>
      <c r="AJ5" s="250"/>
      <c r="AK5" s="250"/>
      <c r="AL5" s="250"/>
      <c r="AM5" s="250"/>
      <c r="AN5" s="250"/>
      <c r="AO5" s="250"/>
      <c r="AP5" s="250"/>
      <c r="AQ5" s="250"/>
      <c r="AR5" s="250"/>
      <c r="AS5" s="251"/>
    </row>
    <row r="6" spans="1:46">
      <c r="A6" s="252"/>
      <c r="AK6" s="253" t="s">
        <v>426</v>
      </c>
      <c r="AL6" s="253"/>
      <c r="AM6" s="253"/>
      <c r="AN6" s="253"/>
    </row>
    <row r="7" spans="1:46" ht="13.5" customHeight="1">
      <c r="A7" s="252"/>
      <c r="AK7" s="255"/>
      <c r="AL7" s="256"/>
      <c r="AM7" s="256"/>
      <c r="AN7" s="257"/>
      <c r="AO7" s="1117" t="s">
        <v>427</v>
      </c>
      <c r="AP7" s="258"/>
      <c r="AQ7" s="259" t="s">
        <v>428</v>
      </c>
      <c r="AR7" s="260"/>
    </row>
    <row r="8" spans="1:46">
      <c r="A8" s="252"/>
      <c r="AK8" s="261"/>
      <c r="AL8" s="262"/>
      <c r="AM8" s="262"/>
      <c r="AN8" s="263"/>
      <c r="AO8" s="1118"/>
      <c r="AP8" s="264" t="s">
        <v>429</v>
      </c>
      <c r="AQ8" s="265" t="s">
        <v>430</v>
      </c>
      <c r="AR8" s="266" t="s">
        <v>431</v>
      </c>
    </row>
    <row r="9" spans="1:46">
      <c r="A9" s="252"/>
      <c r="AK9" s="1119" t="s">
        <v>432</v>
      </c>
      <c r="AL9" s="1120"/>
      <c r="AM9" s="1120"/>
      <c r="AN9" s="1121"/>
      <c r="AO9" s="267">
        <v>1756058</v>
      </c>
      <c r="AP9" s="267">
        <v>199167</v>
      </c>
      <c r="AQ9" s="268">
        <v>133274</v>
      </c>
      <c r="AR9" s="269">
        <v>49.4</v>
      </c>
    </row>
    <row r="10" spans="1:46" ht="13.5" customHeight="1">
      <c r="A10" s="252"/>
      <c r="AK10" s="1119" t="s">
        <v>433</v>
      </c>
      <c r="AL10" s="1120"/>
      <c r="AM10" s="1120"/>
      <c r="AN10" s="1121"/>
      <c r="AO10" s="270">
        <v>224741</v>
      </c>
      <c r="AP10" s="270">
        <v>25490</v>
      </c>
      <c r="AQ10" s="271">
        <v>18858</v>
      </c>
      <c r="AR10" s="272">
        <v>35.200000000000003</v>
      </c>
    </row>
    <row r="11" spans="1:46" ht="13.5" customHeight="1">
      <c r="A11" s="252"/>
      <c r="AK11" s="1119" t="s">
        <v>434</v>
      </c>
      <c r="AL11" s="1120"/>
      <c r="AM11" s="1120"/>
      <c r="AN11" s="1121"/>
      <c r="AO11" s="270" t="s">
        <v>343</v>
      </c>
      <c r="AP11" s="270" t="s">
        <v>343</v>
      </c>
      <c r="AQ11" s="271">
        <v>1196</v>
      </c>
      <c r="AR11" s="272" t="s">
        <v>343</v>
      </c>
    </row>
    <row r="12" spans="1:46" ht="13.5" customHeight="1">
      <c r="A12" s="252"/>
      <c r="AK12" s="1119" t="s">
        <v>435</v>
      </c>
      <c r="AL12" s="1120"/>
      <c r="AM12" s="1120"/>
      <c r="AN12" s="1121"/>
      <c r="AO12" s="270" t="s">
        <v>343</v>
      </c>
      <c r="AP12" s="270" t="s">
        <v>343</v>
      </c>
      <c r="AQ12" s="271" t="s">
        <v>343</v>
      </c>
      <c r="AR12" s="272" t="s">
        <v>343</v>
      </c>
    </row>
    <row r="13" spans="1:46" ht="13.5" customHeight="1">
      <c r="A13" s="252"/>
      <c r="AK13" s="1119" t="s">
        <v>436</v>
      </c>
      <c r="AL13" s="1120"/>
      <c r="AM13" s="1120"/>
      <c r="AN13" s="1121"/>
      <c r="AO13" s="270">
        <v>76989</v>
      </c>
      <c r="AP13" s="270">
        <v>8732</v>
      </c>
      <c r="AQ13" s="271">
        <v>5360</v>
      </c>
      <c r="AR13" s="272">
        <v>62.9</v>
      </c>
    </row>
    <row r="14" spans="1:46" ht="13.5" customHeight="1">
      <c r="A14" s="252"/>
      <c r="AK14" s="1119" t="s">
        <v>437</v>
      </c>
      <c r="AL14" s="1120"/>
      <c r="AM14" s="1120"/>
      <c r="AN14" s="1121"/>
      <c r="AO14" s="270">
        <v>68815</v>
      </c>
      <c r="AP14" s="270">
        <v>7805</v>
      </c>
      <c r="AQ14" s="271">
        <v>2713</v>
      </c>
      <c r="AR14" s="272">
        <v>187.7</v>
      </c>
    </row>
    <row r="15" spans="1:46" ht="13.5" customHeight="1">
      <c r="A15" s="252"/>
      <c r="AK15" s="1125" t="s">
        <v>438</v>
      </c>
      <c r="AL15" s="1126"/>
      <c r="AM15" s="1126"/>
      <c r="AN15" s="1127"/>
      <c r="AO15" s="270">
        <v>-206202</v>
      </c>
      <c r="AP15" s="270">
        <v>-23387</v>
      </c>
      <c r="AQ15" s="271">
        <v>-11837</v>
      </c>
      <c r="AR15" s="272">
        <v>97.6</v>
      </c>
    </row>
    <row r="16" spans="1:46">
      <c r="A16" s="252"/>
      <c r="AK16" s="1125" t="s">
        <v>101</v>
      </c>
      <c r="AL16" s="1126"/>
      <c r="AM16" s="1126"/>
      <c r="AN16" s="1127"/>
      <c r="AO16" s="270">
        <v>1920401</v>
      </c>
      <c r="AP16" s="270">
        <v>217807</v>
      </c>
      <c r="AQ16" s="271">
        <v>149564</v>
      </c>
      <c r="AR16" s="272">
        <v>45.6</v>
      </c>
    </row>
    <row r="17" spans="1:46">
      <c r="A17" s="252"/>
    </row>
    <row r="18" spans="1:46">
      <c r="A18" s="252"/>
      <c r="AQ18" s="273"/>
      <c r="AR18" s="273"/>
    </row>
    <row r="19" spans="1:46">
      <c r="A19" s="252"/>
      <c r="AK19" s="248" t="s">
        <v>439</v>
      </c>
    </row>
    <row r="20" spans="1:46">
      <c r="A20" s="252"/>
      <c r="AK20" s="274"/>
      <c r="AL20" s="275"/>
      <c r="AM20" s="275"/>
      <c r="AN20" s="276"/>
      <c r="AO20" s="277" t="s">
        <v>440</v>
      </c>
      <c r="AP20" s="278" t="s">
        <v>441</v>
      </c>
      <c r="AQ20" s="279" t="s">
        <v>442</v>
      </c>
      <c r="AR20" s="280"/>
    </row>
    <row r="21" spans="1:46" s="253" customFormat="1">
      <c r="A21" s="281"/>
      <c r="AK21" s="1128" t="s">
        <v>443</v>
      </c>
      <c r="AL21" s="1129"/>
      <c r="AM21" s="1129"/>
      <c r="AN21" s="1130"/>
      <c r="AO21" s="282">
        <v>19.73</v>
      </c>
      <c r="AP21" s="283">
        <v>13.76</v>
      </c>
      <c r="AQ21" s="284">
        <v>5.97</v>
      </c>
      <c r="AS21" s="285"/>
      <c r="AT21" s="281"/>
    </row>
    <row r="22" spans="1:46" s="253" customFormat="1">
      <c r="A22" s="281"/>
      <c r="AK22" s="1128" t="s">
        <v>444</v>
      </c>
      <c r="AL22" s="1129"/>
      <c r="AM22" s="1129"/>
      <c r="AN22" s="1130"/>
      <c r="AO22" s="286">
        <v>92.6</v>
      </c>
      <c r="AP22" s="287">
        <v>95.5</v>
      </c>
      <c r="AQ22" s="288">
        <v>-2.9</v>
      </c>
      <c r="AR22" s="273"/>
      <c r="AS22" s="285"/>
      <c r="AT22" s="281"/>
    </row>
    <row r="23" spans="1:46" s="253" customFormat="1">
      <c r="A23" s="281"/>
      <c r="AP23" s="273"/>
      <c r="AQ23" s="273"/>
      <c r="AR23" s="273"/>
      <c r="AS23" s="285"/>
      <c r="AT23" s="281"/>
    </row>
    <row r="24" spans="1:46" s="253" customFormat="1">
      <c r="A24" s="281"/>
      <c r="AP24" s="273"/>
      <c r="AQ24" s="273"/>
      <c r="AR24" s="273"/>
      <c r="AS24" s="285"/>
      <c r="AT24" s="281"/>
    </row>
    <row r="25" spans="1:46" s="253" customFormat="1">
      <c r="A25" s="289"/>
      <c r="B25" s="290"/>
      <c r="C25" s="290"/>
      <c r="D25" s="290"/>
      <c r="E25" s="290"/>
      <c r="F25" s="290"/>
      <c r="G25" s="290"/>
      <c r="H25" s="290"/>
      <c r="I25" s="290"/>
      <c r="J25" s="290"/>
      <c r="K25" s="290"/>
      <c r="L25" s="290"/>
      <c r="M25" s="290"/>
      <c r="N25" s="290"/>
      <c r="O25" s="290"/>
      <c r="P25" s="290"/>
      <c r="Q25" s="290"/>
      <c r="R25" s="290"/>
      <c r="S25" s="290"/>
      <c r="T25" s="290"/>
      <c r="U25" s="290"/>
      <c r="V25" s="290"/>
      <c r="W25" s="290"/>
      <c r="X25" s="290"/>
      <c r="Y25" s="290"/>
      <c r="Z25" s="290"/>
      <c r="AA25" s="290"/>
      <c r="AB25" s="290"/>
      <c r="AC25" s="290"/>
      <c r="AD25" s="290"/>
      <c r="AE25" s="290"/>
      <c r="AF25" s="290"/>
      <c r="AG25" s="290"/>
      <c r="AH25" s="290"/>
      <c r="AI25" s="290"/>
      <c r="AJ25" s="290"/>
      <c r="AK25" s="290"/>
      <c r="AL25" s="290"/>
      <c r="AM25" s="290"/>
      <c r="AN25" s="290"/>
      <c r="AO25" s="290"/>
      <c r="AP25" s="291"/>
      <c r="AQ25" s="291"/>
      <c r="AR25" s="291"/>
      <c r="AS25" s="292"/>
      <c r="AT25" s="281"/>
    </row>
    <row r="26" spans="1:46" s="253" customFormat="1">
      <c r="A26" s="253" t="s">
        <v>445</v>
      </c>
      <c r="AP26" s="273"/>
      <c r="AQ26" s="273"/>
      <c r="AR26" s="273"/>
    </row>
    <row r="27" spans="1:46">
      <c r="A27" s="293"/>
      <c r="AS27" s="248"/>
      <c r="AT27" s="248"/>
    </row>
    <row r="28" spans="1:46" ht="17.25">
      <c r="A28" s="249" t="s">
        <v>446</v>
      </c>
      <c r="B28" s="250"/>
      <c r="C28" s="250"/>
      <c r="D28" s="250"/>
      <c r="E28" s="250"/>
      <c r="F28" s="250"/>
      <c r="G28" s="250"/>
      <c r="H28" s="250"/>
      <c r="I28" s="250"/>
      <c r="J28" s="250"/>
      <c r="K28" s="250"/>
      <c r="L28" s="250"/>
      <c r="M28" s="250"/>
      <c r="N28" s="250"/>
      <c r="O28" s="250"/>
      <c r="P28" s="250"/>
      <c r="Q28" s="250"/>
      <c r="R28" s="250"/>
      <c r="S28" s="250"/>
      <c r="T28" s="250"/>
      <c r="U28" s="250"/>
      <c r="V28" s="250"/>
      <c r="W28" s="250"/>
      <c r="X28" s="250"/>
      <c r="Y28" s="250"/>
      <c r="Z28" s="250"/>
      <c r="AA28" s="250"/>
      <c r="AB28" s="250"/>
      <c r="AC28" s="250"/>
      <c r="AD28" s="250"/>
      <c r="AE28" s="250"/>
      <c r="AF28" s="250"/>
      <c r="AG28" s="250"/>
      <c r="AH28" s="250"/>
      <c r="AI28" s="250"/>
      <c r="AJ28" s="250"/>
      <c r="AK28" s="250"/>
      <c r="AL28" s="250"/>
      <c r="AM28" s="250"/>
      <c r="AN28" s="250"/>
      <c r="AO28" s="250"/>
      <c r="AP28" s="250"/>
      <c r="AQ28" s="250"/>
      <c r="AR28" s="250"/>
      <c r="AS28" s="294"/>
    </row>
    <row r="29" spans="1:46">
      <c r="A29" s="252"/>
      <c r="AK29" s="253" t="s">
        <v>447</v>
      </c>
      <c r="AL29" s="253"/>
      <c r="AM29" s="253"/>
      <c r="AN29" s="253"/>
      <c r="AS29" s="295"/>
    </row>
    <row r="30" spans="1:46" ht="13.5" customHeight="1">
      <c r="A30" s="252"/>
      <c r="AK30" s="255"/>
      <c r="AL30" s="256"/>
      <c r="AM30" s="256"/>
      <c r="AN30" s="257"/>
      <c r="AO30" s="1117" t="s">
        <v>427</v>
      </c>
      <c r="AP30" s="258"/>
      <c r="AQ30" s="259" t="s">
        <v>428</v>
      </c>
      <c r="AR30" s="260"/>
    </row>
    <row r="31" spans="1:46">
      <c r="A31" s="252"/>
      <c r="AK31" s="261"/>
      <c r="AL31" s="262"/>
      <c r="AM31" s="262"/>
      <c r="AN31" s="263"/>
      <c r="AO31" s="1118"/>
      <c r="AP31" s="264" t="s">
        <v>429</v>
      </c>
      <c r="AQ31" s="265" t="s">
        <v>430</v>
      </c>
      <c r="AR31" s="266" t="s">
        <v>431</v>
      </c>
    </row>
    <row r="32" spans="1:46" ht="27" customHeight="1">
      <c r="A32" s="252"/>
      <c r="AK32" s="1122" t="s">
        <v>448</v>
      </c>
      <c r="AL32" s="1123"/>
      <c r="AM32" s="1123"/>
      <c r="AN32" s="1124"/>
      <c r="AO32" s="296">
        <v>1416185</v>
      </c>
      <c r="AP32" s="296">
        <v>160620</v>
      </c>
      <c r="AQ32" s="297">
        <v>71500</v>
      </c>
      <c r="AR32" s="298">
        <v>124.6</v>
      </c>
    </row>
    <row r="33" spans="1:46" ht="13.5" customHeight="1">
      <c r="A33" s="252"/>
      <c r="AK33" s="1122" t="s">
        <v>449</v>
      </c>
      <c r="AL33" s="1123"/>
      <c r="AM33" s="1123"/>
      <c r="AN33" s="1124"/>
      <c r="AO33" s="296" t="s">
        <v>343</v>
      </c>
      <c r="AP33" s="296" t="s">
        <v>343</v>
      </c>
      <c r="AQ33" s="297" t="s">
        <v>343</v>
      </c>
      <c r="AR33" s="298" t="s">
        <v>343</v>
      </c>
    </row>
    <row r="34" spans="1:46" ht="27" customHeight="1">
      <c r="A34" s="252"/>
      <c r="AK34" s="1122" t="s">
        <v>450</v>
      </c>
      <c r="AL34" s="1123"/>
      <c r="AM34" s="1123"/>
      <c r="AN34" s="1124"/>
      <c r="AO34" s="296" t="s">
        <v>343</v>
      </c>
      <c r="AP34" s="296" t="s">
        <v>343</v>
      </c>
      <c r="AQ34" s="297">
        <v>1</v>
      </c>
      <c r="AR34" s="298" t="s">
        <v>343</v>
      </c>
    </row>
    <row r="35" spans="1:46" ht="27" customHeight="1">
      <c r="A35" s="252"/>
      <c r="AK35" s="1122" t="s">
        <v>451</v>
      </c>
      <c r="AL35" s="1123"/>
      <c r="AM35" s="1123"/>
      <c r="AN35" s="1124"/>
      <c r="AO35" s="296">
        <v>51672</v>
      </c>
      <c r="AP35" s="296">
        <v>5860</v>
      </c>
      <c r="AQ35" s="297">
        <v>19534</v>
      </c>
      <c r="AR35" s="298">
        <v>-70</v>
      </c>
    </row>
    <row r="36" spans="1:46" ht="27" customHeight="1">
      <c r="A36" s="252"/>
      <c r="AK36" s="1122" t="s">
        <v>452</v>
      </c>
      <c r="AL36" s="1123"/>
      <c r="AM36" s="1123"/>
      <c r="AN36" s="1124"/>
      <c r="AO36" s="296" t="s">
        <v>343</v>
      </c>
      <c r="AP36" s="296" t="s">
        <v>343</v>
      </c>
      <c r="AQ36" s="297">
        <v>5450</v>
      </c>
      <c r="AR36" s="298" t="s">
        <v>343</v>
      </c>
    </row>
    <row r="37" spans="1:46" ht="13.5" customHeight="1">
      <c r="A37" s="252"/>
      <c r="AK37" s="1122" t="s">
        <v>453</v>
      </c>
      <c r="AL37" s="1123"/>
      <c r="AM37" s="1123"/>
      <c r="AN37" s="1124"/>
      <c r="AO37" s="296">
        <v>121</v>
      </c>
      <c r="AP37" s="296">
        <v>14</v>
      </c>
      <c r="AQ37" s="297">
        <v>1039</v>
      </c>
      <c r="AR37" s="298">
        <v>-98.7</v>
      </c>
    </row>
    <row r="38" spans="1:46" ht="27" customHeight="1">
      <c r="A38" s="252"/>
      <c r="AK38" s="1131" t="s">
        <v>454</v>
      </c>
      <c r="AL38" s="1132"/>
      <c r="AM38" s="1132"/>
      <c r="AN38" s="1133"/>
      <c r="AO38" s="299">
        <v>227</v>
      </c>
      <c r="AP38" s="299">
        <v>26</v>
      </c>
      <c r="AQ38" s="300">
        <v>9</v>
      </c>
      <c r="AR38" s="288">
        <v>188.9</v>
      </c>
      <c r="AS38" s="295"/>
    </row>
    <row r="39" spans="1:46">
      <c r="A39" s="252"/>
      <c r="AK39" s="1131" t="s">
        <v>455</v>
      </c>
      <c r="AL39" s="1132"/>
      <c r="AM39" s="1132"/>
      <c r="AN39" s="1133"/>
      <c r="AO39" s="296">
        <v>-46646</v>
      </c>
      <c r="AP39" s="296">
        <v>-5290</v>
      </c>
      <c r="AQ39" s="297">
        <v>-2217</v>
      </c>
      <c r="AR39" s="298">
        <v>138.6</v>
      </c>
      <c r="AS39" s="295"/>
    </row>
    <row r="40" spans="1:46" ht="27" customHeight="1">
      <c r="A40" s="252"/>
      <c r="AK40" s="1122" t="s">
        <v>456</v>
      </c>
      <c r="AL40" s="1123"/>
      <c r="AM40" s="1123"/>
      <c r="AN40" s="1124"/>
      <c r="AO40" s="296">
        <v>-1063047</v>
      </c>
      <c r="AP40" s="296">
        <v>-120568</v>
      </c>
      <c r="AQ40" s="297">
        <v>-63826</v>
      </c>
      <c r="AR40" s="298">
        <v>88.9</v>
      </c>
      <c r="AS40" s="295"/>
    </row>
    <row r="41" spans="1:46">
      <c r="A41" s="252"/>
      <c r="AK41" s="1134" t="s">
        <v>211</v>
      </c>
      <c r="AL41" s="1135"/>
      <c r="AM41" s="1135"/>
      <c r="AN41" s="1136"/>
      <c r="AO41" s="296">
        <v>358512</v>
      </c>
      <c r="AP41" s="296">
        <v>40661</v>
      </c>
      <c r="AQ41" s="297">
        <v>31490</v>
      </c>
      <c r="AR41" s="298">
        <v>29.1</v>
      </c>
      <c r="AS41" s="295"/>
    </row>
    <row r="42" spans="1:46">
      <c r="A42" s="252"/>
      <c r="AK42" s="301" t="s">
        <v>457</v>
      </c>
      <c r="AQ42" s="273"/>
      <c r="AR42" s="273"/>
      <c r="AS42" s="295"/>
    </row>
    <row r="43" spans="1:46">
      <c r="A43" s="252"/>
      <c r="AP43" s="302"/>
      <c r="AQ43" s="273"/>
      <c r="AS43" s="295"/>
    </row>
    <row r="44" spans="1:46">
      <c r="A44" s="252"/>
      <c r="AQ44" s="273"/>
    </row>
    <row r="45" spans="1:46">
      <c r="A45" s="250"/>
      <c r="B45" s="250"/>
      <c r="C45" s="250"/>
      <c r="D45" s="250"/>
      <c r="E45" s="250"/>
      <c r="F45" s="250"/>
      <c r="G45" s="250"/>
      <c r="H45" s="250"/>
      <c r="I45" s="250"/>
      <c r="J45" s="250"/>
      <c r="K45" s="250"/>
      <c r="L45" s="250"/>
      <c r="M45" s="250"/>
      <c r="N45" s="250"/>
      <c r="O45" s="250"/>
      <c r="P45" s="250"/>
      <c r="Q45" s="250"/>
      <c r="R45" s="250"/>
      <c r="S45" s="250"/>
      <c r="T45" s="250"/>
      <c r="U45" s="250"/>
      <c r="V45" s="250"/>
      <c r="W45" s="250"/>
      <c r="X45" s="250"/>
      <c r="Y45" s="250"/>
      <c r="Z45" s="250"/>
      <c r="AA45" s="250"/>
      <c r="AB45" s="250"/>
      <c r="AC45" s="250"/>
      <c r="AD45" s="250"/>
      <c r="AE45" s="250"/>
      <c r="AF45" s="250"/>
      <c r="AG45" s="250"/>
      <c r="AH45" s="250"/>
      <c r="AI45" s="250"/>
      <c r="AJ45" s="250"/>
      <c r="AK45" s="250"/>
      <c r="AL45" s="250"/>
      <c r="AM45" s="250"/>
      <c r="AN45" s="250"/>
      <c r="AO45" s="250"/>
      <c r="AP45" s="250"/>
      <c r="AQ45" s="303"/>
      <c r="AR45" s="250"/>
      <c r="AS45" s="250"/>
      <c r="AT45" s="248"/>
    </row>
    <row r="46" spans="1:46">
      <c r="A46" s="304"/>
      <c r="B46" s="304"/>
      <c r="C46" s="304"/>
      <c r="D46" s="304"/>
      <c r="E46" s="304"/>
      <c r="F46" s="304"/>
      <c r="G46" s="304"/>
      <c r="H46" s="304"/>
      <c r="I46" s="304"/>
      <c r="J46" s="304"/>
      <c r="K46" s="304"/>
      <c r="L46" s="304"/>
      <c r="M46" s="304"/>
      <c r="N46" s="304"/>
      <c r="O46" s="304"/>
      <c r="P46" s="304"/>
      <c r="Q46" s="304"/>
      <c r="R46" s="304"/>
      <c r="S46" s="304"/>
      <c r="T46" s="304"/>
      <c r="U46" s="304"/>
      <c r="V46" s="304"/>
      <c r="W46" s="304"/>
      <c r="X46" s="304"/>
      <c r="Y46" s="304"/>
      <c r="Z46" s="304"/>
      <c r="AA46" s="304"/>
      <c r="AB46" s="304"/>
      <c r="AC46" s="304"/>
      <c r="AD46" s="304"/>
      <c r="AE46" s="304"/>
      <c r="AF46" s="304"/>
      <c r="AG46" s="304"/>
      <c r="AH46" s="304"/>
      <c r="AI46" s="304"/>
      <c r="AJ46" s="304"/>
      <c r="AK46" s="304"/>
      <c r="AL46" s="304"/>
      <c r="AM46" s="304"/>
      <c r="AN46" s="304"/>
      <c r="AO46" s="304"/>
      <c r="AP46" s="304"/>
      <c r="AQ46" s="304"/>
      <c r="AR46" s="304"/>
      <c r="AS46" s="304"/>
      <c r="AT46" s="248"/>
    </row>
    <row r="47" spans="1:46" ht="17.25" customHeight="1">
      <c r="A47" s="305" t="s">
        <v>458</v>
      </c>
    </row>
    <row r="48" spans="1:46">
      <c r="A48" s="252"/>
      <c r="AK48" s="306" t="s">
        <v>459</v>
      </c>
      <c r="AL48" s="306"/>
      <c r="AM48" s="306"/>
      <c r="AN48" s="306"/>
      <c r="AO48" s="306"/>
      <c r="AP48" s="306"/>
      <c r="AQ48" s="307"/>
      <c r="AR48" s="306"/>
    </row>
    <row r="49" spans="1:44" ht="13.5" customHeight="1">
      <c r="A49" s="252"/>
      <c r="AK49" s="308"/>
      <c r="AL49" s="309"/>
      <c r="AM49" s="1137" t="s">
        <v>427</v>
      </c>
      <c r="AN49" s="1139" t="s">
        <v>460</v>
      </c>
      <c r="AO49" s="1140"/>
      <c r="AP49" s="1140"/>
      <c r="AQ49" s="1140"/>
      <c r="AR49" s="1141"/>
    </row>
    <row r="50" spans="1:44">
      <c r="A50" s="252"/>
      <c r="AK50" s="310"/>
      <c r="AL50" s="311"/>
      <c r="AM50" s="1138"/>
      <c r="AN50" s="312" t="s">
        <v>461</v>
      </c>
      <c r="AO50" s="313" t="s">
        <v>462</v>
      </c>
      <c r="AP50" s="314" t="s">
        <v>463</v>
      </c>
      <c r="AQ50" s="315" t="s">
        <v>464</v>
      </c>
      <c r="AR50" s="316" t="s">
        <v>465</v>
      </c>
    </row>
    <row r="51" spans="1:44">
      <c r="A51" s="252"/>
      <c r="AK51" s="308" t="s">
        <v>466</v>
      </c>
      <c r="AL51" s="309"/>
      <c r="AM51" s="317">
        <v>1487092</v>
      </c>
      <c r="AN51" s="318">
        <v>162826</v>
      </c>
      <c r="AO51" s="319">
        <v>-1.1000000000000001</v>
      </c>
      <c r="AP51" s="320">
        <v>119882</v>
      </c>
      <c r="AQ51" s="321">
        <v>9.1</v>
      </c>
      <c r="AR51" s="322">
        <v>-10.199999999999999</v>
      </c>
    </row>
    <row r="52" spans="1:44">
      <c r="A52" s="252"/>
      <c r="AK52" s="323"/>
      <c r="AL52" s="324" t="s">
        <v>467</v>
      </c>
      <c r="AM52" s="325">
        <v>839318</v>
      </c>
      <c r="AN52" s="326">
        <v>91899</v>
      </c>
      <c r="AO52" s="327">
        <v>-5.9</v>
      </c>
      <c r="AP52" s="328">
        <v>66481</v>
      </c>
      <c r="AQ52" s="329">
        <v>6</v>
      </c>
      <c r="AR52" s="330">
        <v>-11.9</v>
      </c>
    </row>
    <row r="53" spans="1:44">
      <c r="A53" s="252"/>
      <c r="AK53" s="308" t="s">
        <v>468</v>
      </c>
      <c r="AL53" s="309"/>
      <c r="AM53" s="317">
        <v>2200717</v>
      </c>
      <c r="AN53" s="318">
        <v>244280</v>
      </c>
      <c r="AO53" s="319">
        <v>50</v>
      </c>
      <c r="AP53" s="320">
        <v>116162</v>
      </c>
      <c r="AQ53" s="321">
        <v>-3.1</v>
      </c>
      <c r="AR53" s="322">
        <v>53.1</v>
      </c>
    </row>
    <row r="54" spans="1:44">
      <c r="A54" s="252"/>
      <c r="AK54" s="323"/>
      <c r="AL54" s="324" t="s">
        <v>467</v>
      </c>
      <c r="AM54" s="325">
        <v>699161</v>
      </c>
      <c r="AN54" s="326">
        <v>77607</v>
      </c>
      <c r="AO54" s="327">
        <v>-15.6</v>
      </c>
      <c r="AP54" s="328">
        <v>61562</v>
      </c>
      <c r="AQ54" s="329">
        <v>-7.4</v>
      </c>
      <c r="AR54" s="330">
        <v>-8.1999999999999993</v>
      </c>
    </row>
    <row r="55" spans="1:44">
      <c r="A55" s="252"/>
      <c r="AK55" s="308" t="s">
        <v>469</v>
      </c>
      <c r="AL55" s="309"/>
      <c r="AM55" s="317">
        <v>2567036</v>
      </c>
      <c r="AN55" s="318">
        <v>290553</v>
      </c>
      <c r="AO55" s="319">
        <v>18.899999999999999</v>
      </c>
      <c r="AP55" s="320">
        <v>121449</v>
      </c>
      <c r="AQ55" s="321">
        <v>4.5999999999999996</v>
      </c>
      <c r="AR55" s="322">
        <v>14.3</v>
      </c>
    </row>
    <row r="56" spans="1:44">
      <c r="A56" s="252"/>
      <c r="AK56" s="323"/>
      <c r="AL56" s="324" t="s">
        <v>467</v>
      </c>
      <c r="AM56" s="325">
        <v>540518</v>
      </c>
      <c r="AN56" s="326">
        <v>61179</v>
      </c>
      <c r="AO56" s="327">
        <v>-21.2</v>
      </c>
      <c r="AP56" s="328">
        <v>62922</v>
      </c>
      <c r="AQ56" s="329">
        <v>2.2000000000000002</v>
      </c>
      <c r="AR56" s="330">
        <v>-23.4</v>
      </c>
    </row>
    <row r="57" spans="1:44">
      <c r="A57" s="252"/>
      <c r="AK57" s="308" t="s">
        <v>470</v>
      </c>
      <c r="AL57" s="309"/>
      <c r="AM57" s="317">
        <v>2481007</v>
      </c>
      <c r="AN57" s="318">
        <v>278233</v>
      </c>
      <c r="AO57" s="319">
        <v>-4.2</v>
      </c>
      <c r="AP57" s="320">
        <v>145139</v>
      </c>
      <c r="AQ57" s="321">
        <v>19.5</v>
      </c>
      <c r="AR57" s="322">
        <v>-23.7</v>
      </c>
    </row>
    <row r="58" spans="1:44">
      <c r="A58" s="252"/>
      <c r="AK58" s="323"/>
      <c r="AL58" s="324" t="s">
        <v>467</v>
      </c>
      <c r="AM58" s="325">
        <v>744647</v>
      </c>
      <c r="AN58" s="326">
        <v>83509</v>
      </c>
      <c r="AO58" s="327">
        <v>36.5</v>
      </c>
      <c r="AP58" s="328">
        <v>83762</v>
      </c>
      <c r="AQ58" s="329">
        <v>33.1</v>
      </c>
      <c r="AR58" s="330">
        <v>3.4</v>
      </c>
    </row>
    <row r="59" spans="1:44">
      <c r="A59" s="252"/>
      <c r="AK59" s="308" t="s">
        <v>471</v>
      </c>
      <c r="AL59" s="309"/>
      <c r="AM59" s="317">
        <v>2285696</v>
      </c>
      <c r="AN59" s="318">
        <v>259237</v>
      </c>
      <c r="AO59" s="319">
        <v>-6.8</v>
      </c>
      <c r="AP59" s="320">
        <v>125391</v>
      </c>
      <c r="AQ59" s="321">
        <v>-13.6</v>
      </c>
      <c r="AR59" s="322">
        <v>6.8</v>
      </c>
    </row>
    <row r="60" spans="1:44">
      <c r="A60" s="252"/>
      <c r="AK60" s="323"/>
      <c r="AL60" s="324" t="s">
        <v>467</v>
      </c>
      <c r="AM60" s="325">
        <v>573805</v>
      </c>
      <c r="AN60" s="326">
        <v>65079</v>
      </c>
      <c r="AO60" s="327">
        <v>-22.1</v>
      </c>
      <c r="AP60" s="328">
        <v>68516</v>
      </c>
      <c r="AQ60" s="329">
        <v>-18.2</v>
      </c>
      <c r="AR60" s="330">
        <v>-3.9</v>
      </c>
    </row>
    <row r="61" spans="1:44">
      <c r="A61" s="252"/>
      <c r="AK61" s="308" t="s">
        <v>472</v>
      </c>
      <c r="AL61" s="331"/>
      <c r="AM61" s="317">
        <v>2204310</v>
      </c>
      <c r="AN61" s="318">
        <v>247026</v>
      </c>
      <c r="AO61" s="319">
        <v>11.4</v>
      </c>
      <c r="AP61" s="320">
        <v>125605</v>
      </c>
      <c r="AQ61" s="332">
        <v>3.3</v>
      </c>
      <c r="AR61" s="322">
        <v>8.1</v>
      </c>
    </row>
    <row r="62" spans="1:44">
      <c r="A62" s="252"/>
      <c r="AK62" s="323"/>
      <c r="AL62" s="324" t="s">
        <v>467</v>
      </c>
      <c r="AM62" s="325">
        <v>679490</v>
      </c>
      <c r="AN62" s="326">
        <v>75855</v>
      </c>
      <c r="AO62" s="327">
        <v>-5.7</v>
      </c>
      <c r="AP62" s="328">
        <v>68649</v>
      </c>
      <c r="AQ62" s="329">
        <v>3.1</v>
      </c>
      <c r="AR62" s="330">
        <v>-8.8000000000000007</v>
      </c>
    </row>
    <row r="63" spans="1:44">
      <c r="A63" s="252"/>
    </row>
    <row r="64" spans="1:44">
      <c r="A64" s="252"/>
    </row>
    <row r="65" spans="1:46">
      <c r="A65" s="252"/>
    </row>
    <row r="66" spans="1:46">
      <c r="A66" s="333"/>
      <c r="B66" s="304"/>
      <c r="C66" s="304"/>
      <c r="D66" s="304"/>
      <c r="E66" s="304"/>
      <c r="F66" s="304"/>
      <c r="G66" s="304"/>
      <c r="H66" s="304"/>
      <c r="I66" s="304"/>
      <c r="J66" s="304"/>
      <c r="K66" s="304"/>
      <c r="L66" s="304"/>
      <c r="M66" s="304"/>
      <c r="N66" s="304"/>
      <c r="O66" s="304"/>
      <c r="P66" s="304"/>
      <c r="Q66" s="304"/>
      <c r="R66" s="304"/>
      <c r="S66" s="304"/>
      <c r="T66" s="304"/>
      <c r="U66" s="304"/>
      <c r="V66" s="304"/>
      <c r="W66" s="304"/>
      <c r="X66" s="304"/>
      <c r="Y66" s="304"/>
      <c r="Z66" s="304"/>
      <c r="AA66" s="304"/>
      <c r="AB66" s="304"/>
      <c r="AC66" s="304"/>
      <c r="AD66" s="304"/>
      <c r="AE66" s="304"/>
      <c r="AF66" s="304"/>
      <c r="AG66" s="304"/>
      <c r="AH66" s="304"/>
      <c r="AI66" s="304"/>
      <c r="AJ66" s="304"/>
      <c r="AK66" s="304"/>
      <c r="AL66" s="304"/>
      <c r="AM66" s="304"/>
      <c r="AN66" s="304"/>
      <c r="AO66" s="304"/>
      <c r="AP66" s="304"/>
      <c r="AQ66" s="304"/>
      <c r="AR66" s="304"/>
      <c r="AS66" s="334"/>
    </row>
    <row r="67" spans="1:46" ht="13.5" hidden="1" customHeight="1">
      <c r="AS67" s="248"/>
      <c r="AT67" s="248"/>
    </row>
    <row r="70" spans="1:46" hidden="1"/>
    <row r="71" spans="1:46" hidden="1"/>
    <row r="72" spans="1:46" hidden="1"/>
    <row r="73" spans="1:46" hidden="1"/>
  </sheetData>
  <sheetProtection algorithmName="SHA-512" hashValue="DUdvLevEN2EsTgMJdapiamxVWjS8oMGNhJ1ktrK/jW5AGlTafYt0XUt77cnTac1cWKqm3v55mCl9rPEfZkKNXQ==" saltValue="MH0Wpi2IsRP5HIFiETDItw=="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cols>
    <col min="1" max="125" width="2.5" style="247" customWidth="1"/>
    <col min="126" max="16384" width="9" style="246" hidden="1"/>
  </cols>
  <sheetData>
    <row r="1" spans="2:125" ht="13.5" customHeight="1">
      <c r="B1" s="246"/>
      <c r="C1" s="246"/>
      <c r="D1" s="246"/>
      <c r="E1" s="246"/>
      <c r="F1" s="246"/>
      <c r="G1" s="246"/>
      <c r="H1" s="246"/>
      <c r="I1" s="246"/>
      <c r="J1" s="246"/>
      <c r="K1" s="246"/>
      <c r="L1" s="246"/>
      <c r="M1" s="246"/>
      <c r="N1" s="246"/>
      <c r="O1" s="246"/>
      <c r="P1" s="246"/>
      <c r="Q1" s="246"/>
      <c r="R1" s="246"/>
      <c r="S1" s="246"/>
      <c r="T1" s="246"/>
      <c r="U1" s="246"/>
      <c r="V1" s="246"/>
      <c r="W1" s="246"/>
      <c r="X1" s="246"/>
      <c r="Y1" s="246"/>
      <c r="Z1" s="246"/>
      <c r="AA1" s="246"/>
      <c r="AB1" s="246"/>
      <c r="AC1" s="246"/>
      <c r="AD1" s="246"/>
      <c r="AE1" s="246"/>
      <c r="AF1" s="246"/>
      <c r="AG1" s="246"/>
      <c r="AH1" s="246"/>
      <c r="AI1" s="246"/>
      <c r="AJ1" s="246"/>
      <c r="AK1" s="246"/>
      <c r="AL1" s="246"/>
      <c r="AM1" s="246"/>
      <c r="AN1" s="246"/>
      <c r="AO1" s="246"/>
      <c r="AP1" s="246"/>
      <c r="AQ1" s="246"/>
      <c r="AR1" s="246"/>
      <c r="AS1" s="246"/>
      <c r="AT1" s="246"/>
      <c r="AU1" s="246"/>
      <c r="AV1" s="246"/>
      <c r="AW1" s="246"/>
      <c r="AX1" s="246"/>
      <c r="AY1" s="246"/>
      <c r="AZ1" s="246"/>
      <c r="BA1" s="246"/>
      <c r="BB1" s="246"/>
      <c r="BC1" s="246"/>
      <c r="BD1" s="246"/>
      <c r="BE1" s="246"/>
      <c r="BF1" s="246"/>
      <c r="BG1" s="246"/>
      <c r="BH1" s="246"/>
      <c r="BI1" s="246"/>
      <c r="BJ1" s="246"/>
      <c r="BK1" s="246"/>
      <c r="BL1" s="246"/>
      <c r="BM1" s="246"/>
      <c r="BN1" s="246"/>
      <c r="BO1" s="246"/>
      <c r="BP1" s="246"/>
      <c r="BQ1" s="246"/>
      <c r="BR1" s="246"/>
      <c r="BS1" s="246"/>
      <c r="BT1" s="246"/>
      <c r="BU1" s="246"/>
      <c r="BV1" s="246"/>
      <c r="BW1" s="246"/>
      <c r="BX1" s="246"/>
      <c r="BY1" s="246"/>
      <c r="BZ1" s="246"/>
      <c r="CA1" s="246"/>
      <c r="CB1" s="246"/>
      <c r="CC1" s="246"/>
      <c r="CD1" s="246"/>
      <c r="CE1" s="246"/>
      <c r="CF1" s="246"/>
      <c r="CG1" s="246"/>
      <c r="CH1" s="246"/>
      <c r="CI1" s="246"/>
      <c r="CJ1" s="246"/>
      <c r="CK1" s="246"/>
      <c r="CL1" s="246"/>
      <c r="CM1" s="246"/>
      <c r="CN1" s="246"/>
      <c r="CO1" s="246"/>
      <c r="CP1" s="246"/>
      <c r="CQ1" s="246"/>
      <c r="CR1" s="246"/>
      <c r="CS1" s="246"/>
      <c r="CT1" s="246"/>
      <c r="CU1" s="246"/>
      <c r="CV1" s="246"/>
      <c r="CW1" s="246"/>
      <c r="CX1" s="246"/>
      <c r="CY1" s="246"/>
      <c r="CZ1" s="246"/>
      <c r="DA1" s="246"/>
      <c r="DB1" s="246"/>
      <c r="DC1" s="246"/>
      <c r="DD1" s="246"/>
      <c r="DE1" s="246"/>
      <c r="DF1" s="246"/>
      <c r="DG1" s="246"/>
      <c r="DH1" s="246"/>
      <c r="DI1" s="246"/>
      <c r="DJ1" s="246"/>
      <c r="DK1" s="246"/>
      <c r="DL1" s="246"/>
      <c r="DM1" s="246"/>
      <c r="DN1" s="246"/>
      <c r="DO1" s="246"/>
      <c r="DP1" s="246"/>
      <c r="DQ1" s="246"/>
      <c r="DR1" s="246"/>
      <c r="DS1" s="246"/>
      <c r="DT1" s="246"/>
      <c r="DU1" s="246"/>
    </row>
    <row r="2" spans="2:125">
      <c r="B2" s="246"/>
      <c r="DG2" s="246"/>
    </row>
    <row r="3" spans="2:125">
      <c r="C3" s="246"/>
      <c r="D3" s="246"/>
      <c r="E3" s="246"/>
      <c r="F3" s="246"/>
      <c r="G3" s="246"/>
      <c r="H3" s="246"/>
      <c r="I3" s="246"/>
      <c r="J3" s="246"/>
      <c r="K3" s="246"/>
      <c r="L3" s="246"/>
      <c r="M3" s="246"/>
      <c r="N3" s="246"/>
      <c r="O3" s="246"/>
      <c r="P3" s="246"/>
      <c r="Q3" s="246"/>
      <c r="R3" s="246"/>
      <c r="S3" s="246"/>
      <c r="T3" s="246"/>
      <c r="U3" s="246"/>
      <c r="V3" s="246"/>
      <c r="W3" s="246"/>
      <c r="X3" s="246"/>
      <c r="Y3" s="246"/>
      <c r="Z3" s="246"/>
      <c r="AA3" s="246"/>
      <c r="AB3" s="246"/>
      <c r="AC3" s="246"/>
      <c r="AD3" s="246"/>
      <c r="AE3" s="246"/>
      <c r="AF3" s="246"/>
      <c r="AG3" s="246"/>
      <c r="AH3" s="246"/>
      <c r="AI3" s="246"/>
      <c r="AJ3" s="246"/>
      <c r="AK3" s="246"/>
      <c r="AL3" s="246"/>
      <c r="AM3" s="246"/>
      <c r="AN3" s="246"/>
      <c r="AO3" s="246"/>
      <c r="AP3" s="246"/>
      <c r="AQ3" s="246"/>
      <c r="AR3" s="246"/>
      <c r="AS3" s="246"/>
      <c r="AT3" s="246"/>
      <c r="AU3" s="246"/>
      <c r="AV3" s="246"/>
      <c r="AW3" s="246"/>
      <c r="AX3" s="246"/>
      <c r="AY3" s="246"/>
      <c r="AZ3" s="246"/>
      <c r="BA3" s="246"/>
      <c r="BB3" s="246"/>
      <c r="BC3" s="246"/>
      <c r="BD3" s="246"/>
      <c r="BE3" s="246"/>
      <c r="BF3" s="246"/>
      <c r="BG3" s="246"/>
      <c r="BH3" s="246"/>
      <c r="BI3" s="246"/>
      <c r="BJ3" s="246"/>
      <c r="BK3" s="246"/>
      <c r="BL3" s="246"/>
      <c r="BM3" s="246"/>
      <c r="BN3" s="246"/>
      <c r="BO3" s="246"/>
      <c r="BP3" s="246"/>
      <c r="BQ3" s="246"/>
      <c r="BR3" s="246"/>
      <c r="BS3" s="246"/>
      <c r="BT3" s="246"/>
      <c r="BU3" s="246"/>
      <c r="BV3" s="246"/>
      <c r="BW3" s="246"/>
      <c r="BX3" s="246"/>
      <c r="BY3" s="246"/>
      <c r="BZ3" s="246"/>
      <c r="CA3" s="246"/>
      <c r="CB3" s="246"/>
      <c r="CC3" s="246"/>
      <c r="CD3" s="246"/>
      <c r="CE3" s="246"/>
      <c r="CF3" s="246"/>
      <c r="CG3" s="246"/>
      <c r="CH3" s="246"/>
      <c r="CI3" s="246"/>
      <c r="CJ3" s="246"/>
      <c r="CK3" s="246"/>
      <c r="CL3" s="246"/>
      <c r="CM3" s="246"/>
      <c r="CN3" s="246"/>
      <c r="CO3" s="246"/>
      <c r="CP3" s="246"/>
      <c r="CQ3" s="246"/>
      <c r="CR3" s="246"/>
      <c r="CS3" s="246"/>
      <c r="CT3" s="246"/>
      <c r="CU3" s="246"/>
      <c r="CV3" s="246"/>
      <c r="CW3" s="246"/>
      <c r="CX3" s="246"/>
      <c r="CY3" s="246"/>
      <c r="CZ3" s="246"/>
      <c r="DA3" s="246"/>
      <c r="DB3" s="246"/>
      <c r="DC3" s="246"/>
      <c r="DD3" s="246"/>
      <c r="DE3" s="246"/>
      <c r="DF3" s="246"/>
      <c r="DH3" s="246"/>
      <c r="DI3" s="246"/>
      <c r="DJ3" s="246"/>
      <c r="DK3" s="246"/>
      <c r="DL3" s="246"/>
      <c r="DM3" s="246"/>
      <c r="DN3" s="246"/>
      <c r="DO3" s="246"/>
      <c r="DP3" s="246"/>
      <c r="DQ3" s="246"/>
      <c r="DR3" s="246"/>
      <c r="DS3" s="246"/>
      <c r="DT3" s="246"/>
      <c r="DU3" s="246"/>
    </row>
    <row r="4" spans="2:125"/>
    <row r="5" spans="2:125"/>
    <row r="6" spans="2:125"/>
    <row r="7" spans="2:125"/>
    <row r="8" spans="2:125"/>
    <row r="9" spans="2:125">
      <c r="DU9" s="246"/>
    </row>
    <row r="10" spans="2:125"/>
    <row r="11" spans="2:125"/>
    <row r="12" spans="2:125"/>
    <row r="13" spans="2:125"/>
    <row r="14" spans="2:125"/>
    <row r="15" spans="2:125"/>
    <row r="16" spans="2:125"/>
    <row r="17" spans="125:125">
      <c r="DU17" s="246"/>
    </row>
    <row r="18" spans="125:125"/>
    <row r="19" spans="125:125"/>
    <row r="20" spans="125:125">
      <c r="DU20" s="246"/>
    </row>
    <row r="21" spans="125:125">
      <c r="DU21" s="246"/>
    </row>
    <row r="22" spans="125:125"/>
    <row r="23" spans="125:125"/>
    <row r="24" spans="125:125"/>
    <row r="25" spans="125:125"/>
    <row r="26" spans="125:125"/>
    <row r="27" spans="125:125"/>
    <row r="28" spans="125:125">
      <c r="DU28" s="246"/>
    </row>
    <row r="29" spans="125:125"/>
    <row r="30" spans="125:125"/>
    <row r="31" spans="125:125"/>
    <row r="32" spans="125:125"/>
    <row r="33" spans="2:125">
      <c r="B33" s="246"/>
      <c r="G33" s="246"/>
      <c r="I33" s="246"/>
    </row>
    <row r="34" spans="2:125">
      <c r="C34" s="246"/>
      <c r="P34" s="246"/>
      <c r="DE34" s="246"/>
      <c r="DH34" s="246"/>
    </row>
    <row r="35" spans="2:125">
      <c r="D35" s="246"/>
      <c r="E35" s="246"/>
      <c r="DG35" s="246"/>
      <c r="DJ35" s="246"/>
      <c r="DP35" s="246"/>
      <c r="DQ35" s="246"/>
      <c r="DR35" s="246"/>
      <c r="DS35" s="246"/>
      <c r="DT35" s="246"/>
      <c r="DU35" s="246"/>
    </row>
    <row r="36" spans="2:125">
      <c r="F36" s="246"/>
      <c r="H36" s="246"/>
      <c r="J36" s="246"/>
      <c r="K36" s="246"/>
      <c r="L36" s="246"/>
      <c r="M36" s="246"/>
      <c r="N36" s="246"/>
      <c r="O36" s="246"/>
      <c r="Q36" s="246"/>
      <c r="R36" s="246"/>
      <c r="S36" s="246"/>
      <c r="T36" s="246"/>
      <c r="U36" s="246"/>
      <c r="V36" s="246"/>
      <c r="W36" s="246"/>
      <c r="X36" s="246"/>
      <c r="Y36" s="246"/>
      <c r="Z36" s="246"/>
      <c r="AA36" s="246"/>
      <c r="AB36" s="246"/>
      <c r="AC36" s="246"/>
      <c r="AD36" s="246"/>
      <c r="AE36" s="246"/>
      <c r="AF36" s="246"/>
      <c r="AG36" s="246"/>
      <c r="AH36" s="246"/>
      <c r="AI36" s="246"/>
      <c r="AJ36" s="246"/>
      <c r="AK36" s="246"/>
      <c r="AL36" s="246"/>
      <c r="AM36" s="246"/>
      <c r="AN36" s="246"/>
      <c r="AO36" s="246"/>
      <c r="AP36" s="246"/>
      <c r="AQ36" s="246"/>
      <c r="AR36" s="246"/>
      <c r="AS36" s="246"/>
      <c r="AT36" s="246"/>
      <c r="AU36" s="246"/>
      <c r="AV36" s="246"/>
      <c r="AW36" s="246"/>
      <c r="AX36" s="246"/>
      <c r="AY36" s="246"/>
      <c r="AZ36" s="246"/>
      <c r="BA36" s="246"/>
      <c r="BB36" s="246"/>
      <c r="BC36" s="246"/>
      <c r="BD36" s="246"/>
      <c r="BE36" s="246"/>
      <c r="BF36" s="246"/>
      <c r="BG36" s="246"/>
      <c r="BH36" s="246"/>
      <c r="BI36" s="246"/>
      <c r="BJ36" s="246"/>
      <c r="BK36" s="246"/>
      <c r="BL36" s="246"/>
      <c r="BM36" s="246"/>
      <c r="BN36" s="246"/>
      <c r="BO36" s="246"/>
      <c r="BP36" s="246"/>
      <c r="BQ36" s="246"/>
      <c r="BR36" s="246"/>
      <c r="BS36" s="246"/>
      <c r="BT36" s="246"/>
      <c r="BU36" s="246"/>
      <c r="BV36" s="246"/>
      <c r="BW36" s="246"/>
      <c r="BX36" s="246"/>
      <c r="BY36" s="246"/>
      <c r="BZ36" s="246"/>
      <c r="CA36" s="246"/>
      <c r="CB36" s="246"/>
      <c r="CC36" s="246"/>
      <c r="CD36" s="246"/>
      <c r="CE36" s="246"/>
      <c r="CF36" s="246"/>
      <c r="CG36" s="246"/>
      <c r="CH36" s="246"/>
      <c r="CI36" s="246"/>
      <c r="CJ36" s="246"/>
      <c r="CK36" s="246"/>
      <c r="CL36" s="246"/>
      <c r="CM36" s="246"/>
      <c r="CN36" s="246"/>
      <c r="CO36" s="246"/>
      <c r="CP36" s="246"/>
      <c r="CQ36" s="246"/>
      <c r="CR36" s="246"/>
      <c r="CS36" s="246"/>
      <c r="CT36" s="246"/>
      <c r="CU36" s="246"/>
      <c r="CV36" s="246"/>
      <c r="CW36" s="246"/>
      <c r="CX36" s="246"/>
      <c r="CY36" s="246"/>
      <c r="CZ36" s="246"/>
      <c r="DA36" s="246"/>
      <c r="DB36" s="246"/>
      <c r="DC36" s="246"/>
      <c r="DD36" s="246"/>
      <c r="DF36" s="246"/>
      <c r="DI36" s="246"/>
      <c r="DK36" s="246"/>
      <c r="DL36" s="246"/>
      <c r="DM36" s="246"/>
      <c r="DN36" s="246"/>
      <c r="DO36" s="246"/>
      <c r="DP36" s="246"/>
      <c r="DQ36" s="246"/>
      <c r="DR36" s="246"/>
      <c r="DS36" s="246"/>
      <c r="DT36" s="246"/>
      <c r="DU36" s="246"/>
    </row>
    <row r="37" spans="2:125">
      <c r="DU37" s="246"/>
    </row>
    <row r="38" spans="2:125">
      <c r="DT38" s="246"/>
      <c r="DU38" s="246"/>
    </row>
    <row r="39" spans="2:125"/>
    <row r="40" spans="2:125">
      <c r="DH40" s="246"/>
    </row>
    <row r="41" spans="2:125">
      <c r="DE41" s="246"/>
    </row>
    <row r="42" spans="2:125">
      <c r="DG42" s="246"/>
      <c r="DJ42" s="246"/>
    </row>
    <row r="43" spans="2:125">
      <c r="Q43" s="246"/>
      <c r="R43" s="246"/>
      <c r="S43" s="246"/>
      <c r="T43" s="246"/>
      <c r="U43" s="246"/>
      <c r="V43" s="246"/>
      <c r="W43" s="246"/>
      <c r="X43" s="246"/>
      <c r="Y43" s="246"/>
      <c r="Z43" s="246"/>
      <c r="AA43" s="246"/>
      <c r="AB43" s="246"/>
      <c r="AC43" s="246"/>
      <c r="AD43" s="246"/>
      <c r="AE43" s="246"/>
      <c r="AF43" s="246"/>
      <c r="AG43" s="246"/>
      <c r="AH43" s="246"/>
      <c r="AI43" s="246"/>
      <c r="AJ43" s="246"/>
      <c r="AK43" s="246"/>
      <c r="AL43" s="246"/>
      <c r="AM43" s="246"/>
      <c r="AN43" s="246"/>
      <c r="AO43" s="246"/>
      <c r="AP43" s="246"/>
      <c r="AQ43" s="246"/>
      <c r="AR43" s="246"/>
      <c r="AS43" s="246"/>
      <c r="AT43" s="246"/>
      <c r="AU43" s="246"/>
      <c r="AV43" s="246"/>
      <c r="AW43" s="246"/>
      <c r="AX43" s="246"/>
      <c r="AY43" s="246"/>
      <c r="AZ43" s="246"/>
      <c r="BA43" s="246"/>
      <c r="BB43" s="246"/>
      <c r="BC43" s="246"/>
      <c r="BD43" s="246"/>
      <c r="BE43" s="246"/>
      <c r="BF43" s="246"/>
      <c r="BG43" s="246"/>
      <c r="BH43" s="246"/>
      <c r="BI43" s="246"/>
      <c r="BJ43" s="246"/>
      <c r="BK43" s="246"/>
      <c r="BL43" s="246"/>
      <c r="BM43" s="246"/>
      <c r="BN43" s="246"/>
      <c r="BO43" s="246"/>
      <c r="BP43" s="246"/>
      <c r="BQ43" s="246"/>
      <c r="BR43" s="246"/>
      <c r="BS43" s="246"/>
      <c r="BT43" s="246"/>
      <c r="BU43" s="246"/>
      <c r="BV43" s="246"/>
      <c r="BW43" s="246"/>
      <c r="BX43" s="246"/>
      <c r="BY43" s="246"/>
      <c r="BZ43" s="246"/>
      <c r="CA43" s="246"/>
      <c r="CB43" s="246"/>
      <c r="CC43" s="246"/>
      <c r="CD43" s="246"/>
      <c r="CE43" s="246"/>
      <c r="CF43" s="246"/>
      <c r="CG43" s="246"/>
      <c r="CH43" s="246"/>
      <c r="CI43" s="246"/>
      <c r="CJ43" s="246"/>
      <c r="CK43" s="246"/>
      <c r="CL43" s="246"/>
      <c r="CM43" s="246"/>
      <c r="CN43" s="246"/>
      <c r="CO43" s="246"/>
      <c r="CP43" s="246"/>
      <c r="CQ43" s="246"/>
      <c r="CR43" s="246"/>
      <c r="CS43" s="246"/>
      <c r="CT43" s="246"/>
      <c r="CU43" s="246"/>
      <c r="CV43" s="246"/>
      <c r="CW43" s="246"/>
      <c r="CX43" s="246"/>
      <c r="CY43" s="246"/>
      <c r="CZ43" s="246"/>
      <c r="DA43" s="246"/>
      <c r="DB43" s="246"/>
      <c r="DC43" s="246"/>
      <c r="DD43" s="246"/>
      <c r="DF43" s="246"/>
      <c r="DI43" s="246"/>
      <c r="DK43" s="246"/>
      <c r="DL43" s="246"/>
      <c r="DM43" s="246"/>
      <c r="DN43" s="246"/>
      <c r="DO43" s="246"/>
      <c r="DP43" s="246"/>
      <c r="DQ43" s="246"/>
      <c r="DR43" s="246"/>
      <c r="DS43" s="246"/>
      <c r="DT43" s="246"/>
      <c r="DU43" s="246"/>
    </row>
    <row r="44" spans="2:125">
      <c r="DU44" s="246"/>
    </row>
    <row r="45" spans="2:125"/>
    <row r="46" spans="2:125"/>
    <row r="47" spans="2:125"/>
    <row r="48" spans="2:125">
      <c r="DT48" s="246"/>
      <c r="DU48" s="246"/>
    </row>
    <row r="49" spans="120:125">
      <c r="DU49" s="246"/>
    </row>
    <row r="50" spans="120:125">
      <c r="DU50" s="246"/>
    </row>
    <row r="51" spans="120:125">
      <c r="DP51" s="246"/>
      <c r="DQ51" s="246"/>
      <c r="DR51" s="246"/>
      <c r="DS51" s="246"/>
      <c r="DT51" s="246"/>
      <c r="DU51" s="246"/>
    </row>
    <row r="52" spans="120:125"/>
    <row r="53" spans="120:125"/>
    <row r="54" spans="120:125">
      <c r="DU54" s="246"/>
    </row>
    <row r="55" spans="120:125"/>
    <row r="56" spans="120:125"/>
    <row r="57" spans="120:125"/>
    <row r="58" spans="120:125">
      <c r="DU58" s="246"/>
    </row>
    <row r="59" spans="120:125"/>
    <row r="60" spans="120:125"/>
    <row r="61" spans="120:125"/>
    <row r="62" spans="120:125"/>
    <row r="63" spans="120:125">
      <c r="DU63" s="246"/>
    </row>
    <row r="64" spans="120:125">
      <c r="DT64" s="246"/>
      <c r="DU64" s="246"/>
    </row>
    <row r="65" spans="123:125"/>
    <row r="66" spans="123:125"/>
    <row r="67" spans="123:125"/>
    <row r="68" spans="123:125"/>
    <row r="69" spans="123:125">
      <c r="DS69" s="246"/>
      <c r="DT69" s="246"/>
      <c r="DU69" s="246"/>
    </row>
    <row r="70" spans="123:125"/>
    <row r="71" spans="123:125"/>
    <row r="72" spans="123:125"/>
    <row r="73" spans="123:125"/>
    <row r="74" spans="123:125"/>
    <row r="75" spans="123:125"/>
    <row r="76" spans="123:125"/>
    <row r="77" spans="123:125"/>
    <row r="78" spans="123:125"/>
    <row r="79" spans="123:125"/>
    <row r="80" spans="123:125"/>
    <row r="81" spans="116:125"/>
    <row r="82" spans="116:125">
      <c r="DL82" s="246"/>
    </row>
    <row r="83" spans="116:125">
      <c r="DM83" s="246"/>
      <c r="DN83" s="246"/>
      <c r="DO83" s="246"/>
      <c r="DP83" s="246"/>
      <c r="DQ83" s="246"/>
      <c r="DR83" s="246"/>
      <c r="DS83" s="246"/>
      <c r="DT83" s="246"/>
      <c r="DU83" s="246"/>
    </row>
    <row r="84" spans="116:125"/>
    <row r="85" spans="116:125"/>
    <row r="86" spans="116:125"/>
    <row r="87" spans="116:125"/>
    <row r="88" spans="116:125">
      <c r="DU88" s="246"/>
    </row>
    <row r="89" spans="116:125"/>
    <row r="90" spans="116:125"/>
    <row r="91" spans="116:125"/>
    <row r="92" spans="116:125" ht="13.5" customHeight="1"/>
    <row r="93" spans="116:125" ht="13.5" customHeight="1"/>
    <row r="94" spans="116:125" ht="13.5" customHeight="1">
      <c r="DS94" s="246"/>
      <c r="DT94" s="246"/>
      <c r="DU94" s="246"/>
    </row>
    <row r="95" spans="116:125" ht="13.5" customHeight="1">
      <c r="DU95" s="246"/>
    </row>
    <row r="96" spans="116:125" ht="13.5" customHeight="1"/>
    <row r="97" spans="124:125" ht="13.5" customHeight="1"/>
    <row r="98" spans="124:125" ht="13.5" customHeight="1"/>
    <row r="99" spans="124:125" ht="13.5" customHeight="1"/>
    <row r="100" spans="124:125" ht="13.5" customHeight="1"/>
    <row r="101" spans="124:125" ht="13.5" customHeight="1">
      <c r="DU101" s="246"/>
    </row>
    <row r="102" spans="124:125" ht="13.5" customHeight="1"/>
    <row r="103" spans="124:125" ht="13.5" customHeight="1"/>
    <row r="104" spans="124:125" ht="13.5" customHeight="1">
      <c r="DT104" s="246"/>
      <c r="DU104" s="246"/>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46" t="s">
        <v>424</v>
      </c>
    </row>
    <row r="121" spans="125:125" ht="13.5" hidden="1" customHeight="1">
      <c r="DU121" s="246"/>
    </row>
  </sheetData>
  <sheetProtection algorithmName="SHA-512" hashValue="27rIOSYhQGU3dSlCMowaYjAyy6pJMz8tlYz6m1EFjbftelOQ2IgdYrrDKTEl+gAdXcyeYj0ONenfx7jJH1TAGQ==" saltValue="rvuKtIX+QOI/68k1tt/By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cols>
    <col min="1" max="125" width="2.5" style="247" customWidth="1"/>
    <col min="126" max="142" width="0" style="246" hidden="1" customWidth="1"/>
    <col min="143" max="16384" width="9" style="246" hidden="1"/>
  </cols>
  <sheetData>
    <row r="1" spans="1:125" ht="13.5" customHeight="1">
      <c r="A1" s="246"/>
      <c r="B1" s="246"/>
      <c r="C1" s="246"/>
      <c r="D1" s="246"/>
      <c r="E1" s="246"/>
      <c r="F1" s="246"/>
      <c r="G1" s="246"/>
      <c r="H1" s="246"/>
      <c r="I1" s="246"/>
      <c r="J1" s="246"/>
      <c r="K1" s="246"/>
      <c r="L1" s="246"/>
      <c r="M1" s="246"/>
      <c r="N1" s="246"/>
      <c r="O1" s="246"/>
      <c r="P1" s="246"/>
      <c r="Q1" s="246"/>
      <c r="R1" s="246"/>
      <c r="S1" s="246"/>
      <c r="T1" s="246"/>
      <c r="U1" s="246"/>
      <c r="V1" s="246"/>
      <c r="W1" s="246"/>
      <c r="X1" s="246"/>
      <c r="Y1" s="246"/>
      <c r="Z1" s="246"/>
      <c r="AA1" s="246"/>
      <c r="AB1" s="246"/>
      <c r="AC1" s="246"/>
      <c r="AD1" s="246"/>
      <c r="AE1" s="246"/>
      <c r="AF1" s="246"/>
      <c r="AG1" s="246"/>
      <c r="AH1" s="246"/>
      <c r="AI1" s="246"/>
      <c r="AJ1" s="246"/>
      <c r="AK1" s="246"/>
      <c r="AL1" s="246"/>
      <c r="AM1" s="246"/>
      <c r="AN1" s="246"/>
      <c r="AO1" s="246"/>
      <c r="AP1" s="246"/>
      <c r="AQ1" s="246"/>
      <c r="AR1" s="246"/>
      <c r="AS1" s="246"/>
      <c r="AT1" s="246"/>
      <c r="AU1" s="246"/>
      <c r="AV1" s="246"/>
      <c r="AW1" s="246"/>
      <c r="AX1" s="246"/>
      <c r="AY1" s="246"/>
      <c r="AZ1" s="246"/>
      <c r="BA1" s="246"/>
      <c r="BB1" s="246"/>
      <c r="BC1" s="246"/>
      <c r="BD1" s="246"/>
      <c r="BE1" s="246"/>
      <c r="BF1" s="246"/>
      <c r="BG1" s="246"/>
      <c r="BH1" s="246"/>
      <c r="BI1" s="246"/>
      <c r="BJ1" s="246"/>
      <c r="BK1" s="246"/>
      <c r="BL1" s="246"/>
      <c r="BM1" s="246"/>
      <c r="BN1" s="246"/>
      <c r="BO1" s="246"/>
      <c r="BP1" s="246"/>
      <c r="BQ1" s="246"/>
      <c r="BR1" s="246"/>
      <c r="BS1" s="246"/>
      <c r="BT1" s="246"/>
      <c r="BU1" s="246"/>
      <c r="BV1" s="246"/>
      <c r="BW1" s="246"/>
      <c r="BX1" s="246"/>
      <c r="BY1" s="246"/>
      <c r="BZ1" s="246"/>
      <c r="CA1" s="246"/>
      <c r="CB1" s="246"/>
      <c r="CC1" s="246"/>
      <c r="CD1" s="246"/>
      <c r="CE1" s="246"/>
      <c r="CF1" s="246"/>
      <c r="CG1" s="246"/>
      <c r="CH1" s="246"/>
      <c r="CI1" s="246"/>
      <c r="CJ1" s="246"/>
      <c r="CK1" s="246"/>
      <c r="CL1" s="246"/>
      <c r="CM1" s="246"/>
      <c r="CN1" s="246"/>
      <c r="CO1" s="246"/>
      <c r="CP1" s="246"/>
      <c r="CQ1" s="246"/>
      <c r="CR1" s="246"/>
      <c r="CS1" s="246"/>
      <c r="CT1" s="246"/>
      <c r="CU1" s="246"/>
      <c r="CV1" s="246"/>
      <c r="CW1" s="246"/>
      <c r="CX1" s="246"/>
      <c r="CY1" s="246"/>
      <c r="CZ1" s="246"/>
      <c r="DA1" s="246"/>
      <c r="DB1" s="246"/>
      <c r="DC1" s="246"/>
      <c r="DD1" s="246"/>
      <c r="DE1" s="246"/>
      <c r="DF1" s="246"/>
      <c r="DG1" s="246"/>
      <c r="DH1" s="246"/>
      <c r="DI1" s="246"/>
      <c r="DJ1" s="246"/>
      <c r="DK1" s="246"/>
      <c r="DL1" s="246"/>
      <c r="DM1" s="246"/>
      <c r="DN1" s="246"/>
      <c r="DO1" s="246"/>
      <c r="DP1" s="246"/>
      <c r="DQ1" s="246"/>
      <c r="DR1" s="246"/>
      <c r="DS1" s="246"/>
      <c r="DT1" s="246"/>
      <c r="DU1" s="246"/>
    </row>
    <row r="2" spans="1:125">
      <c r="B2" s="246"/>
      <c r="T2" s="246"/>
    </row>
    <row r="3" spans="1:125">
      <c r="C3" s="246"/>
      <c r="D3" s="246"/>
      <c r="E3" s="246"/>
      <c r="F3" s="246"/>
      <c r="G3" s="246"/>
      <c r="H3" s="246"/>
      <c r="I3" s="246"/>
      <c r="J3" s="246"/>
      <c r="K3" s="246"/>
      <c r="L3" s="246"/>
      <c r="M3" s="246"/>
      <c r="N3" s="246"/>
      <c r="O3" s="246"/>
      <c r="P3" s="246"/>
      <c r="Q3" s="246"/>
      <c r="R3" s="246"/>
      <c r="S3" s="246"/>
      <c r="U3" s="246"/>
      <c r="V3" s="246"/>
      <c r="W3" s="246"/>
      <c r="X3" s="246"/>
      <c r="Y3" s="246"/>
      <c r="Z3" s="246"/>
      <c r="AA3" s="246"/>
      <c r="AB3" s="246"/>
      <c r="AC3" s="246"/>
      <c r="AD3" s="246"/>
      <c r="AE3" s="246"/>
      <c r="AF3" s="246"/>
      <c r="AG3" s="246"/>
      <c r="AH3" s="246"/>
      <c r="AI3" s="246"/>
      <c r="AJ3" s="246"/>
      <c r="AK3" s="246"/>
      <c r="AL3" s="246"/>
      <c r="AM3" s="246"/>
      <c r="AN3" s="246"/>
      <c r="AO3" s="246"/>
      <c r="AP3" s="246"/>
      <c r="AQ3" s="246"/>
      <c r="AR3" s="246"/>
      <c r="AS3" s="246"/>
      <c r="AT3" s="246"/>
      <c r="AU3" s="246"/>
      <c r="AV3" s="246"/>
      <c r="AW3" s="246"/>
      <c r="AX3" s="246"/>
      <c r="AY3" s="246"/>
      <c r="AZ3" s="246"/>
      <c r="BA3" s="246"/>
      <c r="BB3" s="246"/>
      <c r="BC3" s="246"/>
      <c r="BD3" s="246"/>
      <c r="BE3" s="246"/>
      <c r="BF3" s="246"/>
      <c r="BG3" s="246"/>
      <c r="BH3" s="246"/>
      <c r="BI3" s="246"/>
      <c r="BJ3" s="246"/>
      <c r="BK3" s="246"/>
      <c r="BL3" s="246"/>
      <c r="BM3" s="246"/>
      <c r="BN3" s="246"/>
      <c r="BO3" s="246"/>
      <c r="BP3" s="246"/>
      <c r="BQ3" s="246"/>
      <c r="BR3" s="246"/>
      <c r="BS3" s="246"/>
      <c r="BT3" s="246"/>
      <c r="BU3" s="246"/>
      <c r="BV3" s="246"/>
      <c r="BW3" s="246"/>
      <c r="BX3" s="246"/>
      <c r="BY3" s="246"/>
      <c r="BZ3" s="246"/>
      <c r="CA3" s="246"/>
      <c r="CB3" s="246"/>
      <c r="CC3" s="246"/>
      <c r="CD3" s="246"/>
      <c r="CE3" s="246"/>
      <c r="CF3" s="246"/>
      <c r="CG3" s="246"/>
      <c r="CH3" s="246"/>
      <c r="CI3" s="246"/>
      <c r="CJ3" s="246"/>
      <c r="CK3" s="246"/>
      <c r="CL3" s="246"/>
      <c r="CM3" s="246"/>
      <c r="CN3" s="246"/>
      <c r="CO3" s="246"/>
      <c r="CP3" s="246"/>
      <c r="CQ3" s="246"/>
      <c r="CR3" s="246"/>
      <c r="CS3" s="246"/>
      <c r="CT3" s="246"/>
      <c r="CU3" s="246"/>
      <c r="CV3" s="246"/>
      <c r="CW3" s="246"/>
      <c r="CX3" s="246"/>
      <c r="CY3" s="246"/>
      <c r="CZ3" s="246"/>
      <c r="DA3" s="246"/>
      <c r="DB3" s="246"/>
      <c r="DC3" s="246"/>
      <c r="DD3" s="246"/>
      <c r="DE3" s="246"/>
      <c r="DF3" s="246"/>
      <c r="DG3" s="246"/>
      <c r="DH3" s="246"/>
      <c r="DI3" s="246"/>
      <c r="DJ3" s="246"/>
      <c r="DK3" s="246"/>
      <c r="DL3" s="246"/>
      <c r="DM3" s="246"/>
      <c r="DN3" s="246"/>
      <c r="DO3" s="246"/>
      <c r="DP3" s="246"/>
      <c r="DQ3" s="246"/>
      <c r="DR3" s="246"/>
      <c r="DS3" s="246"/>
      <c r="DT3" s="246"/>
      <c r="DU3" s="246"/>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46"/>
      <c r="G33" s="246"/>
      <c r="I33" s="246"/>
    </row>
    <row r="34" spans="2:125">
      <c r="C34" s="246"/>
      <c r="P34" s="246"/>
      <c r="R34" s="246"/>
      <c r="U34" s="246"/>
    </row>
    <row r="35" spans="2:125">
      <c r="D35" s="246"/>
      <c r="E35" s="246"/>
      <c r="T35" s="246"/>
      <c r="W35" s="246"/>
      <c r="X35" s="246"/>
      <c r="Y35" s="246"/>
      <c r="Z35" s="246"/>
      <c r="AA35" s="246"/>
      <c r="AB35" s="246"/>
      <c r="AC35" s="246"/>
      <c r="AD35" s="246"/>
      <c r="AE35" s="246"/>
      <c r="AF35" s="246"/>
      <c r="AG35" s="246"/>
      <c r="AH35" s="246"/>
      <c r="AI35" s="246"/>
      <c r="AJ35" s="246"/>
      <c r="AK35" s="246"/>
      <c r="AL35" s="246"/>
      <c r="AM35" s="246"/>
      <c r="AN35" s="246"/>
      <c r="AO35" s="246"/>
      <c r="AP35" s="246"/>
      <c r="AQ35" s="246"/>
      <c r="AR35" s="246"/>
      <c r="AS35" s="246"/>
      <c r="AT35" s="246"/>
      <c r="AU35" s="246"/>
      <c r="AV35" s="246"/>
      <c r="AW35" s="246"/>
      <c r="AX35" s="246"/>
      <c r="AY35" s="246"/>
      <c r="AZ35" s="246"/>
      <c r="BA35" s="246"/>
      <c r="BB35" s="246"/>
      <c r="BC35" s="246"/>
      <c r="BD35" s="246"/>
      <c r="BE35" s="246"/>
      <c r="BF35" s="246"/>
      <c r="BG35" s="246"/>
      <c r="BH35" s="246"/>
      <c r="BI35" s="246"/>
      <c r="BJ35" s="246"/>
      <c r="BK35" s="246"/>
      <c r="BL35" s="246"/>
      <c r="BM35" s="246"/>
      <c r="BN35" s="246"/>
      <c r="BO35" s="246"/>
      <c r="BP35" s="246"/>
      <c r="BQ35" s="246"/>
      <c r="BR35" s="246"/>
      <c r="BS35" s="246"/>
      <c r="BT35" s="246"/>
      <c r="BU35" s="246"/>
      <c r="BV35" s="246"/>
      <c r="BW35" s="246"/>
      <c r="BX35" s="246"/>
      <c r="BY35" s="246"/>
      <c r="BZ35" s="246"/>
      <c r="CA35" s="246"/>
      <c r="CB35" s="246"/>
      <c r="CC35" s="246"/>
      <c r="CD35" s="246"/>
      <c r="CE35" s="246"/>
      <c r="CF35" s="246"/>
      <c r="CG35" s="246"/>
      <c r="CH35" s="246"/>
      <c r="CI35" s="246"/>
      <c r="CJ35" s="246"/>
      <c r="CK35" s="246"/>
      <c r="CL35" s="246"/>
      <c r="CM35" s="246"/>
      <c r="CN35" s="246"/>
      <c r="CO35" s="246"/>
      <c r="CP35" s="246"/>
      <c r="CQ35" s="246"/>
      <c r="CR35" s="246"/>
      <c r="CS35" s="246"/>
      <c r="CT35" s="246"/>
      <c r="CU35" s="246"/>
      <c r="CV35" s="246"/>
      <c r="CW35" s="246"/>
      <c r="CX35" s="246"/>
      <c r="CY35" s="246"/>
      <c r="CZ35" s="246"/>
      <c r="DA35" s="246"/>
      <c r="DB35" s="246"/>
      <c r="DC35" s="246"/>
      <c r="DD35" s="246"/>
      <c r="DE35" s="246"/>
      <c r="DF35" s="246"/>
      <c r="DG35" s="246"/>
      <c r="DH35" s="246"/>
      <c r="DI35" s="246"/>
      <c r="DJ35" s="246"/>
      <c r="DK35" s="246"/>
      <c r="DL35" s="246"/>
      <c r="DM35" s="246"/>
      <c r="DN35" s="246"/>
      <c r="DO35" s="246"/>
      <c r="DP35" s="246"/>
      <c r="DQ35" s="246"/>
      <c r="DR35" s="246"/>
      <c r="DS35" s="246"/>
      <c r="DT35" s="246"/>
      <c r="DU35" s="246"/>
    </row>
    <row r="36" spans="2:125">
      <c r="F36" s="246"/>
      <c r="H36" s="246"/>
      <c r="J36" s="246"/>
      <c r="K36" s="246"/>
      <c r="L36" s="246"/>
      <c r="M36" s="246"/>
      <c r="N36" s="246"/>
      <c r="O36" s="246"/>
      <c r="Q36" s="246"/>
      <c r="S36" s="246"/>
      <c r="V36" s="246"/>
    </row>
    <row r="37" spans="2:125"/>
    <row r="38" spans="2:125"/>
    <row r="39" spans="2:125"/>
    <row r="40" spans="2:125">
      <c r="U40" s="246"/>
    </row>
    <row r="41" spans="2:125">
      <c r="R41" s="246"/>
    </row>
    <row r="42" spans="2:125">
      <c r="T42" s="246"/>
      <c r="W42" s="246"/>
      <c r="X42" s="246"/>
      <c r="Y42" s="246"/>
      <c r="Z42" s="246"/>
      <c r="AA42" s="246"/>
      <c r="AB42" s="246"/>
      <c r="AC42" s="246"/>
      <c r="AD42" s="246"/>
      <c r="AE42" s="246"/>
      <c r="AF42" s="246"/>
      <c r="AG42" s="246"/>
      <c r="AH42" s="246"/>
      <c r="AI42" s="246"/>
      <c r="AJ42" s="246"/>
      <c r="AK42" s="246"/>
      <c r="AL42" s="246"/>
      <c r="AM42" s="246"/>
      <c r="AN42" s="246"/>
      <c r="AO42" s="246"/>
      <c r="AP42" s="246"/>
      <c r="AQ42" s="246"/>
      <c r="AR42" s="246"/>
      <c r="AS42" s="246"/>
      <c r="AT42" s="246"/>
      <c r="AU42" s="246"/>
      <c r="AV42" s="246"/>
      <c r="AW42" s="246"/>
      <c r="AX42" s="246"/>
      <c r="AY42" s="246"/>
      <c r="AZ42" s="246"/>
      <c r="BA42" s="246"/>
      <c r="BB42" s="246"/>
      <c r="BC42" s="246"/>
      <c r="BD42" s="246"/>
      <c r="BE42" s="246"/>
      <c r="BF42" s="246"/>
      <c r="BG42" s="246"/>
      <c r="BH42" s="246"/>
      <c r="BI42" s="246"/>
      <c r="BJ42" s="246"/>
      <c r="BK42" s="246"/>
      <c r="BL42" s="246"/>
      <c r="BM42" s="246"/>
      <c r="BN42" s="246"/>
      <c r="BO42" s="246"/>
      <c r="BP42" s="246"/>
      <c r="BQ42" s="246"/>
      <c r="BR42" s="246"/>
      <c r="BS42" s="246"/>
      <c r="BT42" s="246"/>
      <c r="BU42" s="246"/>
      <c r="BV42" s="246"/>
      <c r="BW42" s="246"/>
      <c r="BX42" s="246"/>
      <c r="BY42" s="246"/>
      <c r="BZ42" s="246"/>
      <c r="CA42" s="246"/>
      <c r="CB42" s="246"/>
      <c r="CC42" s="246"/>
      <c r="CD42" s="246"/>
      <c r="CE42" s="246"/>
      <c r="CF42" s="246"/>
      <c r="CG42" s="246"/>
      <c r="CH42" s="246"/>
      <c r="CI42" s="246"/>
      <c r="CJ42" s="246"/>
      <c r="CK42" s="246"/>
      <c r="CL42" s="246"/>
      <c r="CM42" s="246"/>
      <c r="CN42" s="246"/>
      <c r="CO42" s="246"/>
      <c r="CP42" s="246"/>
      <c r="CQ42" s="246"/>
      <c r="CR42" s="246"/>
      <c r="CS42" s="246"/>
      <c r="CT42" s="246"/>
      <c r="CU42" s="246"/>
      <c r="CV42" s="246"/>
      <c r="CW42" s="246"/>
      <c r="CX42" s="246"/>
      <c r="CY42" s="246"/>
      <c r="CZ42" s="246"/>
      <c r="DA42" s="246"/>
      <c r="DB42" s="246"/>
      <c r="DC42" s="246"/>
      <c r="DD42" s="246"/>
      <c r="DE42" s="246"/>
      <c r="DF42" s="246"/>
      <c r="DG42" s="246"/>
      <c r="DH42" s="246"/>
      <c r="DI42" s="246"/>
      <c r="DJ42" s="246"/>
      <c r="DK42" s="246"/>
      <c r="DL42" s="246"/>
      <c r="DM42" s="246"/>
      <c r="DN42" s="246"/>
      <c r="DO42" s="246"/>
      <c r="DP42" s="246"/>
      <c r="DQ42" s="246"/>
      <c r="DR42" s="246"/>
      <c r="DS42" s="246"/>
      <c r="DT42" s="246"/>
      <c r="DU42" s="246"/>
    </row>
    <row r="43" spans="2:125">
      <c r="Q43" s="246"/>
      <c r="S43" s="246"/>
      <c r="V43" s="246"/>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47" t="s">
        <v>424</v>
      </c>
    </row>
  </sheetData>
  <sheetProtection algorithmName="SHA-512" hashValue="EPzcBAr8ZX+NmPABDTkOHERJYHsm8s5GWkGk4mZGyqcX1pT9wX83tb4gBN/bl4IxaqSDJiiTkV4rcpL6QuDNTQ==" saltValue="q+okJyxVQmDtZMod8kl9W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473</v>
      </c>
    </row>
    <row r="46" spans="2:10" ht="29.25" customHeight="1" thickBot="1">
      <c r="B46" s="4" t="s">
        <v>7</v>
      </c>
      <c r="C46" s="5"/>
      <c r="D46" s="5"/>
      <c r="E46" s="6" t="s">
        <v>474</v>
      </c>
      <c r="F46" s="7" t="s">
        <v>475</v>
      </c>
      <c r="G46" s="8" t="s">
        <v>476</v>
      </c>
      <c r="H46" s="8" t="s">
        <v>477</v>
      </c>
      <c r="I46" s="8" t="s">
        <v>478</v>
      </c>
      <c r="J46" s="9" t="s">
        <v>479</v>
      </c>
    </row>
    <row r="47" spans="2:10" ht="57.75" customHeight="1">
      <c r="B47" s="10"/>
      <c r="C47" s="1142" t="s">
        <v>480</v>
      </c>
      <c r="D47" s="1142"/>
      <c r="E47" s="1143"/>
      <c r="F47" s="11">
        <v>26.98</v>
      </c>
      <c r="G47" s="12">
        <v>26.44</v>
      </c>
      <c r="H47" s="12">
        <v>29.12</v>
      </c>
      <c r="I47" s="12">
        <v>28.82</v>
      </c>
      <c r="J47" s="13">
        <v>28.05</v>
      </c>
    </row>
    <row r="48" spans="2:10" ht="57.75" customHeight="1">
      <c r="B48" s="14"/>
      <c r="C48" s="1144" t="s">
        <v>481</v>
      </c>
      <c r="D48" s="1144"/>
      <c r="E48" s="1145"/>
      <c r="F48" s="15">
        <v>9.07</v>
      </c>
      <c r="G48" s="16">
        <v>8.9600000000000009</v>
      </c>
      <c r="H48" s="16">
        <v>8.59</v>
      </c>
      <c r="I48" s="16">
        <v>8.58</v>
      </c>
      <c r="J48" s="17">
        <v>9.4600000000000009</v>
      </c>
    </row>
    <row r="49" spans="2:10" ht="57.75" customHeight="1" thickBot="1">
      <c r="B49" s="18"/>
      <c r="C49" s="1146" t="s">
        <v>482</v>
      </c>
      <c r="D49" s="1146"/>
      <c r="E49" s="1147"/>
      <c r="F49" s="19">
        <v>8.07</v>
      </c>
      <c r="G49" s="20" t="s">
        <v>483</v>
      </c>
      <c r="H49" s="20">
        <v>2.0099999999999998</v>
      </c>
      <c r="I49" s="20">
        <v>0.14000000000000001</v>
      </c>
      <c r="J49" s="21">
        <v>1.1100000000000001</v>
      </c>
    </row>
    <row r="50" spans="2:10" ht="13.5" customHeight="1"/>
  </sheetData>
  <sheetProtection algorithmName="SHA-512" hashValue="YPiRgk8un/0bLi+4FzJwsCLvq8gSgJilF3ht/48QAnOuEqPNuIIxpISS5bQ75QZUPREXl9ytNaAgX0uCvRw3DA==" saltValue="ocagmlPhxpKoW1GCiYekS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revision/>
  <dcterms:created xsi:type="dcterms:W3CDTF">2022-02-02T07:42:14Z</dcterms:created>
  <dcterms:modified xsi:type="dcterms:W3CDTF">2022-09-27T00:09:20Z</dcterms:modified>
  <cp:category/>
  <cp:contentStatus/>
</cp:coreProperties>
</file>