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05_出水市()\"/>
    </mc:Choice>
  </mc:AlternateContent>
  <workbookProtection workbookAlgorithmName="SHA-512" workbookHashValue="PBGjUigQKvwtQG+r2yQtnzwz/oC+SFNr5OtwzNUTInDNEdT2ahnbthFwmDEomMy8OvvTlRhEEs1W6jyns6/AXw==" workbookSaltValue="qKIjc90BfYExnZtOf/fRY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<sst xmlns="http://schemas.openxmlformats.org/spreadsheetml/2006/main" count="228" uniqueCount="115">
  <si>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</si>
  <si>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</si>
  <si>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</si>
  <si>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</si>
  <si>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</si>
  <si>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</si>
  <si>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</si>
  <si>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</si>
  <si>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</si>
  <si>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</si>
  <si>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</si>
  <si>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</si>
  <si>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</si>
  <si>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</si>
  <si>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</si>
  <si>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</si>
  <si>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</si>
  <si>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</si>
  <si>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</si>
  <si>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</si>
  <si>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</si>
  <si>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</si>
  <si>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</si>
  <si>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</si>
  <si>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</si>
  <si>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</si>
  <si>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</si>
  <si>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</si>
  <si>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</si>
  <si>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</si>
  <si>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</si>
  <si>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</si>
  <si>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</si>
  <si>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</si>
  <si>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</si>
  <si>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</si>
  <si>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</si>
  <si>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</si>
  <si>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</si>
  <si>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</si>
  <si>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</si>
  <si>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</si>
  <si>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</si>
  <si>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</si>
  <si>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</si>
  <si>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</si>
  <si>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</si>
  <si>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</si>
  <si>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</si>
  <si>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</si>
  <si>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</si>
  <si>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</si>
  <si>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</si>
  <si>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</si>
  <si>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</si>
  <si>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</si>
  <si>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</si>
  <si>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</si>
  <si>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</si>
  <si>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</si>
  <si>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</si>
  <si>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</si>
  <si>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</si>
  <si>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</si>
  <si>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</si>
  <si>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</si>
  <si>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</si>
  <si>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</si>
  <si>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</si>
  <si>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</si>
  <si>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</si>
  <si>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</si>
  <si>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</si>
  <si>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</si>
  <si>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</si>
  <si>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</si>
  <si>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</si>
  <si>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</si>
  <si>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</si>
  <si>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</si>
  <si>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</si>
  <si>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</si>
  <si>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</si>
  <si>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</si>
  <si>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</si>
  <si>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</si>
  <si>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</si>
  <si>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</si>
  <si>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</si>
  <si>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</si>
  <si>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</si>
  <si>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</si>
  <si>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</si>
  <si>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</si>
  <si>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</si>
  <si>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</si>
  <si>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</si>
  <si>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</si>
  <si>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</si>
  <si>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出水市</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</si>
  <si>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</si>
  <si>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</si>
  <si>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</si>
  <si>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</si>
  <si>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</si>
  <si>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</si>
  <si>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</si>
  <si>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</si>
  <si>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</si>
  <si>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</si>
  <si>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</si>
  <si>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</si>
  <si>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による使用料収入減少が危惧される中で、老朽化対策については計画的に実施しなければならない。その更新費用の財源は、起債と一般会計からの繰入金頼みであることから、料金改定による財源確保と施設の長寿命化に関する検討を行う必要がある。
　平成28年度から取組んでいる地方公営企業法適用による企業会計移行によって、経営状況の把握が一層明確になることが期待される。
　今後は「経営戦略」の策定により適正な料金改定を実施し、アセットマネジメントにより、経営と施設の健全化を図っていきたい。
</t>
  </si>
  <si>
    <t>　公共下水道は、管渠の標準的耐用年数は50年であるが、供用開始後32年を迎え、老朽化を示す指標や改善率については、調査検討すべき課題であると捉えている。
 将来の管渠等の老朽化に備えるため、料金の適正化に向けた検討と併せて管渠等の状況把握を的確に行う必要がある。</t>
    <phoneticPr fontId="4"/>
  </si>
  <si>
    <t xml:space="preserve">　①収益的収支比率は、100％以上の場合が黒字であることを示す指数であるが、70％台で推移し赤字であることを示している。
　④企業債残高対事業規模比率は、類似団体平均値を下回っているものの、平成29年度から長寿命化対策事業を実施しており、今後は悪化すると推測される。
　⑤経費回収率は、類似団体平均値を若干下回っており全国平均値以下でもあることから、適切な使用料水準が確保されていないことを示している。今後、料金の適正化に向けた検討が急務である。
　⑥汚水処理原価は、類似団体平均値を下回っており、汚水処理費用の効率化と削減が図られていることを示している。
　⑦施設利用率は、類似団体平均値が伸びる中,ここ数年横ばいの状況にある。今後は、節水型機器の普及や人口減少により年々処理水量が減少し、利用率も徐々に低下すると推測される。　
　⑧水洗化率は、人口減少はあるが、処理区内人口に大きな影響がなかったため89％台で推移している。水洗化率の向上は使用料収入の増加につながることから、今後も経営改善の施策として取り組むこととしている。
</t>
    <rPh sb="41" eb="42">
      <t>ダイ</t>
    </rPh>
    <rPh sb="43" eb="45">
      <t>スイイ</t>
    </rPh>
    <rPh sb="54" eb="55">
      <t>シメ</t>
    </rPh>
    <rPh sb="151" eb="153">
      <t>ジャッカン</t>
    </rPh>
    <rPh sb="153" eb="154">
      <t>シタ</t>
    </rPh>
    <rPh sb="159" eb="161">
      <t>ゼンコク</t>
    </rPh>
    <rPh sb="161" eb="164">
      <t>ヘイキンチ</t>
    </rPh>
    <rPh sb="181" eb="183">
      <t>スイジュン</t>
    </rPh>
    <rPh sb="184" eb="186">
      <t>カクホ</t>
    </rPh>
    <rPh sb="240" eb="241">
      <t>チ</t>
    </rPh>
    <rPh sb="292" eb="295">
      <t>ヘイキンチ</t>
    </rPh>
    <rPh sb="296" eb="297">
      <t>ノ</t>
    </rPh>
    <rPh sb="299" eb="300">
      <t>ナカ</t>
    </rPh>
    <rPh sb="305" eb="306">
      <t>ヨコ</t>
    </rPh>
    <rPh sb="309" eb="311">
      <t>ジョウキョウ</t>
    </rPh>
    <rPh sb="315" eb="317">
      <t>コンゴ</t>
    </rPh>
    <rPh sb="328" eb="330">
      <t>ジンコウ</t>
    </rPh>
    <rPh sb="330" eb="332">
      <t>ゲンショウ</t>
    </rPh>
    <rPh sb="374" eb="376">
      <t>ジンコウ</t>
    </rPh>
    <rPh sb="376" eb="378">
      <t>ゲンショウ</t>
    </rPh>
    <rPh sb="383" eb="385">
      <t>ショリ</t>
    </rPh>
    <rPh sb="385" eb="387">
      <t>クナイ</t>
    </rPh>
    <rPh sb="387" eb="389">
      <t>ジンコウ</t>
    </rPh>
    <rPh sb="390" eb="391">
      <t>オオ</t>
    </rPh>
    <rPh sb="393" eb="395">
      <t>エイキョウ</t>
    </rPh>
    <rPh sb="405" eb="406">
      <t>ダイ</t>
    </rPh>
    <rPh sb="407" eb="409">
      <t>スイイ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</si>
</sst>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0.1</c:v>
                </c:pt>
                <c:pt idx="2" formatCode="#,##0.00;&quot;△&quot;#,##0.00">
                  <c:v>0</c:v>
                </c:pt>
                <c:pt idx="3">
                  <c:v>0.2</c:v>
                </c:pt>
                <c:pt idx="4" formatCode="#,##0.00;&quot;△&quot;#,##0.00">
                  <c:v>0</c:v>
                </c:pt>
              </c:numCache>
            </c:numRef>
          </c:val>
          <c:extLst>
            <c:ext xmlns:c16="http://schemas.microsoft.com/office/drawing/2014/chart" uri="{C3380CC4-5D6E-409C-BE32-E72D297353CC}">
              <c16:uniqueId val="{00000000-943A-4DCA-BEAB-63A54BD1E39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0.15</c:v>
                </c:pt>
                <c:pt idx="2">
                  <c:v>0.16</c:v>
                </c:pt>
                <c:pt idx="3">
                  <c:v>0.15</c:v>
                </c:pt>
                <c:pt idx="4">
                  <c:v>0.16</c:v>
                </c:pt>
              </c:numCache>
            </c:numRef>
          </c:val>
          <c:smooth val="0"/>
          <c:extLst>
            <c:ext xmlns:c16="http://schemas.microsoft.com/office/drawing/2014/chart" uri="{C3380CC4-5D6E-409C-BE32-E72D297353CC}">
              <c16:uniqueId val="{00000001-943A-4DCA-BEAB-63A54BD1E39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51.97</c:v>
                </c:pt>
                <c:pt idx="1">
                  <c:v>53.71</c:v>
                </c:pt>
                <c:pt idx="2">
                  <c:v>54.68</c:v>
                </c:pt>
                <c:pt idx="3">
                  <c:v>54.05</c:v>
                </c:pt>
                <c:pt idx="4">
                  <c:v>53.66</c:v>
                </c:pt>
              </c:numCache>
            </c:numRef>
          </c:val>
          <c:extLst>
            <c:ext xmlns:c16="http://schemas.microsoft.com/office/drawing/2014/chart" uri="{C3380CC4-5D6E-409C-BE32-E72D297353CC}">
              <c16:uniqueId val="{00000000-05BF-4C6D-8520-9E9790558B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49.89</c:v>
                </c:pt>
                <c:pt idx="1">
                  <c:v>49.39</c:v>
                </c:pt>
                <c:pt idx="2">
                  <c:v>55.58</c:v>
                </c:pt>
                <c:pt idx="3">
                  <c:v>54.05</c:v>
                </c:pt>
                <c:pt idx="4">
                  <c:v>57.54</c:v>
                </c:pt>
              </c:numCache>
            </c:numRef>
          </c:val>
          <c:smooth val="0"/>
          <c:extLst>
            <c:ext xmlns:c16="http://schemas.microsoft.com/office/drawing/2014/chart" uri="{C3380CC4-5D6E-409C-BE32-E72D297353CC}">
              <c16:uniqueId val="{00000001-05BF-4C6D-8520-9E9790558B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89.26</c:v>
                </c:pt>
                <c:pt idx="1">
                  <c:v>89.34</c:v>
                </c:pt>
                <c:pt idx="2">
                  <c:v>89.09</c:v>
                </c:pt>
                <c:pt idx="3">
                  <c:v>89.06</c:v>
                </c:pt>
                <c:pt idx="4">
                  <c:v>89.61</c:v>
                </c:pt>
              </c:numCache>
            </c:numRef>
          </c:val>
          <c:extLst>
            <c:ext xmlns:c16="http://schemas.microsoft.com/office/drawing/2014/chart" uri="{C3380CC4-5D6E-409C-BE32-E72D297353CC}">
              <c16:uniqueId val="{00000000-668B-4423-B170-9FC0464F328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84.73</c:v>
                </c:pt>
                <c:pt idx="1">
                  <c:v>83.96</c:v>
                </c:pt>
                <c:pt idx="2">
                  <c:v>93.1</c:v>
                </c:pt>
                <c:pt idx="3">
                  <c:v>92.88</c:v>
                </c:pt>
                <c:pt idx="4">
                  <c:v>92.87</c:v>
                </c:pt>
              </c:numCache>
            </c:numRef>
          </c:val>
          <c:smooth val="0"/>
          <c:extLst>
            <c:ext xmlns:c16="http://schemas.microsoft.com/office/drawing/2014/chart" uri="{C3380CC4-5D6E-409C-BE32-E72D297353CC}">
              <c16:uniqueId val="{00000001-668B-4423-B170-9FC0464F328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70.180000000000007</c:v>
                </c:pt>
                <c:pt idx="1">
                  <c:v>70.37</c:v>
                </c:pt>
                <c:pt idx="2">
                  <c:v>74.13</c:v>
                </c:pt>
                <c:pt idx="3">
                  <c:v>77.040000000000006</c:v>
                </c:pt>
                <c:pt idx="4">
                  <c:v>77.989999999999995</c:v>
                </c:pt>
              </c:numCache>
            </c:numRef>
          </c:val>
          <c:extLst>
            <c:ext xmlns:c16="http://schemas.microsoft.com/office/drawing/2014/chart" uri="{C3380CC4-5D6E-409C-BE32-E72D297353CC}">
              <c16:uniqueId val="{00000000-B3DF-48EC-8074-5B271097673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DF-48EC-8074-5B271097673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24-4A5E-B1D8-24DB8BE9825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24-4A5E-B1D8-24DB8BE9825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5-4F2C-9AB9-0D72FB8D874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5-4F2C-9AB9-0D72FB8D874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61-4503-A652-09460C28FD5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61-4503-A652-09460C28FD5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D4-481F-9E24-94029717518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D4-481F-9E24-94029717518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859.07</c:v>
                </c:pt>
                <c:pt idx="1">
                  <c:v>659.36</c:v>
                </c:pt>
                <c:pt idx="2">
                  <c:v>601.54</c:v>
                </c:pt>
                <c:pt idx="3">
                  <c:v>521.67999999999995</c:v>
                </c:pt>
                <c:pt idx="4">
                  <c:v>531.9</c:v>
                </c:pt>
              </c:numCache>
            </c:numRef>
          </c:val>
          <c:extLst>
            <c:ext xmlns:c16="http://schemas.microsoft.com/office/drawing/2014/chart" uri="{C3380CC4-5D6E-409C-BE32-E72D297353CC}">
              <c16:uniqueId val="{00000000-0C03-41F3-8930-DA138894CE9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1203.71</c:v>
                </c:pt>
                <c:pt idx="1">
                  <c:v>1162.3599999999999</c:v>
                </c:pt>
                <c:pt idx="2">
                  <c:v>671.97</c:v>
                </c:pt>
                <c:pt idx="3">
                  <c:v>798.84</c:v>
                </c:pt>
                <c:pt idx="4">
                  <c:v>692.13</c:v>
                </c:pt>
              </c:numCache>
            </c:numRef>
          </c:val>
          <c:smooth val="0"/>
          <c:extLst>
            <c:ext xmlns:c16="http://schemas.microsoft.com/office/drawing/2014/chart" uri="{C3380CC4-5D6E-409C-BE32-E72D297353CC}">
              <c16:uniqueId val="{00000001-0C03-41F3-8930-DA138894CE9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79.08</c:v>
                </c:pt>
                <c:pt idx="1">
                  <c:v>81.05</c:v>
                </c:pt>
                <c:pt idx="2">
                  <c:v>81.83</c:v>
                </c:pt>
                <c:pt idx="3">
                  <c:v>83.38</c:v>
                </c:pt>
                <c:pt idx="4">
                  <c:v>84.66</c:v>
                </c:pt>
              </c:numCache>
            </c:numRef>
          </c:val>
          <c:extLst>
            <c:ext xmlns:c16="http://schemas.microsoft.com/office/drawing/2014/chart" uri="{C3380CC4-5D6E-409C-BE32-E72D297353CC}">
              <c16:uniqueId val="{00000000-1F8C-4F01-B5B5-811DF2D341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69.739999999999995</c:v>
                </c:pt>
                <c:pt idx="1">
                  <c:v>68.209999999999994</c:v>
                </c:pt>
                <c:pt idx="2">
                  <c:v>86.34</c:v>
                </c:pt>
                <c:pt idx="3">
                  <c:v>86.85</c:v>
                </c:pt>
                <c:pt idx="4">
                  <c:v>88.98</c:v>
                </c:pt>
              </c:numCache>
            </c:numRef>
          </c:val>
          <c:smooth val="0"/>
          <c:extLst>
            <c:ext xmlns:c16="http://schemas.microsoft.com/office/drawing/2014/chart" uri="{C3380CC4-5D6E-409C-BE32-E72D297353CC}">
              <c16:uniqueId val="{00000001-1F8C-4F01-B5B5-811DF2D341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171.43</c:v>
                </c:pt>
                <c:pt idx="1">
                  <c:v>169.96</c:v>
                </c:pt>
                <c:pt idx="2">
                  <c:v>167.54</c:v>
                </c:pt>
                <c:pt idx="3">
                  <c:v>164.83</c:v>
                </c:pt>
                <c:pt idx="4">
                  <c:v>163.52000000000001</c:v>
                </c:pt>
              </c:numCache>
            </c:numRef>
          </c:val>
          <c:extLst>
            <c:ext xmlns:c16="http://schemas.microsoft.com/office/drawing/2014/chart" uri="{C3380CC4-5D6E-409C-BE32-E72D297353CC}">
              <c16:uniqueId val="{00000000-440B-4FAB-B7AE-07159AA1D9F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248.89</c:v>
                </c:pt>
                <c:pt idx="1">
                  <c:v>250.84</c:v>
                </c:pt>
                <c:pt idx="2">
                  <c:v>175.12</c:v>
                </c:pt>
                <c:pt idx="3">
                  <c:v>177.15</c:v>
                </c:pt>
                <c:pt idx="4">
                  <c:v>175.05</c:v>
                </c:pt>
              </c:numCache>
            </c:numRef>
          </c:val>
          <c:smooth val="0"/>
          <c:extLst>
            <c:ext xmlns:c16="http://schemas.microsoft.com/office/drawing/2014/chart" uri="{C3380CC4-5D6E-409C-BE32-E72D297353CC}">
              <c16:uniqueId val="{00000001-440B-4FAB-B7AE-07159AA1D9F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鹿児島県　出水市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公共下水道</v>
      </c>
      <c r="Q8" s="83"/>
      <c r="R8" s="83"/>
      <c r="S8" s="83"/>
      <c r="T8" s="83"/>
      <c r="U8" s="83"/>
      <c r="V8" s="83"/>
      <c r="W8" s="83" t="str">
        <f>データ!L6</f>
        <v>Cd1</v>
      </c>
      <c r="X8" s="83"/>
      <c r="Y8" s="83"/>
      <c r="Z8" s="83"/>
      <c r="AA8" s="83"/>
      <c r="AB8" s="83"/>
      <c r="AC8" s="83"/>
      <c r="AD8" s="84" t="str">
        <f>データ!$M$6</f>
        <v>非設置</v>
      </c>
      <c r="AE8" s="84"/>
      <c r="AF8" s="84"/>
      <c r="AG8" s="84"/>
      <c r="AH8" s="84"/>
      <c r="AI8" s="84"/>
      <c r="AJ8" s="84"/>
      <c r="AK8" s="3"/>
      <c r="AL8" s="80">
        <f>データ!S6</f>
        <v>53671</v>
      </c>
      <c r="AM8" s="80"/>
      <c r="AN8" s="80"/>
      <c r="AO8" s="80"/>
      <c r="AP8" s="80"/>
      <c r="AQ8" s="80"/>
      <c r="AR8" s="80"/>
      <c r="AS8" s="80"/>
      <c r="AT8" s="79">
        <f>データ!T6</f>
        <v>329.98</v>
      </c>
      <c r="AU8" s="79"/>
      <c r="AV8" s="79"/>
      <c r="AW8" s="79"/>
      <c r="AX8" s="79"/>
      <c r="AY8" s="79"/>
      <c r="AZ8" s="79"/>
      <c r="BA8" s="79"/>
      <c r="BB8" s="79">
        <f>データ!U6</f>
        <v>162.65</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43.99</v>
      </c>
      <c r="Q10" s="79"/>
      <c r="R10" s="79"/>
      <c r="S10" s="79"/>
      <c r="T10" s="79"/>
      <c r="U10" s="79"/>
      <c r="V10" s="79"/>
      <c r="W10" s="79">
        <f>データ!Q6</f>
        <v>89.42</v>
      </c>
      <c r="X10" s="79"/>
      <c r="Y10" s="79"/>
      <c r="Z10" s="79"/>
      <c r="AA10" s="79"/>
      <c r="AB10" s="79"/>
      <c r="AC10" s="79"/>
      <c r="AD10" s="80">
        <f>データ!R6</f>
        <v>2268</v>
      </c>
      <c r="AE10" s="80"/>
      <c r="AF10" s="80"/>
      <c r="AG10" s="80"/>
      <c r="AH10" s="80"/>
      <c r="AI10" s="80"/>
      <c r="AJ10" s="80"/>
      <c r="AK10" s="2"/>
      <c r="AL10" s="80">
        <f>データ!V6</f>
        <v>23410</v>
      </c>
      <c r="AM10" s="80"/>
      <c r="AN10" s="80"/>
      <c r="AO10" s="80"/>
      <c r="AP10" s="80"/>
      <c r="AQ10" s="80"/>
      <c r="AR10" s="80"/>
      <c r="AS10" s="80"/>
      <c r="AT10" s="79">
        <f>データ!W6</f>
        <v>9.99</v>
      </c>
      <c r="AU10" s="79"/>
      <c r="AV10" s="79"/>
      <c r="AW10" s="79"/>
      <c r="AX10" s="79"/>
      <c r="AY10" s="79"/>
      <c r="AZ10" s="79"/>
      <c r="BA10" s="79"/>
      <c r="BB10" s="79">
        <f>データ!X6</f>
        <v>2343.34</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114</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45</v>
      </c>
      <c r="N86" s="26" t="s">
        <v>45</v>
      </c>
      <c r="O86" s="26" t="str">
        <f>データ!EO6</f>
        <v>【0.23】</v>
      </c>
    </row>
  </sheetData>
  <sheetProtection algorithmName="SHA-512" hashValue="ywIImrRRZB2eRfA/e0w6Qi7hGMkwv6nBc/30x85bGTKxhwABUi6XbT+rsgWPb7907E0exLYXFqPonmzd13jcxw==" saltValue="1sEDUzjjW+q+bXZ1QxHs6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8" t="s">
        <v>55</v>
      </c>
      <c r="I3" s="89"/>
      <c r="J3" s="89"/>
      <c r="K3" s="89"/>
      <c r="L3" s="89"/>
      <c r="M3" s="89"/>
      <c r="N3" s="89"/>
      <c r="O3" s="89"/>
      <c r="P3" s="89"/>
      <c r="Q3" s="89"/>
      <c r="R3" s="89"/>
      <c r="S3" s="89"/>
      <c r="T3" s="89"/>
      <c r="U3" s="89"/>
      <c r="V3" s="89"/>
      <c r="W3" s="89"/>
      <c r="X3" s="90"/>
      <c r="Y3" s="94" t="s">
        <v>56</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57</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58</v>
      </c>
      <c r="B4" s="30"/>
      <c r="C4" s="30"/>
      <c r="D4" s="30"/>
      <c r="E4" s="30"/>
      <c r="F4" s="30"/>
      <c r="G4" s="30"/>
      <c r="H4" s="91"/>
      <c r="I4" s="92"/>
      <c r="J4" s="92"/>
      <c r="K4" s="92"/>
      <c r="L4" s="92"/>
      <c r="M4" s="92"/>
      <c r="N4" s="92"/>
      <c r="O4" s="92"/>
      <c r="P4" s="92"/>
      <c r="Q4" s="92"/>
      <c r="R4" s="92"/>
      <c r="S4" s="92"/>
      <c r="T4" s="92"/>
      <c r="U4" s="92"/>
      <c r="V4" s="92"/>
      <c r="W4" s="92"/>
      <c r="X4" s="93"/>
      <c r="Y4" s="87" t="s">
        <v>59</v>
      </c>
      <c r="Z4" s="87"/>
      <c r="AA4" s="87"/>
      <c r="AB4" s="87"/>
      <c r="AC4" s="87"/>
      <c r="AD4" s="87"/>
      <c r="AE4" s="87"/>
      <c r="AF4" s="87"/>
      <c r="AG4" s="87"/>
      <c r="AH4" s="87"/>
      <c r="AI4" s="87"/>
      <c r="AJ4" s="87" t="s">
        <v>60</v>
      </c>
      <c r="AK4" s="87"/>
      <c r="AL4" s="87"/>
      <c r="AM4" s="87"/>
      <c r="AN4" s="87"/>
      <c r="AO4" s="87"/>
      <c r="AP4" s="87"/>
      <c r="AQ4" s="87"/>
      <c r="AR4" s="87"/>
      <c r="AS4" s="87"/>
      <c r="AT4" s="87"/>
      <c r="AU4" s="87" t="s">
        <v>61</v>
      </c>
      <c r="AV4" s="87"/>
      <c r="AW4" s="87"/>
      <c r="AX4" s="87"/>
      <c r="AY4" s="87"/>
      <c r="AZ4" s="87"/>
      <c r="BA4" s="87"/>
      <c r="BB4" s="87"/>
      <c r="BC4" s="87"/>
      <c r="BD4" s="87"/>
      <c r="BE4" s="87"/>
      <c r="BF4" s="87" t="s">
        <v>62</v>
      </c>
      <c r="BG4" s="87"/>
      <c r="BH4" s="87"/>
      <c r="BI4" s="87"/>
      <c r="BJ4" s="87"/>
      <c r="BK4" s="87"/>
      <c r="BL4" s="87"/>
      <c r="BM4" s="87"/>
      <c r="BN4" s="87"/>
      <c r="BO4" s="87"/>
      <c r="BP4" s="87"/>
      <c r="BQ4" s="87" t="s">
        <v>63</v>
      </c>
      <c r="BR4" s="87"/>
      <c r="BS4" s="87"/>
      <c r="BT4" s="87"/>
      <c r="BU4" s="87"/>
      <c r="BV4" s="87"/>
      <c r="BW4" s="87"/>
      <c r="BX4" s="87"/>
      <c r="BY4" s="87"/>
      <c r="BZ4" s="87"/>
      <c r="CA4" s="87"/>
      <c r="CB4" s="87" t="s">
        <v>64</v>
      </c>
      <c r="CC4" s="87"/>
      <c r="CD4" s="87"/>
      <c r="CE4" s="87"/>
      <c r="CF4" s="87"/>
      <c r="CG4" s="87"/>
      <c r="CH4" s="87"/>
      <c r="CI4" s="87"/>
      <c r="CJ4" s="87"/>
      <c r="CK4" s="87"/>
      <c r="CL4" s="87"/>
      <c r="CM4" s="87" t="s">
        <v>65</v>
      </c>
      <c r="CN4" s="87"/>
      <c r="CO4" s="87"/>
      <c r="CP4" s="87"/>
      <c r="CQ4" s="87"/>
      <c r="CR4" s="87"/>
      <c r="CS4" s="87"/>
      <c r="CT4" s="87"/>
      <c r="CU4" s="87"/>
      <c r="CV4" s="87"/>
      <c r="CW4" s="87"/>
      <c r="CX4" s="87" t="s">
        <v>66</v>
      </c>
      <c r="CY4" s="87"/>
      <c r="CZ4" s="87"/>
      <c r="DA4" s="87"/>
      <c r="DB4" s="87"/>
      <c r="DC4" s="87"/>
      <c r="DD4" s="87"/>
      <c r="DE4" s="87"/>
      <c r="DF4" s="87"/>
      <c r="DG4" s="87"/>
      <c r="DH4" s="87"/>
      <c r="DI4" s="87" t="s">
        <v>67</v>
      </c>
      <c r="DJ4" s="87"/>
      <c r="DK4" s="87"/>
      <c r="DL4" s="87"/>
      <c r="DM4" s="87"/>
      <c r="DN4" s="87"/>
      <c r="DO4" s="87"/>
      <c r="DP4" s="87"/>
      <c r="DQ4" s="87"/>
      <c r="DR4" s="87"/>
      <c r="DS4" s="87"/>
      <c r="DT4" s="87" t="s">
        <v>68</v>
      </c>
      <c r="DU4" s="87"/>
      <c r="DV4" s="87"/>
      <c r="DW4" s="87"/>
      <c r="DX4" s="87"/>
      <c r="DY4" s="87"/>
      <c r="DZ4" s="87"/>
      <c r="EA4" s="87"/>
      <c r="EB4" s="87"/>
      <c r="EC4" s="87"/>
      <c r="ED4" s="87"/>
      <c r="EE4" s="87" t="s">
        <v>69</v>
      </c>
      <c r="EF4" s="87"/>
      <c r="EG4" s="87"/>
      <c r="EH4" s="87"/>
      <c r="EI4" s="87"/>
      <c r="EJ4" s="87"/>
      <c r="EK4" s="87"/>
      <c r="EL4" s="87"/>
      <c r="EM4" s="87"/>
      <c r="EN4" s="87"/>
      <c r="EO4" s="87"/>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462080</v>
      </c>
      <c r="D6" s="33">
        <f t="shared" si="3"/>
        <v>47</v>
      </c>
      <c r="E6" s="33">
        <f t="shared" si="3"/>
        <v>17</v>
      </c>
      <c r="F6" s="33">
        <f t="shared" si="3"/>
        <v>1</v>
      </c>
      <c r="G6" s="33">
        <f t="shared" si="3"/>
        <v>0</v>
      </c>
      <c r="H6" s="33" t="str">
        <f t="shared" si="3"/>
        <v>鹿児島県　出水市</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43.99</v>
      </c>
      <c r="Q6" s="34">
        <f t="shared" si="3"/>
        <v>89.42</v>
      </c>
      <c r="R6" s="34">
        <f t="shared" si="3"/>
        <v>2268</v>
      </c>
      <c r="S6" s="34">
        <f t="shared" si="3"/>
        <v>53671</v>
      </c>
      <c r="T6" s="34">
        <f t="shared" si="3"/>
        <v>329.98</v>
      </c>
      <c r="U6" s="34">
        <f t="shared" si="3"/>
        <v>162.65</v>
      </c>
      <c r="V6" s="34">
        <f t="shared" si="3"/>
        <v>23410</v>
      </c>
      <c r="W6" s="34">
        <f t="shared" si="3"/>
        <v>9.99</v>
      </c>
      <c r="X6" s="34">
        <f t="shared" si="3"/>
        <v>2343.34</v>
      </c>
      <c r="Y6" s="35">
        <f>IF(Y7="",NA(),Y7)</f>
        <v>70.180000000000007</v>
      </c>
      <c r="Z6" s="35">
        <f t="shared" ref="Z6:AH6" si="4">IF(Z7="",NA(),Z7)</f>
        <v>70.37</v>
      </c>
      <c r="AA6" s="35">
        <f t="shared" si="4"/>
        <v>74.13</v>
      </c>
      <c r="AB6" s="35">
        <f t="shared" si="4"/>
        <v>77.040000000000006</v>
      </c>
      <c r="AC6" s="35">
        <f t="shared" si="4"/>
        <v>77.989999999999995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859.07</v>
      </c>
      <c r="BG6" s="35">
        <f t="shared" ref="BG6:BO6" si="7">IF(BG7="",NA(),BG7)</f>
        <v>659.36</v>
      </c>
      <c r="BH6" s="35">
        <f t="shared" si="7"/>
        <v>601.54</v>
      </c>
      <c r="BI6" s="35">
        <f t="shared" si="7"/>
        <v>521.67999999999995</v>
      </c>
      <c r="BJ6" s="35">
        <f t="shared" si="7"/>
        <v>531.9</v>
      </c>
      <c r="BK6" s="35">
        <f t="shared" si="7"/>
        <v>1203.71</v>
      </c>
      <c r="BL6" s="35">
        <f t="shared" si="7"/>
        <v>1162.3599999999999</v>
      </c>
      <c r="BM6" s="35">
        <f t="shared" si="7"/>
        <v>671.97</v>
      </c>
      <c r="BN6" s="35">
        <f t="shared" si="7"/>
        <v>798.84</v>
      </c>
      <c r="BO6" s="35">
        <f t="shared" si="7"/>
        <v>692.13</v>
      </c>
      <c r="BP6" s="34" t="str">
        <f>IF(BP7="","",IF(BP7="-","【-】","【"&amp;SUBSTITUTE(TEXT(BP7,"#,##0.00"),"-","△")&amp;"】"))</f>
        <v>【682.78】</v>
      </c>
      <c r="BQ6" s="35">
        <f>IF(BQ7="",NA(),BQ7)</f>
        <v>79.08</v>
      </c>
      <c r="BR6" s="35">
        <f t="shared" ref="BR6:BZ6" si="8">IF(BR7="",NA(),BR7)</f>
        <v>81.05</v>
      </c>
      <c r="BS6" s="35">
        <f t="shared" si="8"/>
        <v>81.83</v>
      </c>
      <c r="BT6" s="35">
        <f t="shared" si="8"/>
        <v>83.38</v>
      </c>
      <c r="BU6" s="35">
        <f t="shared" si="8"/>
        <v>84.66</v>
      </c>
      <c r="BV6" s="35">
        <f t="shared" si="8"/>
        <v>69.739999999999995</v>
      </c>
      <c r="BW6" s="35">
        <f t="shared" si="8"/>
        <v>68.209999999999994</v>
      </c>
      <c r="BX6" s="35">
        <f t="shared" si="8"/>
        <v>86.34</v>
      </c>
      <c r="BY6" s="35">
        <f t="shared" si="8"/>
        <v>86.85</v>
      </c>
      <c r="BZ6" s="35">
        <f t="shared" si="8"/>
        <v>88.98</v>
      </c>
      <c r="CA6" s="34" t="str">
        <f>IF(CA7="","",IF(CA7="-","【-】","【"&amp;SUBSTITUTE(TEXT(CA7,"#,##0.00"),"-","△")&amp;"】"))</f>
        <v>【100.91】</v>
      </c>
      <c r="CB6" s="35">
        <f>IF(CB7="",NA(),CB7)</f>
        <v>171.43</v>
      </c>
      <c r="CC6" s="35">
        <f t="shared" ref="CC6:CK6" si="9">IF(CC7="",NA(),CC7)</f>
        <v>169.96</v>
      </c>
      <c r="CD6" s="35">
        <f t="shared" si="9"/>
        <v>167.54</v>
      </c>
      <c r="CE6" s="35">
        <f t="shared" si="9"/>
        <v>164.83</v>
      </c>
      <c r="CF6" s="35">
        <f t="shared" si="9"/>
        <v>163.52000000000001</v>
      </c>
      <c r="CG6" s="35">
        <f t="shared" si="9"/>
        <v>248.89</v>
      </c>
      <c r="CH6" s="35">
        <f t="shared" si="9"/>
        <v>250.84</v>
      </c>
      <c r="CI6" s="35">
        <f t="shared" si="9"/>
        <v>175.12</v>
      </c>
      <c r="CJ6" s="35">
        <f t="shared" si="9"/>
        <v>177.15</v>
      </c>
      <c r="CK6" s="35">
        <f t="shared" si="9"/>
        <v>175.05</v>
      </c>
      <c r="CL6" s="34" t="str">
        <f>IF(CL7="","",IF(CL7="-","【-】","【"&amp;SUBSTITUTE(TEXT(CL7,"#,##0.00"),"-","△")&amp;"】"))</f>
        <v>【136.86】</v>
      </c>
      <c r="CM6" s="35">
        <f>IF(CM7="",NA(),CM7)</f>
        <v>51.97</v>
      </c>
      <c r="CN6" s="35">
        <f t="shared" ref="CN6:CV6" si="10">IF(CN7="",NA(),CN7)</f>
        <v>53.71</v>
      </c>
      <c r="CO6" s="35">
        <f t="shared" si="10"/>
        <v>54.68</v>
      </c>
      <c r="CP6" s="35">
        <f t="shared" si="10"/>
        <v>54.05</v>
      </c>
      <c r="CQ6" s="35">
        <f t="shared" si="10"/>
        <v>53.66</v>
      </c>
      <c r="CR6" s="35">
        <f t="shared" si="10"/>
        <v>49.89</v>
      </c>
      <c r="CS6" s="35">
        <f t="shared" si="10"/>
        <v>49.39</v>
      </c>
      <c r="CT6" s="35">
        <f t="shared" si="10"/>
        <v>55.58</v>
      </c>
      <c r="CU6" s="35">
        <f t="shared" si="10"/>
        <v>54.05</v>
      </c>
      <c r="CV6" s="35">
        <f t="shared" si="10"/>
        <v>57.54</v>
      </c>
      <c r="CW6" s="34" t="str">
        <f>IF(CW7="","",IF(CW7="-","【-】","【"&amp;SUBSTITUTE(TEXT(CW7,"#,##0.00"),"-","△")&amp;"】"))</f>
        <v>【58.98】</v>
      </c>
      <c r="CX6" s="35">
        <f>IF(CX7="",NA(),CX7)</f>
        <v>89.26</v>
      </c>
      <c r="CY6" s="35">
        <f t="shared" ref="CY6:DG6" si="11">IF(CY7="",NA(),CY7)</f>
        <v>89.34</v>
      </c>
      <c r="CZ6" s="35">
        <f t="shared" si="11"/>
        <v>89.09</v>
      </c>
      <c r="DA6" s="35">
        <f t="shared" si="11"/>
        <v>89.06</v>
      </c>
      <c r="DB6" s="35">
        <f t="shared" si="11"/>
        <v>89.61</v>
      </c>
      <c r="DC6" s="35">
        <f t="shared" si="11"/>
        <v>84.73</v>
      </c>
      <c r="DD6" s="35">
        <f t="shared" si="11"/>
        <v>83.96</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0.1</v>
      </c>
      <c r="EG6" s="34">
        <f t="shared" si="14"/>
        <v>0</v>
      </c>
      <c r="EH6" s="35">
        <f t="shared" si="14"/>
        <v>0.2</v>
      </c>
      <c r="EI6" s="34">
        <f t="shared" si="14"/>
        <v>0</v>
      </c>
      <c r="EJ6" s="35">
        <f t="shared" si="14"/>
        <v>0.03</v>
      </c>
      <c r="EK6" s="35">
        <f t="shared" si="14"/>
        <v>0.15</v>
      </c>
      <c r="EL6" s="35">
        <f t="shared" si="14"/>
        <v>0.16</v>
      </c>
      <c r="EM6" s="35">
        <f t="shared" si="14"/>
        <v>0.15</v>
      </c>
      <c r="EN6" s="35">
        <f t="shared" si="14"/>
        <v>0.16</v>
      </c>
      <c r="EO6" s="34" t="str">
        <f>IF(EO7="","",IF(EO7="-","【-】","【"&amp;SUBSTITUTE(TEXT(EO7,"#,##0.00"),"-","△")&amp;"】"))</f>
        <v>【0.23】</v>
      </c>
    </row>
    <row r="7" spans="1:145" s="36" customFormat="1" x14ac:dyDescent="0.15">
      <c r="A7" s="28"/>
      <c r="B7" s="37">
        <v>2018</v>
      </c>
      <c r="C7" s="37">
        <v>462080</v>
      </c>
      <c r="D7" s="37">
        <v>47</v>
      </c>
      <c r="E7" s="37">
        <v>17</v>
      </c>
      <c r="F7" s="37">
        <v>1</v>
      </c>
      <c r="G7" s="37">
        <v>0</v>
      </c>
      <c r="H7" s="37" t="s">
        <v>99</v>
      </c>
      <c r="I7" s="37" t="s">
        <v>100</v>
      </c>
      <c r="J7" s="37" t="s">
        <v>101</v>
      </c>
      <c r="K7" s="37" t="s">
        <v>102</v>
      </c>
      <c r="L7" s="37" t="s">
        <v>103</v>
      </c>
      <c r="M7" s="37" t="s">
        <v>104</v>
      </c>
      <c r="N7" s="38" t="s">
        <v>105</v>
      </c>
      <c r="O7" s="38" t="s">
        <v>106</v>
      </c>
      <c r="P7" s="38">
        <v>43.99</v>
      </c>
      <c r="Q7" s="38">
        <v>89.42</v>
      </c>
      <c r="R7" s="38">
        <v>2268</v>
      </c>
      <c r="S7" s="38">
        <v>53671</v>
      </c>
      <c r="T7" s="38">
        <v>329.98</v>
      </c>
      <c r="U7" s="38">
        <v>162.65</v>
      </c>
      <c r="V7" s="38">
        <v>23410</v>
      </c>
      <c r="W7" s="38">
        <v>9.99</v>
      </c>
      <c r="X7" s="38">
        <v>2343.34</v>
      </c>
      <c r="Y7" s="38">
        <v>70.180000000000007</v>
      </c>
      <c r="Z7" s="38">
        <v>70.37</v>
      </c>
      <c r="AA7" s="38">
        <v>74.13</v>
      </c>
      <c r="AB7" s="38">
        <v>77.040000000000006</v>
      </c>
      <c r="AC7" s="38">
        <v>77.989999999999995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859.07</v>
      </c>
      <c r="BG7" s="38">
        <v>659.36</v>
      </c>
      <c r="BH7" s="38">
        <v>601.54</v>
      </c>
      <c r="BI7" s="38">
        <v>521.67999999999995</v>
      </c>
      <c r="BJ7" s="38">
        <v>531.9</v>
      </c>
      <c r="BK7" s="38">
        <v>1203.71</v>
      </c>
      <c r="BL7" s="38">
        <v>1162.3599999999999</v>
      </c>
      <c r="BM7" s="38">
        <v>671.97</v>
      </c>
      <c r="BN7" s="38">
        <v>798.84</v>
      </c>
      <c r="BO7" s="38">
        <v>692.13</v>
      </c>
      <c r="BP7" s="38">
        <v>682.78</v>
      </c>
      <c r="BQ7" s="38">
        <v>79.08</v>
      </c>
      <c r="BR7" s="38">
        <v>81.05</v>
      </c>
      <c r="BS7" s="38">
        <v>81.83</v>
      </c>
      <c r="BT7" s="38">
        <v>83.38</v>
      </c>
      <c r="BU7" s="38">
        <v>84.66</v>
      </c>
      <c r="BV7" s="38">
        <v>69.739999999999995</v>
      </c>
      <c r="BW7" s="38">
        <v>68.209999999999994</v>
      </c>
      <c r="BX7" s="38">
        <v>86.34</v>
      </c>
      <c r="BY7" s="38">
        <v>86.85</v>
      </c>
      <c r="BZ7" s="38">
        <v>88.98</v>
      </c>
      <c r="CA7" s="38">
        <v>100.91</v>
      </c>
      <c r="CB7" s="38">
        <v>171.43</v>
      </c>
      <c r="CC7" s="38">
        <v>169.96</v>
      </c>
      <c r="CD7" s="38">
        <v>167.54</v>
      </c>
      <c r="CE7" s="38">
        <v>164.83</v>
      </c>
      <c r="CF7" s="38">
        <v>163.52000000000001</v>
      </c>
      <c r="CG7" s="38">
        <v>248.89</v>
      </c>
      <c r="CH7" s="38">
        <v>250.84</v>
      </c>
      <c r="CI7" s="38">
        <v>175.12</v>
      </c>
      <c r="CJ7" s="38">
        <v>177.15</v>
      </c>
      <c r="CK7" s="38">
        <v>175.05</v>
      </c>
      <c r="CL7" s="38">
        <v>136.86000000000001</v>
      </c>
      <c r="CM7" s="38">
        <v>51.97</v>
      </c>
      <c r="CN7" s="38">
        <v>53.71</v>
      </c>
      <c r="CO7" s="38">
        <v>54.68</v>
      </c>
      <c r="CP7" s="38">
        <v>54.05</v>
      </c>
      <c r="CQ7" s="38">
        <v>53.66</v>
      </c>
      <c r="CR7" s="38">
        <v>49.89</v>
      </c>
      <c r="CS7" s="38">
        <v>49.39</v>
      </c>
      <c r="CT7" s="38">
        <v>55.58</v>
      </c>
      <c r="CU7" s="38">
        <v>54.05</v>
      </c>
      <c r="CV7" s="38">
        <v>57.54</v>
      </c>
      <c r="CW7" s="38">
        <v>58.98</v>
      </c>
      <c r="CX7" s="38">
        <v>89.26</v>
      </c>
      <c r="CY7" s="38">
        <v>89.34</v>
      </c>
      <c r="CZ7" s="38">
        <v>89.09</v>
      </c>
      <c r="DA7" s="38">
        <v>89.06</v>
      </c>
      <c r="DB7" s="38">
        <v>89.61</v>
      </c>
      <c r="DC7" s="38">
        <v>84.73</v>
      </c>
      <c r="DD7" s="38">
        <v>83.96</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0.1</v>
      </c>
      <c r="EG7" s="38">
        <v>0</v>
      </c>
      <c r="EH7" s="38">
        <v>0.2</v>
      </c>
      <c r="EI7" s="38">
        <v>0</v>
      </c>
      <c r="EJ7" s="38">
        <v>0.03</v>
      </c>
      <c r="EK7" s="38">
        <v>0.15</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2020-01-31T07:13:15Z</cp:lastPrinted>
  <dcterms:created xsi:type="dcterms:W3CDTF">2019-12-05T05:08:06Z</dcterms:created>
  <dcterms:modified xsi:type="dcterms:W3CDTF">2020-02-27T00:34:06Z</dcterms:modified>
  <cp:category/>
</cp:coreProperties>
</file>