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完成版★\09_薩摩川内市()\"/>
    </mc:Choice>
  </mc:AlternateContent>
  <workbookProtection workbookAlgorithmName="SHA-512" workbookHashValue="9keja3XnMmh+zhQ7mzDRBzSBn2jzRqWUhRebxe80lNHIbSHHECzWv8YThUB8lvCJBbIWgBSbk1WT8vgqgWMVZQ==" workbookSaltValue="yy8zfK7Yioqo6feX+P9glg=="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P10" i="4"/>
  <c r="B10" i="4"/>
  <c r="AT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<sst xmlns="http://schemas.openxmlformats.org/spreadsheetml/2006/main" count="228" uniqueCount="114">
  <si>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</si>
  <si>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</si>
  <si>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</si>
  <si>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</si>
  <si>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</si>
  <si>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</si>
  <si>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</si>
  <si>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</si>
  <si>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</si>
  <si>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</si>
  <si>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</si>
  <si>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</si>
  <si>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</si>
  <si>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</si>
  <si>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</si>
  <si>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</si>
  <si>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</si>
  <si>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</si>
  <si>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</si>
  <si>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</si>
  <si>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</si>
  <si>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</si>
  <si>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</si>
  <si>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</si>
  <si>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</si>
  <si>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</si>
  <si>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</si>
  <si>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</si>
  <si>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</si>
  <si>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</si>
  <si>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</si>
  <si>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</si>
  <si>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</si>
  <si>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</si>
  <si>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</si>
  <si>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</si>
  <si>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</si>
  <si>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</si>
  <si>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</si>
  <si>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</si>
  <si>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</si>
  <si>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</si>
  <si>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</si>
  <si>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</si>
  <si>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</si>
  <si>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</si>
  <si>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</si>
  <si>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</si>
  <si>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</si>
  <si>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</si>
  <si>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</si>
  <si>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</si>
  <si>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</si>
  <si>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</si>
  <si>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</si>
  <si>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</si>
  <si>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</si>
  <si>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</si>
  <si>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</si>
  <si>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</si>
  <si>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</si>
  <si>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</si>
  <si>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</si>
  <si>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</si>
  <si>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</si>
  <si>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</si>
  <si>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</si>
  <si>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</si>
  <si>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</si>
  <si>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</si>
  <si>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</si>
  <si>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</si>
  <si>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</si>
  <si>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</si>
  <si>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</si>
  <si>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</si>
  <si>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</si>
  <si>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</si>
  <si>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</si>
  <si>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</si>
  <si>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</si>
  <si>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</si>
  <si>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</si>
  <si>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</si>
  <si>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</si>
  <si>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</si>
  <si>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</si>
  <si>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</si>
  <si>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</si>
  <si>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</si>
  <si>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</si>
  <si>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</si>
  <si>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</si>
  <si>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</si>
  <si>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</si>
  <si>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</si>
  <si>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</si>
  <si>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</si>
  <si>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</si>
  <si>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</si>
  <si>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</si>
  <si>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</si>
  <si>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</si>
  <si>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</si>
  <si>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</si>
  <si>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</si>
  <si>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</si>
  <si>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</si>
  <si>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</si>
  <si>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</si>
  <si>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</si>
  <si>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「管渠改善率」の分析
・平成８年度から施設や管渠を整備したことにより改善率は、全国平均や類似団体平均の数値より低い傾向である。
　現在、老朽化対策として施設の長寿命化の計画策定に基づき工事を実施している。今後、管渠等についても老朽化対策を行っていく。</t>
    <phoneticPr fontId="4"/>
  </si>
  <si>
    <t>「収益的収支比率」の分析
・指標が１００％を上回っており、料金収入に加え、一般会計からの繰入金により収益は安定している。公営企業会計化による委託料と修繕料が減少したことにより８ポイント増加した。
「企業債残高対事業規模比率」の分析
・一般会計から繰入金を入れたことにより、全国平均や類似団体と比較して比率は大きく下回っている。
「経費回収比率」の分析
・使用収入の減額と汚水処理費の増額により回収率が２ポイント減少した。使用料では約６０％しか賄えていないため処理費の削減等に努めたい。
「汚水処理原価」の分析
・類似団体と比較して上回っている。汚水処理原価については、使用水量が減少し、経費が増額した為Ｈ３０年度は前年度と対比して約８円原価が増加した。
「施設利用率」の分析
・類似団体より１５ポイント全国平均より下回って利用率が低い状況にある。
「水洗化率」の分析
・離島であり住宅が集中している地区であることから、類似団体平均を７ポイント上回っている。近年空家等の増加等により減少傾向にあり、前年度と対比して約１ポイント減少した。</t>
    <phoneticPr fontId="4"/>
  </si>
  <si>
    <t>・上甑地区は平成１３年から供用開始しており、長寿命化対策を実施している。長浜地区に関しては、令和４年から供用開始する予定である。いずれも島嶼部であるため、人口減少による使用料減少が危惧されるが、健全で効率的な経営を行うことによって普及に努めていく。</t>
    <rPh sb="1" eb="3">
      <t>カミコシキ</t>
    </rPh>
    <rPh sb="3" eb="5">
      <t>チク</t>
    </rPh>
    <rPh sb="6" eb="8">
      <t>ヘイセイ</t>
    </rPh>
    <rPh sb="10" eb="11">
      <t>ネン</t>
    </rPh>
    <rPh sb="13" eb="15">
      <t>キョウヨウ</t>
    </rPh>
    <rPh sb="15" eb="17">
      <t>カイシ</t>
    </rPh>
    <rPh sb="22" eb="26">
      <t>チョウジュミョウカ</t>
    </rPh>
    <rPh sb="26" eb="28">
      <t>タイサク</t>
    </rPh>
    <rPh sb="29" eb="31">
      <t>ジッシ</t>
    </rPh>
    <rPh sb="36" eb="38">
      <t>ナガハマ</t>
    </rPh>
    <rPh sb="38" eb="40">
      <t>チク</t>
    </rPh>
    <rPh sb="41" eb="42">
      <t>カン</t>
    </rPh>
    <rPh sb="46" eb="48">
      <t>レイワ</t>
    </rPh>
    <rPh sb="49" eb="50">
      <t>ネン</t>
    </rPh>
    <rPh sb="52" eb="54">
      <t>キョウヨウ</t>
    </rPh>
    <rPh sb="54" eb="56">
      <t>カイシ</t>
    </rPh>
    <rPh sb="58" eb="60">
      <t>ヨテイ</t>
    </rPh>
    <rPh sb="68" eb="70">
      <t>トウショ</t>
    </rPh>
    <rPh sb="70" eb="71">
      <t>ブ</t>
    </rPh>
    <rPh sb="77" eb="79">
      <t>ジンコウ</t>
    </rPh>
    <rPh sb="79" eb="81">
      <t>ゲンショウ</t>
    </rPh>
    <rPh sb="84" eb="87">
      <t>シヨウリョウ</t>
    </rPh>
    <rPh sb="87" eb="89">
      <t>ゲンショウ</t>
    </rPh>
    <rPh sb="90" eb="92">
      <t>キグ</t>
    </rPh>
    <rPh sb="97" eb="99">
      <t>ケンゼン</t>
    </rPh>
    <rPh sb="100" eb="103">
      <t>コウリツテキ</t>
    </rPh>
    <rPh sb="104" eb="106">
      <t>ケイエイ</t>
    </rPh>
    <rPh sb="107" eb="108">
      <t>オコナ</t>
    </rPh>
    <rPh sb="115" eb="117">
      <t>フキュウ</t>
    </rPh>
    <rPh sb="118" eb="1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</si>
</sst>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10</c:v>
                </c:pt>
                <c:pt idx="1">
                  <c:v>0</c:v>
                </c:pt>
                <c:pt idx="2">
                  <c:v>0</c:v>
                </c:pt>
                <c:pt idx="3">
                  <c:v>0</c:v>
                </c:pt>
                <c:pt idx="4">
                  <c:v>0</c:v>
                </c:pt>
              </c:numCache>
            </c:numRef>
          </c:val>
          <c:extLst>
            <c:ext xmlns:c16="http://schemas.microsoft.com/office/drawing/2014/chart" uri="{C3380CC4-5D6E-409C-BE32-E72D297353CC}">
              <c16:uniqueId val="{00000000-5AD8-4952-8C66-D493A3E091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5AD8-4952-8C66-D493A3E091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42.17</c:v>
                </c:pt>
                <c:pt idx="1">
                  <c:v>37.67</c:v>
                </c:pt>
                <c:pt idx="2">
                  <c:v>37.67</c:v>
                </c:pt>
                <c:pt idx="3">
                  <c:v>27.67</c:v>
                </c:pt>
                <c:pt idx="4">
                  <c:v>27.67</c:v>
                </c:pt>
              </c:numCache>
            </c:numRef>
          </c:val>
          <c:extLst>
            <c:ext xmlns:c16="http://schemas.microsoft.com/office/drawing/2014/chart" uri="{C3380CC4-5D6E-409C-BE32-E72D297353CC}">
              <c16:uniqueId val="{00000000-DE1D-479F-9C4C-A4B718A0B3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DE1D-479F-9C4C-A4B718A0B3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89.83</c:v>
                </c:pt>
                <c:pt idx="1">
                  <c:v>89.04</c:v>
                </c:pt>
                <c:pt idx="2">
                  <c:v>84.88</c:v>
                </c:pt>
                <c:pt idx="3">
                  <c:v>90.74</c:v>
                </c:pt>
                <c:pt idx="4">
                  <c:v>90.28</c:v>
                </c:pt>
              </c:numCache>
            </c:numRef>
          </c:val>
          <c:extLst>
            <c:ext xmlns:c16="http://schemas.microsoft.com/office/drawing/2014/chart" uri="{C3380CC4-5D6E-409C-BE32-E72D297353CC}">
              <c16:uniqueId val="{00000000-FE27-4E45-953B-63E92F7691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FE27-4E45-953B-63E92F7691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110.24</c:v>
                </c:pt>
                <c:pt idx="2">
                  <c:v>112.56</c:v>
                </c:pt>
                <c:pt idx="3">
                  <c:v>98.38</c:v>
                </c:pt>
                <c:pt idx="4">
                  <c:v>106.86</c:v>
                </c:pt>
              </c:numCache>
            </c:numRef>
          </c:val>
          <c:extLst>
            <c:ext xmlns:c16="http://schemas.microsoft.com/office/drawing/2014/chart" uri="{C3380CC4-5D6E-409C-BE32-E72D297353CC}">
              <c16:uniqueId val="{00000000-6B0B-45C3-81DF-A3F4F02661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B-45C3-81DF-A3F4F02661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E-444C-9FE5-A37CA3777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E-444C-9FE5-A37CA3777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1-4AD4-A747-6C1D239D19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1-4AD4-A747-6C1D239D19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3-44DD-BBE6-0966C7E7CB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3-44DD-BBE6-0966C7E7CB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B-412E-95BD-AE67D05927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B-412E-95BD-AE67D05927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76.599999999999994</c:v>
                </c:pt>
                <c:pt idx="1">
                  <c:v>14.76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C4-490D-B393-0D9D680F43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ADC4-490D-B393-0D9D680F43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75.09</c:v>
                </c:pt>
                <c:pt idx="1">
                  <c:v>65.56</c:v>
                </c:pt>
                <c:pt idx="2">
                  <c:v>67.94</c:v>
                </c:pt>
                <c:pt idx="3">
                  <c:v>61.74</c:v>
                </c:pt>
                <c:pt idx="4">
                  <c:v>59.6</c:v>
                </c:pt>
              </c:numCache>
            </c:numRef>
          </c:val>
          <c:extLst>
            <c:ext xmlns:c16="http://schemas.microsoft.com/office/drawing/2014/chart" uri="{C3380CC4-5D6E-409C-BE32-E72D297353CC}">
              <c16:uniqueId val="{00000000-2B66-4B11-8A88-814B2A996F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2B66-4B11-8A88-814B2A996F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221.32</c:v>
                </c:pt>
                <c:pt idx="1">
                  <c:v>255.87</c:v>
                </c:pt>
                <c:pt idx="2">
                  <c:v>246.87</c:v>
                </c:pt>
                <c:pt idx="3">
                  <c:v>393.14</c:v>
                </c:pt>
                <c:pt idx="4">
                  <c:v>400.97</c:v>
                </c:pt>
              </c:numCache>
            </c:numRef>
          </c:val>
          <c:extLst>
            <c:ext xmlns:c16="http://schemas.microsoft.com/office/drawing/2014/chart" uri="{C3380CC4-5D6E-409C-BE32-E72D297353CC}">
              <c16:uniqueId val="{00000000-AFBF-4EB0-A387-A1BEC749F7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AFBF-4EB0-A387-A1BEC749F7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薩摩川内市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95485</v>
      </c>
      <c r="AM8" s="68"/>
      <c r="AN8" s="68"/>
      <c r="AO8" s="68"/>
      <c r="AP8" s="68"/>
      <c r="AQ8" s="68"/>
      <c r="AR8" s="68"/>
      <c r="AS8" s="68"/>
      <c r="AT8" s="67">
        <f>データ!T6</f>
        <v>682.92</v>
      </c>
      <c r="AU8" s="67"/>
      <c r="AV8" s="67"/>
      <c r="AW8" s="67"/>
      <c r="AX8" s="67"/>
      <c r="AY8" s="67"/>
      <c r="AZ8" s="67"/>
      <c r="BA8" s="67"/>
      <c r="BB8" s="67">
        <f>データ!U6</f>
        <v>139.82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0.49</v>
      </c>
      <c r="Q10" s="67"/>
      <c r="R10" s="67"/>
      <c r="S10" s="67"/>
      <c r="T10" s="67"/>
      <c r="U10" s="67"/>
      <c r="V10" s="67"/>
      <c r="W10" s="67">
        <f>データ!Q6</f>
        <v>100</v>
      </c>
      <c r="X10" s="67"/>
      <c r="Y10" s="67"/>
      <c r="Z10" s="67"/>
      <c r="AA10" s="67"/>
      <c r="AB10" s="67"/>
      <c r="AC10" s="67"/>
      <c r="AD10" s="68">
        <f>データ!R6</f>
        <v>3080</v>
      </c>
      <c r="AE10" s="68"/>
      <c r="AF10" s="68"/>
      <c r="AG10" s="68"/>
      <c r="AH10" s="68"/>
      <c r="AI10" s="68"/>
      <c r="AJ10" s="68"/>
      <c r="AK10" s="2"/>
      <c r="AL10" s="68">
        <f>データ!V6</f>
        <v>463</v>
      </c>
      <c r="AM10" s="68"/>
      <c r="AN10" s="68"/>
      <c r="AO10" s="68"/>
      <c r="AP10" s="68"/>
      <c r="AQ10" s="68"/>
      <c r="AR10" s="68"/>
      <c r="AS10" s="68"/>
      <c r="AT10" s="67">
        <f>データ!W6</f>
        <v>0.26</v>
      </c>
      <c r="AU10" s="67"/>
      <c r="AV10" s="67"/>
      <c r="AW10" s="67"/>
      <c r="AX10" s="67"/>
      <c r="AY10" s="67"/>
      <c r="AZ10" s="67"/>
      <c r="BA10" s="67"/>
      <c r="BB10" s="67">
        <f>データ!X6</f>
        <v>1780.77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hONwTIbPmeytbxgGZF3GFO3AK726EwpOSaBv3m1znX9dOfwKcD3DscYgnhD1eHAmhMv/ZYuv2cN9bV2Gs+UvlA==" saltValue="keCFFzHFhg42jfrXe3Mb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462152</v>
      </c>
      <c r="D6" s="33">
        <f t="shared" si="3"/>
        <v>47</v>
      </c>
      <c r="E6" s="33">
        <f t="shared" si="3"/>
        <v>17</v>
      </c>
      <c r="F6" s="33">
        <f t="shared" si="3"/>
        <v>4</v>
      </c>
      <c r="G6" s="33">
        <f t="shared" si="3"/>
        <v>0</v>
      </c>
      <c r="H6" s="33" t="str">
        <f t="shared" si="3"/>
        <v>鹿児島県　薩摩川内市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0.49</v>
      </c>
      <c r="Q6" s="34">
        <f t="shared" si="3"/>
        <v>100</v>
      </c>
      <c r="R6" s="34">
        <f t="shared" si="3"/>
        <v>3080</v>
      </c>
      <c r="S6" s="34">
        <f t="shared" si="3"/>
        <v>95485</v>
      </c>
      <c r="T6" s="34">
        <f t="shared" si="3"/>
        <v>682.92</v>
      </c>
      <c r="U6" s="34">
        <f t="shared" si="3"/>
        <v>139.82</v>
      </c>
      <c r="V6" s="34">
        <f t="shared" si="3"/>
        <v>463</v>
      </c>
      <c r="W6" s="34">
        <f t="shared" si="3"/>
        <v>0.26</v>
      </c>
      <c r="X6" s="34">
        <f t="shared" si="3"/>
        <v>1780.77</v>
      </c>
      <c r="Y6" s="35">
        <f>IF(Y7="",NA(),Y7)</f>
        <v>100</v>
      </c>
      <c r="Z6" s="35">
        <f t="shared" ref="Z6:AH6" si="4">IF(Z7="",NA(),Z7)</f>
        <v>110.24</v>
      </c>
      <c r="AA6" s="35">
        <f t="shared" si="4"/>
        <v>112.56</v>
      </c>
      <c r="AB6" s="35">
        <f t="shared" si="4"/>
        <v>98.38</v>
      </c>
      <c r="AC6" s="35">
        <f t="shared" si="4"/>
        <v>106.86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76.599999999999994</v>
      </c>
      <c r="BG6" s="35">
        <f t="shared" ref="BG6:BO6" si="7">IF(BG7="",NA(),BG7)</f>
        <v>14.76</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75.09</v>
      </c>
      <c r="BR6" s="35">
        <f t="shared" ref="BR6:BZ6" si="8">IF(BR7="",NA(),BR7)</f>
        <v>65.56</v>
      </c>
      <c r="BS6" s="35">
        <f t="shared" si="8"/>
        <v>67.94</v>
      </c>
      <c r="BT6" s="35">
        <f t="shared" si="8"/>
        <v>61.74</v>
      </c>
      <c r="BU6" s="35">
        <f t="shared" si="8"/>
        <v>59.6</v>
      </c>
      <c r="BV6" s="35">
        <f t="shared" si="8"/>
        <v>50.54</v>
      </c>
      <c r="BW6" s="35">
        <f t="shared" si="8"/>
        <v>66.22</v>
      </c>
      <c r="BX6" s="35">
        <f t="shared" si="8"/>
        <v>69.87</v>
      </c>
      <c r="BY6" s="35">
        <f t="shared" si="8"/>
        <v>74.3</v>
      </c>
      <c r="BZ6" s="35">
        <f t="shared" si="8"/>
        <v>72.260000000000005</v>
      </c>
      <c r="CA6" s="34" t="str">
        <f>IF(CA7="","",IF(CA7="-","【-】","【"&amp;SUBSTITUTE(TEXT(CA7,"#,##0.00"),"-","△")&amp;"】"))</f>
        <v>【74.48】</v>
      </c>
      <c r="CB6" s="35">
        <f>IF(CB7="",NA(),CB7)</f>
        <v>221.32</v>
      </c>
      <c r="CC6" s="35">
        <f t="shared" ref="CC6:CK6" si="9">IF(CC7="",NA(),CC7)</f>
        <v>255.87</v>
      </c>
      <c r="CD6" s="35">
        <f t="shared" si="9"/>
        <v>246.87</v>
      </c>
      <c r="CE6" s="35">
        <f t="shared" si="9"/>
        <v>393.14</v>
      </c>
      <c r="CF6" s="35">
        <f t="shared" si="9"/>
        <v>400.97</v>
      </c>
      <c r="CG6" s="35">
        <f t="shared" si="9"/>
        <v>320.36</v>
      </c>
      <c r="CH6" s="35">
        <f t="shared" si="9"/>
        <v>246.72</v>
      </c>
      <c r="CI6" s="35">
        <f t="shared" si="9"/>
        <v>234.96</v>
      </c>
      <c r="CJ6" s="35">
        <f t="shared" si="9"/>
        <v>221.81</v>
      </c>
      <c r="CK6" s="35">
        <f t="shared" si="9"/>
        <v>230.02</v>
      </c>
      <c r="CL6" s="34" t="str">
        <f>IF(CL7="","",IF(CL7="-","【-】","【"&amp;SUBSTITUTE(TEXT(CL7,"#,##0.00"),"-","△")&amp;"】"))</f>
        <v>【219.46】</v>
      </c>
      <c r="CM6" s="35">
        <f>IF(CM7="",NA(),CM7)</f>
        <v>42.17</v>
      </c>
      <c r="CN6" s="35">
        <f t="shared" ref="CN6:CV6" si="10">IF(CN7="",NA(),CN7)</f>
        <v>37.67</v>
      </c>
      <c r="CO6" s="35">
        <f t="shared" si="10"/>
        <v>37.67</v>
      </c>
      <c r="CP6" s="35">
        <f t="shared" si="10"/>
        <v>27.67</v>
      </c>
      <c r="CQ6" s="35">
        <f t="shared" si="10"/>
        <v>27.67</v>
      </c>
      <c r="CR6" s="35">
        <f t="shared" si="10"/>
        <v>34.74</v>
      </c>
      <c r="CS6" s="35">
        <f t="shared" si="10"/>
        <v>41.35</v>
      </c>
      <c r="CT6" s="35">
        <f t="shared" si="10"/>
        <v>42.9</v>
      </c>
      <c r="CU6" s="35">
        <f t="shared" si="10"/>
        <v>43.36</v>
      </c>
      <c r="CV6" s="35">
        <f t="shared" si="10"/>
        <v>42.56</v>
      </c>
      <c r="CW6" s="34" t="str">
        <f>IF(CW7="","",IF(CW7="-","【-】","【"&amp;SUBSTITUTE(TEXT(CW7,"#,##0.00"),"-","△")&amp;"】"))</f>
        <v>【42.82】</v>
      </c>
      <c r="CX6" s="35">
        <f>IF(CX7="",NA(),CX7)</f>
        <v>89.83</v>
      </c>
      <c r="CY6" s="35">
        <f t="shared" ref="CY6:DG6" si="11">IF(CY7="",NA(),CY7)</f>
        <v>89.04</v>
      </c>
      <c r="CZ6" s="35">
        <f t="shared" si="11"/>
        <v>84.88</v>
      </c>
      <c r="DA6" s="35">
        <f t="shared" si="11"/>
        <v>90.74</v>
      </c>
      <c r="DB6" s="35">
        <f t="shared" si="11"/>
        <v>90.28</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462152</v>
      </c>
      <c r="D7" s="37">
        <v>47</v>
      </c>
      <c r="E7" s="37">
        <v>17</v>
      </c>
      <c r="F7" s="37">
        <v>4</v>
      </c>
      <c r="G7" s="37">
        <v>0</v>
      </c>
      <c r="H7" s="37" t="s">
        <v>98</v>
      </c>
      <c r="I7" s="37" t="s">
        <v>99</v>
      </c>
      <c r="J7" s="37" t="s">
        <v>100</v>
      </c>
      <c r="K7" s="37" t="s">
        <v>101</v>
      </c>
      <c r="L7" s="37" t="s">
        <v>102</v>
      </c>
      <c r="M7" s="37" t="s">
        <v>103</v>
      </c>
      <c r="N7" s="38" t="s">
        <v>104</v>
      </c>
      <c r="O7" s="38" t="s">
        <v>105</v>
      </c>
      <c r="P7" s="38">
        <v>0.49</v>
      </c>
      <c r="Q7" s="38">
        <v>100</v>
      </c>
      <c r="R7" s="38">
        <v>3080</v>
      </c>
      <c r="S7" s="38">
        <v>95485</v>
      </c>
      <c r="T7" s="38">
        <v>682.92</v>
      </c>
      <c r="U7" s="38">
        <v>139.82</v>
      </c>
      <c r="V7" s="38">
        <v>463</v>
      </c>
      <c r="W7" s="38">
        <v>0.26</v>
      </c>
      <c r="X7" s="38">
        <v>1780.77</v>
      </c>
      <c r="Y7" s="38">
        <v>100</v>
      </c>
      <c r="Z7" s="38">
        <v>110.24</v>
      </c>
      <c r="AA7" s="38">
        <v>112.56</v>
      </c>
      <c r="AB7" s="38">
        <v>98.38</v>
      </c>
      <c r="AC7" s="38">
        <v>106.86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76.599999999999994</v>
      </c>
      <c r="BG7" s="38">
        <v>14.76</v>
      </c>
      <c r="BH7" s="38">
        <v>0</v>
      </c>
      <c r="BI7" s="38">
        <v>0</v>
      </c>
      <c r="BJ7" s="38">
        <v>0</v>
      </c>
      <c r="BK7" s="38">
        <v>1671.86</v>
      </c>
      <c r="BL7" s="38">
        <v>1434.89</v>
      </c>
      <c r="BM7" s="38">
        <v>1298.9100000000001</v>
      </c>
      <c r="BN7" s="38">
        <v>1243.71</v>
      </c>
      <c r="BO7" s="38">
        <v>1194.1500000000001</v>
      </c>
      <c r="BP7" s="38">
        <v>1209.4000000000001</v>
      </c>
      <c r="BQ7" s="38">
        <v>75.09</v>
      </c>
      <c r="BR7" s="38">
        <v>65.56</v>
      </c>
      <c r="BS7" s="38">
        <v>67.94</v>
      </c>
      <c r="BT7" s="38">
        <v>61.74</v>
      </c>
      <c r="BU7" s="38">
        <v>59.6</v>
      </c>
      <c r="BV7" s="38">
        <v>50.54</v>
      </c>
      <c r="BW7" s="38">
        <v>66.22</v>
      </c>
      <c r="BX7" s="38">
        <v>69.87</v>
      </c>
      <c r="BY7" s="38">
        <v>74.3</v>
      </c>
      <c r="BZ7" s="38">
        <v>72.260000000000005</v>
      </c>
      <c r="CA7" s="38">
        <v>74.48</v>
      </c>
      <c r="CB7" s="38">
        <v>221.32</v>
      </c>
      <c r="CC7" s="38">
        <v>255.87</v>
      </c>
      <c r="CD7" s="38">
        <v>246.87</v>
      </c>
      <c r="CE7" s="38">
        <v>393.14</v>
      </c>
      <c r="CF7" s="38">
        <v>400.97</v>
      </c>
      <c r="CG7" s="38">
        <v>320.36</v>
      </c>
      <c r="CH7" s="38">
        <v>246.72</v>
      </c>
      <c r="CI7" s="38">
        <v>234.96</v>
      </c>
      <c r="CJ7" s="38">
        <v>221.81</v>
      </c>
      <c r="CK7" s="38">
        <v>230.02</v>
      </c>
      <c r="CL7" s="38">
        <v>219.46</v>
      </c>
      <c r="CM7" s="38">
        <v>42.17</v>
      </c>
      <c r="CN7" s="38">
        <v>37.67</v>
      </c>
      <c r="CO7" s="38">
        <v>37.67</v>
      </c>
      <c r="CP7" s="38">
        <v>27.67</v>
      </c>
      <c r="CQ7" s="38">
        <v>27.67</v>
      </c>
      <c r="CR7" s="38">
        <v>34.74</v>
      </c>
      <c r="CS7" s="38">
        <v>41.35</v>
      </c>
      <c r="CT7" s="38">
        <v>42.9</v>
      </c>
      <c r="CU7" s="38">
        <v>43.36</v>
      </c>
      <c r="CV7" s="38">
        <v>42.56</v>
      </c>
      <c r="CW7" s="38">
        <v>42.82</v>
      </c>
      <c r="CX7" s="38">
        <v>89.83</v>
      </c>
      <c r="CY7" s="38">
        <v>89.04</v>
      </c>
      <c r="CZ7" s="38">
        <v>84.88</v>
      </c>
      <c r="DA7" s="38">
        <v>90.74</v>
      </c>
      <c r="DB7" s="38">
        <v>90.28</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10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2020-02-07T01:04:04Z</cp:lastPrinted>
  <dcterms:created xsi:type="dcterms:W3CDTF">2019-12-05T05:15:01Z</dcterms:created>
  <dcterms:modified xsi:type="dcterms:W3CDTF">2020-02-27T04:24:43Z</dcterms:modified>
  <cp:category/>
</cp:coreProperties>
</file>