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4_南さつま市()\"/>
    </mc:Choice>
  </mc:AlternateContent>
  <workbookProtection workbookAlgorithmName="SHA-512" workbookHashValue="U/y8j5X8lzTXJqhkzVAh83fy3oRvDklv7H6E6QyGKiypB1Oiy/ooCb+vK4sRuVqApCw6gfBBUi+vE8H7h2kOqA==" workbookSaltValue="DfKo6Q8FnV50WbQD0uYZs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<sst xmlns="http://schemas.openxmlformats.org/spreadsheetml/2006/main" count="220" uniqueCount="108">
  <si>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</si>
  <si>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</si>
  <si>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</si>
  <si>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</si>
  <si>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</si>
  <si>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</si>
  <si>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</si>
  <si>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</si>
  <si>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</si>
  <si>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</si>
  <si>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</si>
  <si>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</si>
  <si>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</si>
  <si>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</si>
  <si>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</si>
  <si>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</si>
  <si>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</si>
  <si>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</si>
  <si>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</si>
  <si>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</si>
  <si>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</si>
  <si>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</si>
  <si>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</si>
  <si>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</si>
  <si>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</si>
  <si>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</si>
  <si>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</si>
  <si>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</si>
  <si>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</si>
  <si>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</si>
  <si>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</si>
  <si>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</si>
  <si>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</si>
  <si>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</si>
  <si>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</si>
  <si>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</si>
  <si>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</si>
  <si>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</si>
  <si>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</si>
  <si>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</si>
  <si>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</si>
  <si>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</si>
  <si>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</si>
  <si>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</si>
  <si>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</si>
  <si>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</si>
  <si>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</si>
  <si>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</si>
  <si>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</si>
  <si>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</si>
  <si>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</si>
  <si>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</si>
  <si>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</si>
  <si>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</si>
  <si>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</si>
  <si>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</si>
  <si>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</si>
  <si>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</si>
  <si>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</si>
  <si>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</si>
  <si>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</si>
  <si>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</si>
  <si>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</si>
  <si>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</si>
  <si>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</si>
  <si>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</si>
  <si>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</si>
  <si>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</si>
  <si>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</si>
  <si>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</si>
  <si>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</si>
  <si>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</si>
  <si>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</si>
  <si>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</si>
  <si>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</si>
  <si>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</si>
  <si>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</si>
  <si>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</si>
  <si>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</si>
  <si>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</si>
  <si>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</si>
  <si>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</si>
  <si>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</si>
  <si>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</si>
  <si>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</si>
  <si>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</si>
  <si>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</si>
  <si>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</si>
  <si>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</si>
  <si>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</si>
  <si>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</si>
  <si>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</si>
  <si>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</si>
  <si>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</si>
  <si>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</si>
  <si>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</si>
  <si>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</si>
  <si>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</si>
  <si>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</si>
  <si>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</si>
  <si>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</si>
  <si>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</si>
  <si>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</si>
  <si>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</si>
  <si>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</si>
  <si>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類似団体・全国平均をわずかに上回っており、今後も耐用年数を迎える資産が増えることが見込まれる。
②管路経年化率
　管路経年化率は上昇傾向にあり、管路更新計画を作成し計画的に更新を進める必要がある。
③管路更新率
　平成30年度は、比較的に管路工事が多かったため、更新率が上がった。
　管路以外の施設の老朽化も進んでいるため、バランスを考えながら施設の老朽化に対応していく必要がある。
　</t>
    <rPh sb="1" eb="3">
      <t>ユウケイ</t>
    </rPh>
    <rPh sb="3" eb="5">
      <t>コテイ</t>
    </rPh>
    <rPh sb="5" eb="7">
      <t>シサン</t>
    </rPh>
    <rPh sb="7" eb="9">
      <t>ゲンカ</t>
    </rPh>
    <rPh sb="9" eb="11">
      <t>ショウキャク</t>
    </rPh>
    <rPh sb="11" eb="12">
      <t>リツ</t>
    </rPh>
    <rPh sb="14" eb="16">
      <t>ルイジ</t>
    </rPh>
    <rPh sb="16" eb="18">
      <t>ダンタイ</t>
    </rPh>
    <rPh sb="19" eb="21">
      <t>ゼンコク</t>
    </rPh>
    <rPh sb="21" eb="23">
      <t>ヘイキン</t>
    </rPh>
    <rPh sb="28" eb="30">
      <t>ウワマワ</t>
    </rPh>
    <rPh sb="35" eb="37">
      <t>コンゴ</t>
    </rPh>
    <rPh sb="38" eb="40">
      <t>タイヨウ</t>
    </rPh>
    <rPh sb="40" eb="42">
      <t>ネンスウ</t>
    </rPh>
    <rPh sb="43" eb="44">
      <t>ムカ</t>
    </rPh>
    <rPh sb="46" eb="48">
      <t>シサン</t>
    </rPh>
    <rPh sb="49" eb="50">
      <t>フ</t>
    </rPh>
    <rPh sb="55" eb="57">
      <t>ミコ</t>
    </rPh>
    <rPh sb="63" eb="65">
      <t>カンロ</t>
    </rPh>
    <rPh sb="65" eb="68">
      <t>ケイネンカ</t>
    </rPh>
    <rPh sb="68" eb="69">
      <t>リツ</t>
    </rPh>
    <rPh sb="71" eb="73">
      <t>カンロ</t>
    </rPh>
    <rPh sb="73" eb="76">
      <t>ケイネンカ</t>
    </rPh>
    <rPh sb="76" eb="77">
      <t>リツ</t>
    </rPh>
    <rPh sb="78" eb="80">
      <t>ジョウショウ</t>
    </rPh>
    <rPh sb="80" eb="82">
      <t>ケイコウ</t>
    </rPh>
    <rPh sb="86" eb="88">
      <t>カンロ</t>
    </rPh>
    <rPh sb="88" eb="90">
      <t>コウシン</t>
    </rPh>
    <rPh sb="90" eb="92">
      <t>ケイカク</t>
    </rPh>
    <rPh sb="93" eb="95">
      <t>サクセイ</t>
    </rPh>
    <rPh sb="96" eb="99">
      <t>ケイカクテキ</t>
    </rPh>
    <rPh sb="100" eb="102">
      <t>コウシン</t>
    </rPh>
    <rPh sb="103" eb="104">
      <t>スス</t>
    </rPh>
    <rPh sb="106" eb="108">
      <t>ヒツヨウ</t>
    </rPh>
    <rPh sb="114" eb="116">
      <t>カンロ</t>
    </rPh>
    <rPh sb="116" eb="118">
      <t>コウシン</t>
    </rPh>
    <rPh sb="118" eb="119">
      <t>リツ</t>
    </rPh>
    <rPh sb="121" eb="123">
      <t>ヘイセイ</t>
    </rPh>
    <rPh sb="125" eb="127">
      <t>ネンド</t>
    </rPh>
    <rPh sb="129" eb="132">
      <t>ヒカクテキ</t>
    </rPh>
    <rPh sb="133" eb="135">
      <t>カンロ</t>
    </rPh>
    <rPh sb="135" eb="137">
      <t>コウジ</t>
    </rPh>
    <rPh sb="138" eb="139">
      <t>オオ</t>
    </rPh>
    <rPh sb="145" eb="147">
      <t>コウシン</t>
    </rPh>
    <rPh sb="147" eb="148">
      <t>リツ</t>
    </rPh>
    <rPh sb="149" eb="150">
      <t>ア</t>
    </rPh>
    <rPh sb="156" eb="158">
      <t>カンロ</t>
    </rPh>
    <rPh sb="158" eb="160">
      <t>イガイ</t>
    </rPh>
    <rPh sb="161" eb="163">
      <t>シセツ</t>
    </rPh>
    <rPh sb="164" eb="167">
      <t>ロウキュウカ</t>
    </rPh>
    <rPh sb="168" eb="169">
      <t>スス</t>
    </rPh>
    <rPh sb="181" eb="182">
      <t>カンガ</t>
    </rPh>
    <rPh sb="186" eb="188">
      <t>シセツ</t>
    </rPh>
    <rPh sb="189" eb="192">
      <t>ロウキュウカ</t>
    </rPh>
    <rPh sb="193" eb="195">
      <t>タイオウ</t>
    </rPh>
    <rPh sb="199" eb="201">
      <t>ヒツヨウ</t>
    </rPh>
    <phoneticPr fontId="4"/>
  </si>
  <si>
    <t xml:space="preserve">①経常収支比率及び②累積欠損金比率
　欠損金は出ておらず、給水収益は横ばい傾向ではあるものの経常収支比率は100％を超え、経営状況は黒字の状態を維持できている。
③流動比率
　平成29年度に緊急対応工事により一時的に現預金が減少したが、平成30年度で回復しており高い水準が保たれている。
④企業債残高対給水収益比率
　類似団体と比較して、低く抑えられている。今後は施設の老朽化に伴う更新費用の増加が予想されるが、計画的で適切な企業債の借入に留意していく。
⑤料金回収率
　料金回収率は100%を超えており、令和4年度までは、料金改定による収益増がわずかながら見込まれるが、給水量は横ばい傾向であることから、更なる費用削減や財源確保に努める必要がある。
⑥給水原価
　類似団体等と比較しても低く抑えられており、適正なものと考える。
⑦施設利用率
　78％程度で推移しており、現在のところほぼ適正規模であると判断している。
⑧有収率
　類似団体と比べれば高いものの、ほぼ横ばいで推移している。
　漏水調査を進めながら漏水多発地域から優先的に管路更新を行うなど有収率の向上に努めていきたい。
</t>
    <rPh sb="1" eb="3">
      <t>ケイジョウ</t>
    </rPh>
    <rPh sb="3" eb="5">
      <t>シュウシ</t>
    </rPh>
    <rPh sb="5" eb="7">
      <t>ヒリツ</t>
    </rPh>
    <rPh sb="7" eb="8">
      <t>オヨ</t>
    </rPh>
    <rPh sb="10" eb="12">
      <t>ルイセキ</t>
    </rPh>
    <rPh sb="12" eb="14">
      <t>ケッソン</t>
    </rPh>
    <rPh sb="14" eb="15">
      <t>キン</t>
    </rPh>
    <rPh sb="15" eb="17">
      <t>ヒリツ</t>
    </rPh>
    <rPh sb="19" eb="22">
      <t>ケッソンキン</t>
    </rPh>
    <rPh sb="23" eb="24">
      <t>デ</t>
    </rPh>
    <rPh sb="29" eb="31">
      <t>キュウスイ</t>
    </rPh>
    <rPh sb="31" eb="33">
      <t>シュウエキ</t>
    </rPh>
    <rPh sb="34" eb="35">
      <t>ヨコ</t>
    </rPh>
    <rPh sb="37" eb="39">
      <t>ケイコウ</t>
    </rPh>
    <rPh sb="46" eb="48">
      <t>ケイジョウ</t>
    </rPh>
    <rPh sb="48" eb="50">
      <t>シュウシ</t>
    </rPh>
    <rPh sb="50" eb="52">
      <t>ヒリツ</t>
    </rPh>
    <rPh sb="58" eb="59">
      <t>コ</t>
    </rPh>
    <rPh sb="61" eb="63">
      <t>ケイエイ</t>
    </rPh>
    <rPh sb="63" eb="65">
      <t>ジョウキョウ</t>
    </rPh>
    <rPh sb="66" eb="68">
      <t>クロジ</t>
    </rPh>
    <rPh sb="69" eb="71">
      <t>ジョウタイ</t>
    </rPh>
    <rPh sb="72" eb="74">
      <t>イジ</t>
    </rPh>
    <rPh sb="82" eb="84">
      <t>リュウドウ</t>
    </rPh>
    <rPh sb="84" eb="86">
      <t>ヒリツ</t>
    </rPh>
    <rPh sb="88" eb="90">
      <t>ヘイセイ</t>
    </rPh>
    <rPh sb="92" eb="94">
      <t>ネンド</t>
    </rPh>
    <rPh sb="95" eb="97">
      <t>キンキュウ</t>
    </rPh>
    <rPh sb="97" eb="99">
      <t>タイオウ</t>
    </rPh>
    <rPh sb="99" eb="101">
      <t>コウジ</t>
    </rPh>
    <rPh sb="104" eb="107">
      <t>イチジテキ</t>
    </rPh>
    <rPh sb="108" eb="111">
      <t>ゲンヨキン</t>
    </rPh>
    <rPh sb="112" eb="114">
      <t>ゲンショウ</t>
    </rPh>
    <rPh sb="118" eb="120">
      <t>ヘイセイ</t>
    </rPh>
    <rPh sb="122" eb="124">
      <t>ネンド</t>
    </rPh>
    <rPh sb="125" eb="127">
      <t>カイフク</t>
    </rPh>
    <rPh sb="131" eb="132">
      <t>タカ</t>
    </rPh>
    <rPh sb="133" eb="135">
      <t>スイジュン</t>
    </rPh>
    <rPh sb="136" eb="137">
      <t>タモ</t>
    </rPh>
    <rPh sb="145" eb="147">
      <t>キギョウ</t>
    </rPh>
    <rPh sb="147" eb="148">
      <t>サイ</t>
    </rPh>
    <rPh sb="148" eb="150">
      <t>ザンダカ</t>
    </rPh>
    <rPh sb="150" eb="151">
      <t>タイ</t>
    </rPh>
    <rPh sb="151" eb="153">
      <t>キュウスイ</t>
    </rPh>
    <rPh sb="153" eb="155">
      <t>シュウエキ</t>
    </rPh>
    <rPh sb="155" eb="157">
      <t>ヒリツ</t>
    </rPh>
    <rPh sb="159" eb="161">
      <t>ルイジ</t>
    </rPh>
    <rPh sb="161" eb="163">
      <t>ダンタイ</t>
    </rPh>
    <rPh sb="164" eb="166">
      <t>ヒカク</t>
    </rPh>
    <rPh sb="169" eb="170">
      <t>ヒク</t>
    </rPh>
    <rPh sb="171" eb="172">
      <t>オサ</t>
    </rPh>
    <rPh sb="179" eb="181">
      <t>コンゴ</t>
    </rPh>
    <rPh sb="182" eb="184">
      <t>シセツ</t>
    </rPh>
    <rPh sb="185" eb="188">
      <t>ロウキュウカ</t>
    </rPh>
    <rPh sb="189" eb="190">
      <t>トモナ</t>
    </rPh>
    <rPh sb="191" eb="193">
      <t>コウシン</t>
    </rPh>
    <rPh sb="193" eb="195">
      <t>ヒヨウ</t>
    </rPh>
    <rPh sb="196" eb="198">
      <t>ゾウカ</t>
    </rPh>
    <rPh sb="199" eb="201">
      <t>ヨソウ</t>
    </rPh>
    <rPh sb="206" eb="209">
      <t>ケイカクテキ</t>
    </rPh>
    <rPh sb="210" eb="212">
      <t>テキセツ</t>
    </rPh>
    <rPh sb="213" eb="215">
      <t>キギョウ</t>
    </rPh>
    <rPh sb="215" eb="216">
      <t>サイ</t>
    </rPh>
    <rPh sb="217" eb="219">
      <t>カリイレ</t>
    </rPh>
    <rPh sb="220" eb="222">
      <t>リュウイ</t>
    </rPh>
    <rPh sb="229" eb="231">
      <t>リョウキン</t>
    </rPh>
    <rPh sb="231" eb="233">
      <t>カイシュウ</t>
    </rPh>
    <rPh sb="233" eb="234">
      <t>リツ</t>
    </rPh>
    <rPh sb="236" eb="238">
      <t>リョウキン</t>
    </rPh>
    <rPh sb="238" eb="240">
      <t>カイシュウ</t>
    </rPh>
    <rPh sb="240" eb="241">
      <t>リツ</t>
    </rPh>
    <rPh sb="247" eb="248">
      <t>コ</t>
    </rPh>
    <rPh sb="253" eb="255">
      <t>レイワ</t>
    </rPh>
    <rPh sb="256" eb="258">
      <t>ネンド</t>
    </rPh>
    <rPh sb="262" eb="264">
      <t>リョウキン</t>
    </rPh>
    <rPh sb="264" eb="266">
      <t>カイテイ</t>
    </rPh>
    <rPh sb="269" eb="271">
      <t>シュウエキ</t>
    </rPh>
    <rPh sb="271" eb="272">
      <t>ゾウ</t>
    </rPh>
    <rPh sb="279" eb="281">
      <t>ミコ</t>
    </rPh>
    <rPh sb="286" eb="288">
      <t>キュウスイ</t>
    </rPh>
    <rPh sb="288" eb="289">
      <t>リョウ</t>
    </rPh>
    <rPh sb="290" eb="291">
      <t>ヨコ</t>
    </rPh>
    <rPh sb="293" eb="295">
      <t>ケイコウ</t>
    </rPh>
    <rPh sb="303" eb="304">
      <t>サラ</t>
    </rPh>
    <rPh sb="306" eb="308">
      <t>ヒヨウ</t>
    </rPh>
    <rPh sb="308" eb="310">
      <t>サクゲン</t>
    </rPh>
    <rPh sb="311" eb="313">
      <t>ザイゲン</t>
    </rPh>
    <rPh sb="313" eb="315">
      <t>カクホ</t>
    </rPh>
    <rPh sb="316" eb="317">
      <t>ツト</t>
    </rPh>
    <rPh sb="319" eb="321">
      <t>ヒツヨウ</t>
    </rPh>
    <rPh sb="327" eb="329">
      <t>キュウスイ</t>
    </rPh>
    <rPh sb="329" eb="331">
      <t>ゲンカ</t>
    </rPh>
    <rPh sb="333" eb="335">
      <t>ルイジ</t>
    </rPh>
    <rPh sb="335" eb="337">
      <t>ダンタイ</t>
    </rPh>
    <rPh sb="337" eb="338">
      <t>トウ</t>
    </rPh>
    <rPh sb="339" eb="341">
      <t>ヒカク</t>
    </rPh>
    <rPh sb="344" eb="345">
      <t>ヒク</t>
    </rPh>
    <rPh sb="346" eb="347">
      <t>オサ</t>
    </rPh>
    <rPh sb="354" eb="356">
      <t>テキセイ</t>
    </rPh>
    <rPh sb="360" eb="361">
      <t>カンガ</t>
    </rPh>
    <rPh sb="366" eb="368">
      <t>シセツ</t>
    </rPh>
    <rPh sb="368" eb="370">
      <t>リヨウ</t>
    </rPh>
    <rPh sb="370" eb="371">
      <t>リツ</t>
    </rPh>
    <rPh sb="376" eb="378">
      <t>テイド</t>
    </rPh>
    <rPh sb="379" eb="381">
      <t>スイイ</t>
    </rPh>
    <rPh sb="386" eb="388">
      <t>ゲンザイ</t>
    </rPh>
    <rPh sb="394" eb="396">
      <t>テキセイ</t>
    </rPh>
    <rPh sb="396" eb="398">
      <t>キボ</t>
    </rPh>
    <rPh sb="402" eb="404">
      <t>ハンダン</t>
    </rPh>
    <rPh sb="411" eb="414">
      <t>ユウシュウリツ</t>
    </rPh>
    <rPh sb="416" eb="418">
      <t>ルイジ</t>
    </rPh>
    <rPh sb="418" eb="420">
      <t>ダンタイ</t>
    </rPh>
    <rPh sb="421" eb="422">
      <t>クラ</t>
    </rPh>
    <rPh sb="425" eb="426">
      <t>タカ</t>
    </rPh>
    <rPh sb="433" eb="434">
      <t>ヨコ</t>
    </rPh>
    <rPh sb="437" eb="439">
      <t>スイイ</t>
    </rPh>
    <rPh sb="446" eb="448">
      <t>ロウスイ</t>
    </rPh>
    <rPh sb="448" eb="450">
      <t>チョウサ</t>
    </rPh>
    <rPh sb="451" eb="452">
      <t>スス</t>
    </rPh>
    <rPh sb="456" eb="458">
      <t>ロウスイ</t>
    </rPh>
    <rPh sb="458" eb="460">
      <t>タハツ</t>
    </rPh>
    <rPh sb="460" eb="462">
      <t>チイキ</t>
    </rPh>
    <rPh sb="464" eb="467">
      <t>ユウセンテキ</t>
    </rPh>
    <rPh sb="468" eb="470">
      <t>カンロ</t>
    </rPh>
    <rPh sb="470" eb="472">
      <t>コウシン</t>
    </rPh>
    <rPh sb="473" eb="474">
      <t>オコナ</t>
    </rPh>
    <rPh sb="477" eb="480">
      <t>ユウシュウリツ</t>
    </rPh>
    <rPh sb="481" eb="483">
      <t>コウジョウ</t>
    </rPh>
    <rPh sb="484" eb="485">
      <t>ツト</t>
    </rPh>
    <phoneticPr fontId="4"/>
  </si>
  <si>
    <t>　経営状況は、毎年黒字収支となっているが、施設の老朽化は進んでおり、管路更新等の設備投資・費用は今後増加していくと推察される。
　安定的な水の供給と投資の効率的な運用をするためには、老朽化した管路や更新の必要性の高い施設を精査し、長期的な投資計画に基づく取り組みが必要である。
　水道料金は、市内統一され、令和４年度まで経過措置による調整中であるが、今後の人口減少や更新経費に対応するため、料金改定の時期や適正料金等についても今後検討を進める必要がある。</t>
    <rPh sb="1" eb="3">
      <t>ケイエイ</t>
    </rPh>
    <rPh sb="3" eb="5">
      <t>ジョウキョウ</t>
    </rPh>
    <rPh sb="7" eb="9">
      <t>マイトシ</t>
    </rPh>
    <rPh sb="9" eb="11">
      <t>クロジ</t>
    </rPh>
    <rPh sb="11" eb="13">
      <t>シュウシ</t>
    </rPh>
    <rPh sb="21" eb="23">
      <t>シセツ</t>
    </rPh>
    <rPh sb="24" eb="27">
      <t>ロウキュウカ</t>
    </rPh>
    <rPh sb="28" eb="29">
      <t>スス</t>
    </rPh>
    <rPh sb="34" eb="36">
      <t>カンロ</t>
    </rPh>
    <rPh sb="36" eb="38">
      <t>コウシン</t>
    </rPh>
    <rPh sb="38" eb="39">
      <t>トウ</t>
    </rPh>
    <rPh sb="40" eb="42">
      <t>セツビ</t>
    </rPh>
    <rPh sb="42" eb="44">
      <t>トウシ</t>
    </rPh>
    <rPh sb="45" eb="47">
      <t>ヒヨウ</t>
    </rPh>
    <rPh sb="48" eb="50">
      <t>コンゴ</t>
    </rPh>
    <rPh sb="50" eb="52">
      <t>ゾウカ</t>
    </rPh>
    <rPh sb="57" eb="59">
      <t>スイサツ</t>
    </rPh>
    <rPh sb="65" eb="68">
      <t>アンテイテキ</t>
    </rPh>
    <rPh sb="69" eb="70">
      <t>ミズ</t>
    </rPh>
    <rPh sb="71" eb="73">
      <t>キョウキュウ</t>
    </rPh>
    <rPh sb="74" eb="76">
      <t>トウシ</t>
    </rPh>
    <rPh sb="77" eb="80">
      <t>コウリツテキ</t>
    </rPh>
    <rPh sb="81" eb="83">
      <t>ウンヨウ</t>
    </rPh>
    <rPh sb="91" eb="94">
      <t>ロウキュウカ</t>
    </rPh>
    <rPh sb="96" eb="98">
      <t>カンロ</t>
    </rPh>
    <rPh sb="99" eb="101">
      <t>コウシン</t>
    </rPh>
    <rPh sb="102" eb="105">
      <t>ヒツヨウセイ</t>
    </rPh>
    <rPh sb="106" eb="107">
      <t>タカ</t>
    </rPh>
    <rPh sb="108" eb="110">
      <t>シセツ</t>
    </rPh>
    <rPh sb="111" eb="113">
      <t>セイサ</t>
    </rPh>
    <rPh sb="115" eb="118">
      <t>チョウキテキ</t>
    </rPh>
    <rPh sb="119" eb="121">
      <t>トウシ</t>
    </rPh>
    <rPh sb="121" eb="123">
      <t>ケイカク</t>
    </rPh>
    <rPh sb="124" eb="125">
      <t>モト</t>
    </rPh>
    <rPh sb="127" eb="128">
      <t>ト</t>
    </rPh>
    <rPh sb="129" eb="130">
      <t>ク</t>
    </rPh>
    <rPh sb="132" eb="134">
      <t>ヒツヨウ</t>
    </rPh>
    <rPh sb="140" eb="142">
      <t>スイドウ</t>
    </rPh>
    <rPh sb="142" eb="144">
      <t>リョウキン</t>
    </rPh>
    <rPh sb="146" eb="148">
      <t>シナイ</t>
    </rPh>
    <rPh sb="148" eb="150">
      <t>トウイツ</t>
    </rPh>
    <rPh sb="153" eb="155">
      <t>レイワ</t>
    </rPh>
    <rPh sb="156" eb="158">
      <t>ネンド</t>
    </rPh>
    <rPh sb="160" eb="162">
      <t>ケイカ</t>
    </rPh>
    <rPh sb="162" eb="164">
      <t>ソチ</t>
    </rPh>
    <rPh sb="167" eb="169">
      <t>チョウセイ</t>
    </rPh>
    <rPh sb="169" eb="170">
      <t>チュウ</t>
    </rPh>
    <rPh sb="175" eb="177">
      <t>コンゴ</t>
    </rPh>
    <rPh sb="178" eb="180">
      <t>ジンコウ</t>
    </rPh>
    <rPh sb="180" eb="182">
      <t>ゲンショウ</t>
    </rPh>
    <rPh sb="183" eb="185">
      <t>コウシン</t>
    </rPh>
    <rPh sb="185" eb="187">
      <t>ケイヒ</t>
    </rPh>
    <rPh sb="188" eb="190">
      <t>タイオウ</t>
    </rPh>
    <rPh sb="195" eb="197">
      <t>リョウキン</t>
    </rPh>
    <rPh sb="197" eb="199">
      <t>カイテイ</t>
    </rPh>
    <rPh sb="200" eb="202">
      <t>ジキ</t>
    </rPh>
    <rPh sb="203" eb="205">
      <t>テキセイ</t>
    </rPh>
    <rPh sb="205" eb="207">
      <t>リョウキン</t>
    </rPh>
    <rPh sb="207" eb="208">
      <t>トウ</t>
    </rPh>
    <rPh sb="213" eb="215">
      <t>コンゴ</t>
    </rPh>
    <rPh sb="215" eb="217">
      <t>ケントウ</t>
    </rPh>
    <rPh sb="218" eb="219">
      <t>スス</t>
    </rPh>
    <rPh sb="221" eb="2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</si>
</sst>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1.41</c:v>
                </c:pt>
                <c:pt idx="1">
                  <c:v>1.34</c:v>
                </c:pt>
                <c:pt idx="2">
                  <c:v>0.83</c:v>
                </c:pt>
                <c:pt idx="3">
                  <c:v>1.28</c:v>
                </c:pt>
                <c:pt idx="4">
                  <c:v>2.23</c:v>
                </c:pt>
              </c:numCache>
            </c:numRef>
          </c:val>
          <c:extLst>
            <c:ext xmlns:c16="http://schemas.microsoft.com/office/drawing/2014/chart" uri="{C3380CC4-5D6E-409C-BE32-E72D297353CC}">
              <c16:uniqueId val="{00000000-6108-4B83-8268-9B50F596EBF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6108-4B83-8268-9B50F596EBF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57.7</c:v>
                </c:pt>
                <c:pt idx="1">
                  <c:v>76.63</c:v>
                </c:pt>
                <c:pt idx="2">
                  <c:v>77.72</c:v>
                </c:pt>
                <c:pt idx="3">
                  <c:v>77.34</c:v>
                </c:pt>
                <c:pt idx="4">
                  <c:v>78.040000000000006</c:v>
                </c:pt>
              </c:numCache>
            </c:numRef>
          </c:val>
          <c:extLst>
            <c:ext xmlns:c16="http://schemas.microsoft.com/office/drawing/2014/chart" uri="{C3380CC4-5D6E-409C-BE32-E72D297353CC}">
              <c16:uniqueId val="{00000000-50AE-473A-B4F9-6BB407DEE3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50AE-473A-B4F9-6BB407DEE3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87.2</c:v>
                </c:pt>
                <c:pt idx="1">
                  <c:v>87.1</c:v>
                </c:pt>
                <c:pt idx="2">
                  <c:v>87.2</c:v>
                </c:pt>
                <c:pt idx="3">
                  <c:v>87.24</c:v>
                </c:pt>
                <c:pt idx="4">
                  <c:v>87.22</c:v>
                </c:pt>
              </c:numCache>
            </c:numRef>
          </c:val>
          <c:extLst>
            <c:ext xmlns:c16="http://schemas.microsoft.com/office/drawing/2014/chart" uri="{C3380CC4-5D6E-409C-BE32-E72D297353CC}">
              <c16:uniqueId val="{00000000-E9B8-4CDA-9B61-E1136E906E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E9B8-4CDA-9B61-E1136E906E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117.86</c:v>
                </c:pt>
                <c:pt idx="1">
                  <c:v>117.17</c:v>
                </c:pt>
                <c:pt idx="2">
                  <c:v>118.36</c:v>
                </c:pt>
                <c:pt idx="3">
                  <c:v>118.95</c:v>
                </c:pt>
                <c:pt idx="4">
                  <c:v>126.89</c:v>
                </c:pt>
              </c:numCache>
            </c:numRef>
          </c:val>
          <c:extLst>
            <c:ext xmlns:c16="http://schemas.microsoft.com/office/drawing/2014/chart" uri="{C3380CC4-5D6E-409C-BE32-E72D297353CC}">
              <c16:uniqueId val="{00000000-2F39-4583-97E3-1784CE028D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2F39-4583-97E3-1784CE028D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46.68</c:v>
                </c:pt>
                <c:pt idx="1">
                  <c:v>48.21</c:v>
                </c:pt>
                <c:pt idx="2">
                  <c:v>49.27</c:v>
                </c:pt>
                <c:pt idx="3">
                  <c:v>49.92</c:v>
                </c:pt>
                <c:pt idx="4">
                  <c:v>49.81</c:v>
                </c:pt>
              </c:numCache>
            </c:numRef>
          </c:val>
          <c:extLst>
            <c:ext xmlns:c16="http://schemas.microsoft.com/office/drawing/2014/chart" uri="{C3380CC4-5D6E-409C-BE32-E72D297353CC}">
              <c16:uniqueId val="{00000000-59CA-4D73-9A8E-56B765E82B7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59CA-4D73-9A8E-56B765E82B7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12.5</c:v>
                </c:pt>
                <c:pt idx="1">
                  <c:v>13.59</c:v>
                </c:pt>
                <c:pt idx="2">
                  <c:v>12.1</c:v>
                </c:pt>
                <c:pt idx="3">
                  <c:v>12.95</c:v>
                </c:pt>
                <c:pt idx="4">
                  <c:v>16.21</c:v>
                </c:pt>
              </c:numCache>
            </c:numRef>
          </c:val>
          <c:extLst>
            <c:ext xmlns:c16="http://schemas.microsoft.com/office/drawing/2014/chart" uri="{C3380CC4-5D6E-409C-BE32-E72D297353CC}">
              <c16:uniqueId val="{00000000-BB87-40C2-9143-071A8364D75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BB87-40C2-9143-071A8364D75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D2-4DA7-A718-F724941A274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FDD2-4DA7-A718-F724941A274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634.22</c:v>
                </c:pt>
                <c:pt idx="1">
                  <c:v>635.38</c:v>
                </c:pt>
                <c:pt idx="2">
                  <c:v>663.44</c:v>
                </c:pt>
                <c:pt idx="3">
                  <c:v>473.69</c:v>
                </c:pt>
                <c:pt idx="4">
                  <c:v>584.55999999999995</c:v>
                </c:pt>
              </c:numCache>
            </c:numRef>
          </c:val>
          <c:extLst>
            <c:ext xmlns:c16="http://schemas.microsoft.com/office/drawing/2014/chart" uri="{C3380CC4-5D6E-409C-BE32-E72D297353CC}">
              <c16:uniqueId val="{00000000-BF47-4A47-9C00-3F91D34ABC1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BF47-4A47-9C00-3F91D34ABC1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413.71</c:v>
                </c:pt>
                <c:pt idx="1">
                  <c:v>405.91</c:v>
                </c:pt>
                <c:pt idx="2">
                  <c:v>390.98</c:v>
                </c:pt>
                <c:pt idx="3">
                  <c:v>376.28</c:v>
                </c:pt>
                <c:pt idx="4">
                  <c:v>376.47</c:v>
                </c:pt>
              </c:numCache>
            </c:numRef>
          </c:val>
          <c:extLst>
            <c:ext xmlns:c16="http://schemas.microsoft.com/office/drawing/2014/chart" uri="{C3380CC4-5D6E-409C-BE32-E72D297353CC}">
              <c16:uniqueId val="{00000000-E48D-4450-83A7-84BCB590CF8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E48D-4450-83A7-84BCB590CF8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115.6</c:v>
                </c:pt>
                <c:pt idx="1">
                  <c:v>115.94</c:v>
                </c:pt>
                <c:pt idx="2">
                  <c:v>116.57</c:v>
                </c:pt>
                <c:pt idx="3">
                  <c:v>117.82</c:v>
                </c:pt>
                <c:pt idx="4">
                  <c:v>126.03</c:v>
                </c:pt>
              </c:numCache>
            </c:numRef>
          </c:val>
          <c:extLst>
            <c:ext xmlns:c16="http://schemas.microsoft.com/office/drawing/2014/chart" uri="{C3380CC4-5D6E-409C-BE32-E72D297353CC}">
              <c16:uniqueId val="{00000000-5E8D-4B86-851F-5027E9AFDD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5E8D-4B86-851F-5027E9AFDD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130.69999999999999</c:v>
                </c:pt>
                <c:pt idx="1">
                  <c:v>130.57</c:v>
                </c:pt>
                <c:pt idx="2">
                  <c:v>129.52000000000001</c:v>
                </c:pt>
                <c:pt idx="3">
                  <c:v>128.25</c:v>
                </c:pt>
                <c:pt idx="4">
                  <c:v>120.63</c:v>
                </c:pt>
              </c:numCache>
            </c:numRef>
          </c:val>
          <c:extLst>
            <c:ext xmlns:c16="http://schemas.microsoft.com/office/drawing/2014/chart" uri="{C3380CC4-5D6E-409C-BE32-E72D297353CC}">
              <c16:uniqueId val="{00000000-0927-4A6D-879D-6F01A93B6E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0927-4A6D-879D-6F01A93B6E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南さつま市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A6</v>
      </c>
      <c r="X8" s="79"/>
      <c r="Y8" s="79"/>
      <c r="Z8" s="79"/>
      <c r="AA8" s="79"/>
      <c r="AB8" s="79"/>
      <c r="AC8" s="79"/>
      <c r="AD8" s="79" t="str">
        <f>データ!$M$6</f>
        <v>非設置</v>
      </c>
      <c r="AE8" s="79"/>
      <c r="AF8" s="79"/>
      <c r="AG8" s="79"/>
      <c r="AH8" s="79"/>
      <c r="AI8" s="79"/>
      <c r="AJ8" s="79"/>
      <c r="AK8" s="4"/>
      <c r="AL8" s="67">
        <f>データ!$R$6</f>
        <v>34387</v>
      </c>
      <c r="AM8" s="67"/>
      <c r="AN8" s="67"/>
      <c r="AO8" s="67"/>
      <c r="AP8" s="67"/>
      <c r="AQ8" s="67"/>
      <c r="AR8" s="67"/>
      <c r="AS8" s="67"/>
      <c r="AT8" s="63">
        <f>データ!$S$6</f>
        <v>283.58999999999997</v>
      </c>
      <c r="AU8" s="64"/>
      <c r="AV8" s="64"/>
      <c r="AW8" s="64"/>
      <c r="AX8" s="64"/>
      <c r="AY8" s="64"/>
      <c r="AZ8" s="64"/>
      <c r="BA8" s="64"/>
      <c r="BB8" s="66">
        <f>データ!$T$6</f>
        <v>121.26</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63.67</v>
      </c>
      <c r="J10" s="64"/>
      <c r="K10" s="64"/>
      <c r="L10" s="64"/>
      <c r="M10" s="64"/>
      <c r="N10" s="64"/>
      <c r="O10" s="65"/>
      <c r="P10" s="66">
        <f>データ!$P$6</f>
        <v>67</v>
      </c>
      <c r="Q10" s="66"/>
      <c r="R10" s="66"/>
      <c r="S10" s="66"/>
      <c r="T10" s="66"/>
      <c r="U10" s="66"/>
      <c r="V10" s="66"/>
      <c r="W10" s="67">
        <f>データ!$Q$6</f>
        <v>3195</v>
      </c>
      <c r="X10" s="67"/>
      <c r="Y10" s="67"/>
      <c r="Z10" s="67"/>
      <c r="AA10" s="67"/>
      <c r="AB10" s="67"/>
      <c r="AC10" s="67"/>
      <c r="AD10" s="2"/>
      <c r="AE10" s="2"/>
      <c r="AF10" s="2"/>
      <c r="AG10" s="2"/>
      <c r="AH10" s="4"/>
      <c r="AI10" s="4"/>
      <c r="AJ10" s="4"/>
      <c r="AK10" s="4"/>
      <c r="AL10" s="67">
        <f>データ!$U$6</f>
        <v>22668</v>
      </c>
      <c r="AM10" s="67"/>
      <c r="AN10" s="67"/>
      <c r="AO10" s="67"/>
      <c r="AP10" s="67"/>
      <c r="AQ10" s="67"/>
      <c r="AR10" s="67"/>
      <c r="AS10" s="67"/>
      <c r="AT10" s="63">
        <f>データ!$V$6</f>
        <v>49.15</v>
      </c>
      <c r="AU10" s="64"/>
      <c r="AV10" s="64"/>
      <c r="AW10" s="64"/>
      <c r="AX10" s="64"/>
      <c r="AY10" s="64"/>
      <c r="AZ10" s="64"/>
      <c r="BA10" s="64"/>
      <c r="BB10" s="66">
        <f>データ!$W$6</f>
        <v>461.2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1" t="s">
        <v>106</v>
      </c>
      <c r="BM16" s="92"/>
      <c r="BN16" s="92"/>
      <c r="BO16" s="92"/>
      <c r="BP16" s="92"/>
      <c r="BQ16" s="92"/>
      <c r="BR16" s="92"/>
      <c r="BS16" s="92"/>
      <c r="BT16" s="92"/>
      <c r="BU16" s="92"/>
      <c r="BV16" s="92"/>
      <c r="BW16" s="92"/>
      <c r="BX16" s="92"/>
      <c r="BY16" s="92"/>
      <c r="BZ16" s="9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1"/>
      <c r="BM17" s="92"/>
      <c r="BN17" s="92"/>
      <c r="BO17" s="92"/>
      <c r="BP17" s="92"/>
      <c r="BQ17" s="92"/>
      <c r="BR17" s="92"/>
      <c r="BS17" s="92"/>
      <c r="BT17" s="92"/>
      <c r="BU17" s="92"/>
      <c r="BV17" s="92"/>
      <c r="BW17" s="92"/>
      <c r="BX17" s="92"/>
      <c r="BY17" s="92"/>
      <c r="BZ17" s="9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1"/>
      <c r="BM18" s="92"/>
      <c r="BN18" s="92"/>
      <c r="BO18" s="92"/>
      <c r="BP18" s="92"/>
      <c r="BQ18" s="92"/>
      <c r="BR18" s="92"/>
      <c r="BS18" s="92"/>
      <c r="BT18" s="92"/>
      <c r="BU18" s="92"/>
      <c r="BV18" s="92"/>
      <c r="BW18" s="92"/>
      <c r="BX18" s="92"/>
      <c r="BY18" s="92"/>
      <c r="BZ18" s="9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1"/>
      <c r="BM19" s="92"/>
      <c r="BN19" s="92"/>
      <c r="BO19" s="92"/>
      <c r="BP19" s="92"/>
      <c r="BQ19" s="92"/>
      <c r="BR19" s="92"/>
      <c r="BS19" s="92"/>
      <c r="BT19" s="92"/>
      <c r="BU19" s="92"/>
      <c r="BV19" s="92"/>
      <c r="BW19" s="92"/>
      <c r="BX19" s="92"/>
      <c r="BY19" s="92"/>
      <c r="BZ19" s="9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1"/>
      <c r="BM20" s="92"/>
      <c r="BN20" s="92"/>
      <c r="BO20" s="92"/>
      <c r="BP20" s="92"/>
      <c r="BQ20" s="92"/>
      <c r="BR20" s="92"/>
      <c r="BS20" s="92"/>
      <c r="BT20" s="92"/>
      <c r="BU20" s="92"/>
      <c r="BV20" s="92"/>
      <c r="BW20" s="92"/>
      <c r="BX20" s="92"/>
      <c r="BY20" s="92"/>
      <c r="BZ20" s="9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1"/>
      <c r="BM21" s="92"/>
      <c r="BN21" s="92"/>
      <c r="BO21" s="92"/>
      <c r="BP21" s="92"/>
      <c r="BQ21" s="92"/>
      <c r="BR21" s="92"/>
      <c r="BS21" s="92"/>
      <c r="BT21" s="92"/>
      <c r="BU21" s="92"/>
      <c r="BV21" s="92"/>
      <c r="BW21" s="92"/>
      <c r="BX21" s="92"/>
      <c r="BY21" s="92"/>
      <c r="BZ21" s="9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1"/>
      <c r="BM22" s="92"/>
      <c r="BN22" s="92"/>
      <c r="BO22" s="92"/>
      <c r="BP22" s="92"/>
      <c r="BQ22" s="92"/>
      <c r="BR22" s="92"/>
      <c r="BS22" s="92"/>
      <c r="BT22" s="92"/>
      <c r="BU22" s="92"/>
      <c r="BV22" s="92"/>
      <c r="BW22" s="92"/>
      <c r="BX22" s="92"/>
      <c r="BY22" s="92"/>
      <c r="BZ22" s="9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1"/>
      <c r="BM23" s="92"/>
      <c r="BN23" s="92"/>
      <c r="BO23" s="92"/>
      <c r="BP23" s="92"/>
      <c r="BQ23" s="92"/>
      <c r="BR23" s="92"/>
      <c r="BS23" s="92"/>
      <c r="BT23" s="92"/>
      <c r="BU23" s="92"/>
      <c r="BV23" s="92"/>
      <c r="BW23" s="92"/>
      <c r="BX23" s="92"/>
      <c r="BY23" s="92"/>
      <c r="BZ23" s="9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1"/>
      <c r="BM24" s="92"/>
      <c r="BN24" s="92"/>
      <c r="BO24" s="92"/>
      <c r="BP24" s="92"/>
      <c r="BQ24" s="92"/>
      <c r="BR24" s="92"/>
      <c r="BS24" s="92"/>
      <c r="BT24" s="92"/>
      <c r="BU24" s="92"/>
      <c r="BV24" s="92"/>
      <c r="BW24" s="92"/>
      <c r="BX24" s="92"/>
      <c r="BY24" s="92"/>
      <c r="BZ24" s="9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1"/>
      <c r="BM25" s="92"/>
      <c r="BN25" s="92"/>
      <c r="BO25" s="92"/>
      <c r="BP25" s="92"/>
      <c r="BQ25" s="92"/>
      <c r="BR25" s="92"/>
      <c r="BS25" s="92"/>
      <c r="BT25" s="92"/>
      <c r="BU25" s="92"/>
      <c r="BV25" s="92"/>
      <c r="BW25" s="92"/>
      <c r="BX25" s="92"/>
      <c r="BY25" s="92"/>
      <c r="BZ25" s="9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1"/>
      <c r="BM26" s="92"/>
      <c r="BN26" s="92"/>
      <c r="BO26" s="92"/>
      <c r="BP26" s="92"/>
      <c r="BQ26" s="92"/>
      <c r="BR26" s="92"/>
      <c r="BS26" s="92"/>
      <c r="BT26" s="92"/>
      <c r="BU26" s="92"/>
      <c r="BV26" s="92"/>
      <c r="BW26" s="92"/>
      <c r="BX26" s="92"/>
      <c r="BY26" s="92"/>
      <c r="BZ26" s="9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1"/>
      <c r="BM27" s="92"/>
      <c r="BN27" s="92"/>
      <c r="BO27" s="92"/>
      <c r="BP27" s="92"/>
      <c r="BQ27" s="92"/>
      <c r="BR27" s="92"/>
      <c r="BS27" s="92"/>
      <c r="BT27" s="92"/>
      <c r="BU27" s="92"/>
      <c r="BV27" s="92"/>
      <c r="BW27" s="92"/>
      <c r="BX27" s="92"/>
      <c r="BY27" s="92"/>
      <c r="BZ27" s="9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1"/>
      <c r="BM28" s="92"/>
      <c r="BN28" s="92"/>
      <c r="BO28" s="92"/>
      <c r="BP28" s="92"/>
      <c r="BQ28" s="92"/>
      <c r="BR28" s="92"/>
      <c r="BS28" s="92"/>
      <c r="BT28" s="92"/>
      <c r="BU28" s="92"/>
      <c r="BV28" s="92"/>
      <c r="BW28" s="92"/>
      <c r="BX28" s="92"/>
      <c r="BY28" s="92"/>
      <c r="BZ28" s="9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1"/>
      <c r="BM29" s="92"/>
      <c r="BN29" s="92"/>
      <c r="BO29" s="92"/>
      <c r="BP29" s="92"/>
      <c r="BQ29" s="92"/>
      <c r="BR29" s="92"/>
      <c r="BS29" s="92"/>
      <c r="BT29" s="92"/>
      <c r="BU29" s="92"/>
      <c r="BV29" s="92"/>
      <c r="BW29" s="92"/>
      <c r="BX29" s="92"/>
      <c r="BY29" s="92"/>
      <c r="BZ29" s="9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1"/>
      <c r="BM30" s="92"/>
      <c r="BN30" s="92"/>
      <c r="BO30" s="92"/>
      <c r="BP30" s="92"/>
      <c r="BQ30" s="92"/>
      <c r="BR30" s="92"/>
      <c r="BS30" s="92"/>
      <c r="BT30" s="92"/>
      <c r="BU30" s="92"/>
      <c r="BV30" s="92"/>
      <c r="BW30" s="92"/>
      <c r="BX30" s="92"/>
      <c r="BY30" s="92"/>
      <c r="BZ30" s="9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1"/>
      <c r="BM31" s="92"/>
      <c r="BN31" s="92"/>
      <c r="BO31" s="92"/>
      <c r="BP31" s="92"/>
      <c r="BQ31" s="92"/>
      <c r="BR31" s="92"/>
      <c r="BS31" s="92"/>
      <c r="BT31" s="92"/>
      <c r="BU31" s="92"/>
      <c r="BV31" s="92"/>
      <c r="BW31" s="92"/>
      <c r="BX31" s="92"/>
      <c r="BY31" s="92"/>
      <c r="BZ31" s="9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1"/>
      <c r="BM32" s="92"/>
      <c r="BN32" s="92"/>
      <c r="BO32" s="92"/>
      <c r="BP32" s="92"/>
      <c r="BQ32" s="92"/>
      <c r="BR32" s="92"/>
      <c r="BS32" s="92"/>
      <c r="BT32" s="92"/>
      <c r="BU32" s="92"/>
      <c r="BV32" s="92"/>
      <c r="BW32" s="92"/>
      <c r="BX32" s="92"/>
      <c r="BY32" s="92"/>
      <c r="BZ32" s="9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1"/>
      <c r="BM33" s="92"/>
      <c r="BN33" s="92"/>
      <c r="BO33" s="92"/>
      <c r="BP33" s="92"/>
      <c r="BQ33" s="92"/>
      <c r="BR33" s="92"/>
      <c r="BS33" s="92"/>
      <c r="BT33" s="92"/>
      <c r="BU33" s="92"/>
      <c r="BV33" s="92"/>
      <c r="BW33" s="92"/>
      <c r="BX33" s="92"/>
      <c r="BY33" s="92"/>
      <c r="BZ33" s="9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1"/>
      <c r="BM34" s="92"/>
      <c r="BN34" s="92"/>
      <c r="BO34" s="92"/>
      <c r="BP34" s="92"/>
      <c r="BQ34" s="92"/>
      <c r="BR34" s="92"/>
      <c r="BS34" s="92"/>
      <c r="BT34" s="92"/>
      <c r="BU34" s="92"/>
      <c r="BV34" s="92"/>
      <c r="BW34" s="92"/>
      <c r="BX34" s="92"/>
      <c r="BY34" s="92"/>
      <c r="BZ34" s="9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1"/>
      <c r="BM35" s="92"/>
      <c r="BN35" s="92"/>
      <c r="BO35" s="92"/>
      <c r="BP35" s="92"/>
      <c r="BQ35" s="92"/>
      <c r="BR35" s="92"/>
      <c r="BS35" s="92"/>
      <c r="BT35" s="92"/>
      <c r="BU35" s="92"/>
      <c r="BV35" s="92"/>
      <c r="BW35" s="92"/>
      <c r="BX35" s="92"/>
      <c r="BY35" s="92"/>
      <c r="BZ35" s="9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1"/>
      <c r="BM36" s="92"/>
      <c r="BN36" s="92"/>
      <c r="BO36" s="92"/>
      <c r="BP36" s="92"/>
      <c r="BQ36" s="92"/>
      <c r="BR36" s="92"/>
      <c r="BS36" s="92"/>
      <c r="BT36" s="92"/>
      <c r="BU36" s="92"/>
      <c r="BV36" s="92"/>
      <c r="BW36" s="92"/>
      <c r="BX36" s="92"/>
      <c r="BY36" s="92"/>
      <c r="BZ36" s="9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1"/>
      <c r="BM37" s="92"/>
      <c r="BN37" s="92"/>
      <c r="BO37" s="92"/>
      <c r="BP37" s="92"/>
      <c r="BQ37" s="92"/>
      <c r="BR37" s="92"/>
      <c r="BS37" s="92"/>
      <c r="BT37" s="92"/>
      <c r="BU37" s="92"/>
      <c r="BV37" s="92"/>
      <c r="BW37" s="92"/>
      <c r="BX37" s="92"/>
      <c r="BY37" s="92"/>
      <c r="BZ37" s="9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1"/>
      <c r="BM38" s="92"/>
      <c r="BN38" s="92"/>
      <c r="BO38" s="92"/>
      <c r="BP38" s="92"/>
      <c r="BQ38" s="92"/>
      <c r="BR38" s="92"/>
      <c r="BS38" s="92"/>
      <c r="BT38" s="92"/>
      <c r="BU38" s="92"/>
      <c r="BV38" s="92"/>
      <c r="BW38" s="92"/>
      <c r="BX38" s="92"/>
      <c r="BY38" s="92"/>
      <c r="BZ38" s="9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1"/>
      <c r="BM39" s="92"/>
      <c r="BN39" s="92"/>
      <c r="BO39" s="92"/>
      <c r="BP39" s="92"/>
      <c r="BQ39" s="92"/>
      <c r="BR39" s="92"/>
      <c r="BS39" s="92"/>
      <c r="BT39" s="92"/>
      <c r="BU39" s="92"/>
      <c r="BV39" s="92"/>
      <c r="BW39" s="92"/>
      <c r="BX39" s="92"/>
      <c r="BY39" s="92"/>
      <c r="BZ39" s="9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1"/>
      <c r="BM40" s="92"/>
      <c r="BN40" s="92"/>
      <c r="BO40" s="92"/>
      <c r="BP40" s="92"/>
      <c r="BQ40" s="92"/>
      <c r="BR40" s="92"/>
      <c r="BS40" s="92"/>
      <c r="BT40" s="92"/>
      <c r="BU40" s="92"/>
      <c r="BV40" s="92"/>
      <c r="BW40" s="92"/>
      <c r="BX40" s="92"/>
      <c r="BY40" s="92"/>
      <c r="BZ40" s="9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1"/>
      <c r="BM41" s="92"/>
      <c r="BN41" s="92"/>
      <c r="BO41" s="92"/>
      <c r="BP41" s="92"/>
      <c r="BQ41" s="92"/>
      <c r="BR41" s="92"/>
      <c r="BS41" s="92"/>
      <c r="BT41" s="92"/>
      <c r="BU41" s="92"/>
      <c r="BV41" s="92"/>
      <c r="BW41" s="92"/>
      <c r="BX41" s="92"/>
      <c r="BY41" s="92"/>
      <c r="BZ41" s="9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1"/>
      <c r="BM42" s="92"/>
      <c r="BN42" s="92"/>
      <c r="BO42" s="92"/>
      <c r="BP42" s="92"/>
      <c r="BQ42" s="92"/>
      <c r="BR42" s="92"/>
      <c r="BS42" s="92"/>
      <c r="BT42" s="92"/>
      <c r="BU42" s="92"/>
      <c r="BV42" s="92"/>
      <c r="BW42" s="92"/>
      <c r="BX42" s="92"/>
      <c r="BY42" s="92"/>
      <c r="BZ42" s="9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1"/>
      <c r="BM43" s="92"/>
      <c r="BN43" s="92"/>
      <c r="BO43" s="92"/>
      <c r="BP43" s="92"/>
      <c r="BQ43" s="92"/>
      <c r="BR43" s="92"/>
      <c r="BS43" s="92"/>
      <c r="BT43" s="92"/>
      <c r="BU43" s="92"/>
      <c r="BV43" s="92"/>
      <c r="BW43" s="92"/>
      <c r="BX43" s="92"/>
      <c r="BY43" s="92"/>
      <c r="BZ43" s="9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8" t="s">
        <v>27</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0"/>
      <c r="BM60" s="51"/>
      <c r="BN60" s="51"/>
      <c r="BO60" s="51"/>
      <c r="BP60" s="51"/>
      <c r="BQ60" s="51"/>
      <c r="BR60" s="51"/>
      <c r="BS60" s="51"/>
      <c r="BT60" s="51"/>
      <c r="BU60" s="51"/>
      <c r="BV60" s="51"/>
      <c r="BW60" s="51"/>
      <c r="BX60" s="51"/>
      <c r="BY60" s="51"/>
      <c r="BZ60" s="5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107</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tByMcX+Rc7oLEDXCRjEuXyv0Hxj+yALQ7grjn5kC+Wa/riUmOj8q4j+yAC9xPmG8dUsvAgUQlB8s4LaA6LYpg==" saltValue="xI+XaMIMI8LbIerG+Doz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53</v>
      </c>
      <c r="B4" s="31"/>
      <c r="C4" s="31"/>
      <c r="D4" s="31"/>
      <c r="E4" s="31"/>
      <c r="F4" s="31"/>
      <c r="G4" s="31"/>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462209</v>
      </c>
      <c r="D6" s="34">
        <f t="shared" si="3"/>
        <v>46</v>
      </c>
      <c r="E6" s="34">
        <f t="shared" si="3"/>
        <v>1</v>
      </c>
      <c r="F6" s="34">
        <f t="shared" si="3"/>
        <v>0</v>
      </c>
      <c r="G6" s="34">
        <f t="shared" si="3"/>
        <v>1</v>
      </c>
      <c r="H6" s="34" t="str">
        <f t="shared" si="3"/>
        <v>鹿児島県　南さつま市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63.67</v>
      </c>
      <c r="P6" s="35">
        <f t="shared" si="3"/>
        <v>67</v>
      </c>
      <c r="Q6" s="35">
        <f t="shared" si="3"/>
        <v>3195</v>
      </c>
      <c r="R6" s="35">
        <f t="shared" si="3"/>
        <v>34387</v>
      </c>
      <c r="S6" s="35">
        <f t="shared" si="3"/>
        <v>283.58999999999997</v>
      </c>
      <c r="T6" s="35">
        <f t="shared" si="3"/>
        <v>121.26</v>
      </c>
      <c r="U6" s="35">
        <f t="shared" si="3"/>
        <v>22668</v>
      </c>
      <c r="V6" s="35">
        <f t="shared" si="3"/>
        <v>49.15</v>
      </c>
      <c r="W6" s="35">
        <f t="shared" si="3"/>
        <v>461.2</v>
      </c>
      <c r="X6" s="36">
        <f>IF(X7="",NA(),X7)</f>
        <v>117.86</v>
      </c>
      <c r="Y6" s="36">
        <f t="shared" ref="Y6:AG6" si="4">IF(Y7="",NA(),Y7)</f>
        <v>117.17</v>
      </c>
      <c r="Z6" s="36">
        <f t="shared" si="4"/>
        <v>118.36</v>
      </c>
      <c r="AA6" s="36">
        <f t="shared" si="4"/>
        <v>118.95</v>
      </c>
      <c r="AB6" s="36">
        <f t="shared" si="4"/>
        <v>126.89</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634.22</v>
      </c>
      <c r="AU6" s="36">
        <f t="shared" ref="AU6:BC6" si="6">IF(AU7="",NA(),AU7)</f>
        <v>635.38</v>
      </c>
      <c r="AV6" s="36">
        <f t="shared" si="6"/>
        <v>663.44</v>
      </c>
      <c r="AW6" s="36">
        <f t="shared" si="6"/>
        <v>473.69</v>
      </c>
      <c r="AX6" s="36">
        <f t="shared" si="6"/>
        <v>584.55999999999995</v>
      </c>
      <c r="AY6" s="36">
        <f t="shared" si="6"/>
        <v>381.53</v>
      </c>
      <c r="AZ6" s="36">
        <f t="shared" si="6"/>
        <v>391.54</v>
      </c>
      <c r="BA6" s="36">
        <f t="shared" si="6"/>
        <v>384.34</v>
      </c>
      <c r="BB6" s="36">
        <f t="shared" si="6"/>
        <v>359.47</v>
      </c>
      <c r="BC6" s="36">
        <f t="shared" si="6"/>
        <v>369.69</v>
      </c>
      <c r="BD6" s="35" t="str">
        <f>IF(BD7="","",IF(BD7="-","【-】","【"&amp;SUBSTITUTE(TEXT(BD7,"#,##0.00"),"-","△")&amp;"】"))</f>
        <v>【261.93】</v>
      </c>
      <c r="BE6" s="36">
        <f>IF(BE7="",NA(),BE7)</f>
        <v>413.71</v>
      </c>
      <c r="BF6" s="36">
        <f t="shared" ref="BF6:BN6" si="7">IF(BF7="",NA(),BF7)</f>
        <v>405.91</v>
      </c>
      <c r="BG6" s="36">
        <f t="shared" si="7"/>
        <v>390.98</v>
      </c>
      <c r="BH6" s="36">
        <f t="shared" si="7"/>
        <v>376.28</v>
      </c>
      <c r="BI6" s="36">
        <f t="shared" si="7"/>
        <v>376.47</v>
      </c>
      <c r="BJ6" s="36">
        <f t="shared" si="7"/>
        <v>393.27</v>
      </c>
      <c r="BK6" s="36">
        <f t="shared" si="7"/>
        <v>386.97</v>
      </c>
      <c r="BL6" s="36">
        <f t="shared" si="7"/>
        <v>380.58</v>
      </c>
      <c r="BM6" s="36">
        <f t="shared" si="7"/>
        <v>401.79</v>
      </c>
      <c r="BN6" s="36">
        <f t="shared" si="7"/>
        <v>402.99</v>
      </c>
      <c r="BO6" s="35" t="str">
        <f>IF(BO7="","",IF(BO7="-","【-】","【"&amp;SUBSTITUTE(TEXT(BO7,"#,##0.00"),"-","△")&amp;"】"))</f>
        <v>【270.46】</v>
      </c>
      <c r="BP6" s="36">
        <f>IF(BP7="",NA(),BP7)</f>
        <v>115.6</v>
      </c>
      <c r="BQ6" s="36">
        <f t="shared" ref="BQ6:BY6" si="8">IF(BQ7="",NA(),BQ7)</f>
        <v>115.94</v>
      </c>
      <c r="BR6" s="36">
        <f t="shared" si="8"/>
        <v>116.57</v>
      </c>
      <c r="BS6" s="36">
        <f t="shared" si="8"/>
        <v>117.82</v>
      </c>
      <c r="BT6" s="36">
        <f t="shared" si="8"/>
        <v>126.03</v>
      </c>
      <c r="BU6" s="36">
        <f t="shared" si="8"/>
        <v>100.47</v>
      </c>
      <c r="BV6" s="36">
        <f t="shared" si="8"/>
        <v>101.72</v>
      </c>
      <c r="BW6" s="36">
        <f t="shared" si="8"/>
        <v>102.38</v>
      </c>
      <c r="BX6" s="36">
        <f t="shared" si="8"/>
        <v>100.12</v>
      </c>
      <c r="BY6" s="36">
        <f t="shared" si="8"/>
        <v>98.66</v>
      </c>
      <c r="BZ6" s="35" t="str">
        <f>IF(BZ7="","",IF(BZ7="-","【-】","【"&amp;SUBSTITUTE(TEXT(BZ7,"#,##0.00"),"-","△")&amp;"】"))</f>
        <v>【103.91】</v>
      </c>
      <c r="CA6" s="36">
        <f>IF(CA7="",NA(),CA7)</f>
        <v>130.69999999999999</v>
      </c>
      <c r="CB6" s="36">
        <f t="shared" ref="CB6:CJ6" si="9">IF(CB7="",NA(),CB7)</f>
        <v>130.57</v>
      </c>
      <c r="CC6" s="36">
        <f t="shared" si="9"/>
        <v>129.52000000000001</v>
      </c>
      <c r="CD6" s="36">
        <f t="shared" si="9"/>
        <v>128.25</v>
      </c>
      <c r="CE6" s="36">
        <f t="shared" si="9"/>
        <v>120.63</v>
      </c>
      <c r="CF6" s="36">
        <f t="shared" si="9"/>
        <v>169.82</v>
      </c>
      <c r="CG6" s="36">
        <f t="shared" si="9"/>
        <v>168.2</v>
      </c>
      <c r="CH6" s="36">
        <f t="shared" si="9"/>
        <v>168.67</v>
      </c>
      <c r="CI6" s="36">
        <f t="shared" si="9"/>
        <v>174.97</v>
      </c>
      <c r="CJ6" s="36">
        <f t="shared" si="9"/>
        <v>178.59</v>
      </c>
      <c r="CK6" s="35" t="str">
        <f>IF(CK7="","",IF(CK7="-","【-】","【"&amp;SUBSTITUTE(TEXT(CK7,"#,##0.00"),"-","△")&amp;"】"))</f>
        <v>【167.11】</v>
      </c>
      <c r="CL6" s="36">
        <f>IF(CL7="",NA(),CL7)</f>
        <v>57.7</v>
      </c>
      <c r="CM6" s="36">
        <f t="shared" ref="CM6:CU6" si="10">IF(CM7="",NA(),CM7)</f>
        <v>76.63</v>
      </c>
      <c r="CN6" s="36">
        <f t="shared" si="10"/>
        <v>77.72</v>
      </c>
      <c r="CO6" s="36">
        <f t="shared" si="10"/>
        <v>77.34</v>
      </c>
      <c r="CP6" s="36">
        <f t="shared" si="10"/>
        <v>78.040000000000006</v>
      </c>
      <c r="CQ6" s="36">
        <f t="shared" si="10"/>
        <v>55.13</v>
      </c>
      <c r="CR6" s="36">
        <f t="shared" si="10"/>
        <v>54.77</v>
      </c>
      <c r="CS6" s="36">
        <f t="shared" si="10"/>
        <v>54.92</v>
      </c>
      <c r="CT6" s="36">
        <f t="shared" si="10"/>
        <v>55.63</v>
      </c>
      <c r="CU6" s="36">
        <f t="shared" si="10"/>
        <v>55.03</v>
      </c>
      <c r="CV6" s="35" t="str">
        <f>IF(CV7="","",IF(CV7="-","【-】","【"&amp;SUBSTITUTE(TEXT(CV7,"#,##0.00"),"-","△")&amp;"】"))</f>
        <v>【60.27】</v>
      </c>
      <c r="CW6" s="36">
        <f>IF(CW7="",NA(),CW7)</f>
        <v>87.2</v>
      </c>
      <c r="CX6" s="36">
        <f t="shared" ref="CX6:DF6" si="11">IF(CX7="",NA(),CX7)</f>
        <v>87.1</v>
      </c>
      <c r="CY6" s="36">
        <f t="shared" si="11"/>
        <v>87.2</v>
      </c>
      <c r="CZ6" s="36">
        <f t="shared" si="11"/>
        <v>87.24</v>
      </c>
      <c r="DA6" s="36">
        <f t="shared" si="11"/>
        <v>87.22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46.68</v>
      </c>
      <c r="DI6" s="36">
        <f t="shared" ref="DI6:DQ6" si="12">IF(DI7="",NA(),DI7)</f>
        <v>48.21</v>
      </c>
      <c r="DJ6" s="36">
        <f t="shared" si="12"/>
        <v>49.27</v>
      </c>
      <c r="DK6" s="36">
        <f t="shared" si="12"/>
        <v>49.92</v>
      </c>
      <c r="DL6" s="36">
        <f t="shared" si="12"/>
        <v>49.81</v>
      </c>
      <c r="DM6" s="36">
        <f t="shared" si="12"/>
        <v>46.66</v>
      </c>
      <c r="DN6" s="36">
        <f t="shared" si="12"/>
        <v>47.46</v>
      </c>
      <c r="DO6" s="36">
        <f t="shared" si="12"/>
        <v>48.49</v>
      </c>
      <c r="DP6" s="36">
        <f t="shared" si="12"/>
        <v>48.05</v>
      </c>
      <c r="DQ6" s="36">
        <f t="shared" si="12"/>
        <v>48.87</v>
      </c>
      <c r="DR6" s="35" t="str">
        <f>IF(DR7="","",IF(DR7="-","【-】","【"&amp;SUBSTITUTE(TEXT(DR7,"#,##0.00"),"-","△")&amp;"】"))</f>
        <v>【48.85】</v>
      </c>
      <c r="DS6" s="36">
        <f>IF(DS7="",NA(),DS7)</f>
        <v>12.5</v>
      </c>
      <c r="DT6" s="36">
        <f t="shared" ref="DT6:EB6" si="13">IF(DT7="",NA(),DT7)</f>
        <v>13.59</v>
      </c>
      <c r="DU6" s="36">
        <f t="shared" si="13"/>
        <v>12.1</v>
      </c>
      <c r="DV6" s="36">
        <f t="shared" si="13"/>
        <v>12.95</v>
      </c>
      <c r="DW6" s="36">
        <f t="shared" si="13"/>
        <v>16.21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1.41</v>
      </c>
      <c r="EE6" s="36">
        <f t="shared" ref="EE6:EM6" si="14">IF(EE7="",NA(),EE7)</f>
        <v>1.34</v>
      </c>
      <c r="EF6" s="36">
        <f t="shared" si="14"/>
        <v>0.83</v>
      </c>
      <c r="EG6" s="36">
        <f t="shared" si="14"/>
        <v>1.28</v>
      </c>
      <c r="EH6" s="36">
        <f t="shared" si="14"/>
        <v>2.23</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462209</v>
      </c>
      <c r="D7" s="38">
        <v>46</v>
      </c>
      <c r="E7" s="38">
        <v>1</v>
      </c>
      <c r="F7" s="38">
        <v>0</v>
      </c>
      <c r="G7" s="38">
        <v>1</v>
      </c>
      <c r="H7" s="38" t="s">
        <v>93</v>
      </c>
      <c r="I7" s="38" t="s">
        <v>94</v>
      </c>
      <c r="J7" s="38" t="s">
        <v>95</v>
      </c>
      <c r="K7" s="38" t="s">
        <v>96</v>
      </c>
      <c r="L7" s="38" t="s">
        <v>97</v>
      </c>
      <c r="M7" s="38" t="s">
        <v>98</v>
      </c>
      <c r="N7" s="39" t="s">
        <v>99</v>
      </c>
      <c r="O7" s="39">
        <v>63.67</v>
      </c>
      <c r="P7" s="39">
        <v>67</v>
      </c>
      <c r="Q7" s="39">
        <v>3195</v>
      </c>
      <c r="R7" s="39">
        <v>34387</v>
      </c>
      <c r="S7" s="39">
        <v>283.58999999999997</v>
      </c>
      <c r="T7" s="39">
        <v>121.26</v>
      </c>
      <c r="U7" s="39">
        <v>22668</v>
      </c>
      <c r="V7" s="39">
        <v>49.15</v>
      </c>
      <c r="W7" s="39">
        <v>461.2</v>
      </c>
      <c r="X7" s="39">
        <v>117.86</v>
      </c>
      <c r="Y7" s="39">
        <v>117.17</v>
      </c>
      <c r="Z7" s="39">
        <v>118.36</v>
      </c>
      <c r="AA7" s="39">
        <v>118.95</v>
      </c>
      <c r="AB7" s="39">
        <v>126.89</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634.22</v>
      </c>
      <c r="AU7" s="39">
        <v>635.38</v>
      </c>
      <c r="AV7" s="39">
        <v>663.44</v>
      </c>
      <c r="AW7" s="39">
        <v>473.69</v>
      </c>
      <c r="AX7" s="39">
        <v>584.55999999999995</v>
      </c>
      <c r="AY7" s="39">
        <v>381.53</v>
      </c>
      <c r="AZ7" s="39">
        <v>391.54</v>
      </c>
      <c r="BA7" s="39">
        <v>384.34</v>
      </c>
      <c r="BB7" s="39">
        <v>359.47</v>
      </c>
      <c r="BC7" s="39">
        <v>369.69</v>
      </c>
      <c r="BD7" s="39">
        <v>261.93</v>
      </c>
      <c r="BE7" s="39">
        <v>413.71</v>
      </c>
      <c r="BF7" s="39">
        <v>405.91</v>
      </c>
      <c r="BG7" s="39">
        <v>390.98</v>
      </c>
      <c r="BH7" s="39">
        <v>376.28</v>
      </c>
      <c r="BI7" s="39">
        <v>376.47</v>
      </c>
      <c r="BJ7" s="39">
        <v>393.27</v>
      </c>
      <c r="BK7" s="39">
        <v>386.97</v>
      </c>
      <c r="BL7" s="39">
        <v>380.58</v>
      </c>
      <c r="BM7" s="39">
        <v>401.79</v>
      </c>
      <c r="BN7" s="39">
        <v>402.99</v>
      </c>
      <c r="BO7" s="39">
        <v>270.45999999999998</v>
      </c>
      <c r="BP7" s="39">
        <v>115.6</v>
      </c>
      <c r="BQ7" s="39">
        <v>115.94</v>
      </c>
      <c r="BR7" s="39">
        <v>116.57</v>
      </c>
      <c r="BS7" s="39">
        <v>117.82</v>
      </c>
      <c r="BT7" s="39">
        <v>126.03</v>
      </c>
      <c r="BU7" s="39">
        <v>100.47</v>
      </c>
      <c r="BV7" s="39">
        <v>101.72</v>
      </c>
      <c r="BW7" s="39">
        <v>102.38</v>
      </c>
      <c r="BX7" s="39">
        <v>100.12</v>
      </c>
      <c r="BY7" s="39">
        <v>98.66</v>
      </c>
      <c r="BZ7" s="39">
        <v>103.91</v>
      </c>
      <c r="CA7" s="39">
        <v>130.69999999999999</v>
      </c>
      <c r="CB7" s="39">
        <v>130.57</v>
      </c>
      <c r="CC7" s="39">
        <v>129.52000000000001</v>
      </c>
      <c r="CD7" s="39">
        <v>128.25</v>
      </c>
      <c r="CE7" s="39">
        <v>120.63</v>
      </c>
      <c r="CF7" s="39">
        <v>169.82</v>
      </c>
      <c r="CG7" s="39">
        <v>168.2</v>
      </c>
      <c r="CH7" s="39">
        <v>168.67</v>
      </c>
      <c r="CI7" s="39">
        <v>174.97</v>
      </c>
      <c r="CJ7" s="39">
        <v>178.59</v>
      </c>
      <c r="CK7" s="39">
        <v>167.11</v>
      </c>
      <c r="CL7" s="39">
        <v>57.7</v>
      </c>
      <c r="CM7" s="39">
        <v>76.63</v>
      </c>
      <c r="CN7" s="39">
        <v>77.72</v>
      </c>
      <c r="CO7" s="39">
        <v>77.34</v>
      </c>
      <c r="CP7" s="39">
        <v>78.040000000000006</v>
      </c>
      <c r="CQ7" s="39">
        <v>55.13</v>
      </c>
      <c r="CR7" s="39">
        <v>54.77</v>
      </c>
      <c r="CS7" s="39">
        <v>54.92</v>
      </c>
      <c r="CT7" s="39">
        <v>55.63</v>
      </c>
      <c r="CU7" s="39">
        <v>55.03</v>
      </c>
      <c r="CV7" s="39">
        <v>60.27</v>
      </c>
      <c r="CW7" s="39">
        <v>87.2</v>
      </c>
      <c r="CX7" s="39">
        <v>87.1</v>
      </c>
      <c r="CY7" s="39">
        <v>87.2</v>
      </c>
      <c r="CZ7" s="39">
        <v>87.24</v>
      </c>
      <c r="DA7" s="39">
        <v>87.22</v>
      </c>
      <c r="DB7" s="39">
        <v>83</v>
      </c>
      <c r="DC7" s="39">
        <v>82.89</v>
      </c>
      <c r="DD7" s="39">
        <v>82.66</v>
      </c>
      <c r="DE7" s="39">
        <v>82.04</v>
      </c>
      <c r="DF7" s="39">
        <v>81.900000000000006</v>
      </c>
      <c r="DG7" s="39">
        <v>89.92</v>
      </c>
      <c r="DH7" s="39">
        <v>46.68</v>
      </c>
      <c r="DI7" s="39">
        <v>48.21</v>
      </c>
      <c r="DJ7" s="39">
        <v>49.27</v>
      </c>
      <c r="DK7" s="39">
        <v>49.92</v>
      </c>
      <c r="DL7" s="39">
        <v>49.81</v>
      </c>
      <c r="DM7" s="39">
        <v>46.66</v>
      </c>
      <c r="DN7" s="39">
        <v>47.46</v>
      </c>
      <c r="DO7" s="39">
        <v>48.49</v>
      </c>
      <c r="DP7" s="39">
        <v>48.05</v>
      </c>
      <c r="DQ7" s="39">
        <v>48.87</v>
      </c>
      <c r="DR7" s="39">
        <v>48.85</v>
      </c>
      <c r="DS7" s="39">
        <v>12.5</v>
      </c>
      <c r="DT7" s="39">
        <v>13.59</v>
      </c>
      <c r="DU7" s="39">
        <v>12.1</v>
      </c>
      <c r="DV7" s="39">
        <v>12.95</v>
      </c>
      <c r="DW7" s="39">
        <v>16.21</v>
      </c>
      <c r="DX7" s="39">
        <v>9.85</v>
      </c>
      <c r="DY7" s="39">
        <v>9.7100000000000009</v>
      </c>
      <c r="DZ7" s="39">
        <v>12.79</v>
      </c>
      <c r="EA7" s="39">
        <v>13.39</v>
      </c>
      <c r="EB7" s="39">
        <v>14.85</v>
      </c>
      <c r="EC7" s="39">
        <v>17.8</v>
      </c>
      <c r="ED7" s="39">
        <v>1.41</v>
      </c>
      <c r="EE7" s="39">
        <v>1.34</v>
      </c>
      <c r="EF7" s="39">
        <v>0.83</v>
      </c>
      <c r="EG7" s="39">
        <v>1.28</v>
      </c>
      <c r="EH7" s="39">
        <v>2.23</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2020-02-04T01:26:26Z</cp:lastPrinted>
  <dcterms:created xsi:type="dcterms:W3CDTF">2019-12-05T04:31:54Z</dcterms:created>
  <dcterms:modified xsi:type="dcterms:W3CDTF">2020-02-26T23:51:04Z</dcterms:modified>
  <cp:category/>
</cp:coreProperties>
</file>