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14_南さつま市()\"/>
    </mc:Choice>
  </mc:AlternateContent>
  <workbookProtection workbookAlgorithmName="SHA-512" workbookHashValue="DaoEmxzBvBU/MiCwh30jn34PS3guxkhFpdvqm/JNI9upl26aeNDqs9Vz+v/GSxJNCiXRB91eQ9eRw/UqqybrTg==" workbookSaltValue="P9ZxQZIQc9O1xf+pIxdjIw==" workbookSpinCount="100000" lockStructure="1"/>
  <bookViews>
    <workbookView xWindow="0" yWindow="0" windowWidth="20490" windowHeight="753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<sst xmlns="http://schemas.openxmlformats.org/spreadsheetml/2006/main" count="225" uniqueCount="112">
  <si>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</si>
  <si>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</si>
  <si>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</si>
  <si>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</si>
  <si>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</si>
  <si>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</si>
  <si>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</si>
  <si>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</si>
  <si>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</si>
  <si>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</si>
  <si>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</si>
  <si>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</si>
  <si>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</si>
  <si>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</si>
  <si>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</si>
  <si>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</si>
  <si>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</si>
  <si>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</si>
  <si>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</si>
  <si>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</si>
  <si>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</si>
  <si>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</si>
  <si>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</si>
  <si>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</si>
  <si>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</si>
  <si>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</si>
  <si>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</si>
  <si>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</si>
  <si>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</si>
  <si>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</si>
  <si>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</si>
  <si>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</si>
  <si>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</si>
  <si>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</si>
  <si>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</si>
  <si>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</si>
  <si>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</si>
  <si>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</si>
  <si>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</si>
  <si>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</si>
  <si>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</si>
  <si>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</si>
  <si>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</si>
  <si>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</si>
  <si>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</si>
  <si>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</si>
  <si>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</si>
  <si>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</si>
  <si>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</si>
  <si>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</si>
  <si>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</si>
  <si>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</si>
  <si>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</si>
  <si>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</si>
  <si>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</si>
  <si>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</si>
  <si>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</si>
  <si>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</si>
  <si>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</si>
  <si>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</si>
  <si>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</si>
  <si>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</si>
  <si>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</si>
  <si>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</si>
  <si>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</si>
  <si>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</si>
  <si>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</si>
  <si>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</si>
  <si>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</si>
  <si>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</si>
  <si>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</si>
  <si>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</si>
  <si>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</si>
  <si>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</si>
  <si>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</si>
  <si>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</si>
  <si>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</si>
  <si>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</si>
  <si>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</si>
  <si>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</si>
  <si>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</si>
  <si>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</si>
  <si>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</si>
  <si>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</si>
  <si>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</si>
  <si>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</si>
  <si>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</si>
  <si>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</si>
  <si>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</si>
  <si>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</si>
  <si>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</si>
  <si>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</si>
  <si>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</si>
  <si>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</si>
  <si>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</si>
  <si>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</si>
  <si>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南さつま市</t>
  </si>
  <si>
    <t>法非適用</t>
  </si>
  <si>
    <t>水道事業</t>
  </si>
  <si>
    <t>簡易水道事業</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</si>
  <si>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</si>
  <si>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</si>
  <si>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</si>
  <si>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</si>
  <si>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</si>
  <si>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</si>
  <si>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</si>
  <si>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</si>
  <si>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</si>
  <si>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当簡易水道事業は、山間部に比較的規模の小さい簡易水道が点在しており、維持管理の効率化や施設規模の見直しも難しく、市中心部にある上水道区域と比較しても給水人口の減少は著しい。
　令和2年度からは、上水道へ統合することとなるが、統合した後の上水道の経営は、施設維持に係る経費と給水人口の減少に伴う料金収入の減少を考慮すると更に厳しくなると予測される。
　料金改定による収入の増加、低コストによる安定した施設の維持管理の方法を模索していく必要がある。</t>
    <rPh sb="1" eb="2">
      <t>トウ</t>
    </rPh>
    <rPh sb="2" eb="4">
      <t>カンイ</t>
    </rPh>
    <rPh sb="4" eb="6">
      <t>スイドウ</t>
    </rPh>
    <rPh sb="6" eb="8">
      <t>ジギョウ</t>
    </rPh>
    <rPh sb="10" eb="13">
      <t>サンカンブ</t>
    </rPh>
    <rPh sb="14" eb="17">
      <t>ヒカクテキ</t>
    </rPh>
    <rPh sb="17" eb="19">
      <t>キボ</t>
    </rPh>
    <rPh sb="20" eb="21">
      <t>チイ</t>
    </rPh>
    <rPh sb="23" eb="25">
      <t>カンイ</t>
    </rPh>
    <rPh sb="25" eb="27">
      <t>スイドウ</t>
    </rPh>
    <rPh sb="28" eb="30">
      <t>テンザイ</t>
    </rPh>
    <rPh sb="35" eb="37">
      <t>イジ</t>
    </rPh>
    <rPh sb="37" eb="39">
      <t>カンリ</t>
    </rPh>
    <rPh sb="40" eb="43">
      <t>コウリツカ</t>
    </rPh>
    <rPh sb="44" eb="46">
      <t>シセツ</t>
    </rPh>
    <rPh sb="46" eb="48">
      <t>キボ</t>
    </rPh>
    <rPh sb="49" eb="51">
      <t>ミナオ</t>
    </rPh>
    <rPh sb="53" eb="54">
      <t>ムズカ</t>
    </rPh>
    <rPh sb="57" eb="58">
      <t>シ</t>
    </rPh>
    <rPh sb="58" eb="61">
      <t>チュウシンブ</t>
    </rPh>
    <rPh sb="64" eb="67">
      <t>ジョウスイドウ</t>
    </rPh>
    <rPh sb="67" eb="69">
      <t>クイキ</t>
    </rPh>
    <rPh sb="70" eb="72">
      <t>ヒカク</t>
    </rPh>
    <rPh sb="75" eb="77">
      <t>キュウスイ</t>
    </rPh>
    <rPh sb="77" eb="79">
      <t>ジンコウ</t>
    </rPh>
    <rPh sb="80" eb="82">
      <t>ゲンショウ</t>
    </rPh>
    <rPh sb="83" eb="84">
      <t>イチジル</t>
    </rPh>
    <rPh sb="89" eb="91">
      <t>レイワ</t>
    </rPh>
    <rPh sb="92" eb="93">
      <t>ネン</t>
    </rPh>
    <rPh sb="93" eb="94">
      <t>ド</t>
    </rPh>
    <rPh sb="98" eb="101">
      <t>ジョウスイドウ</t>
    </rPh>
    <rPh sb="102" eb="104">
      <t>トウゴウ</t>
    </rPh>
    <rPh sb="113" eb="115">
      <t>トウゴウ</t>
    </rPh>
    <rPh sb="117" eb="118">
      <t>アト</t>
    </rPh>
    <rPh sb="119" eb="122">
      <t>ジョウスイドウ</t>
    </rPh>
    <rPh sb="123" eb="125">
      <t>ケイエイ</t>
    </rPh>
    <rPh sb="137" eb="139">
      <t>キュウスイ</t>
    </rPh>
    <rPh sb="139" eb="141">
      <t>ジンコウ</t>
    </rPh>
    <rPh sb="142" eb="144">
      <t>ゲンショウ</t>
    </rPh>
    <rPh sb="145" eb="146">
      <t>トモナ</t>
    </rPh>
    <rPh sb="147" eb="149">
      <t>リョウキン</t>
    </rPh>
    <rPh sb="160" eb="161">
      <t>サラ</t>
    </rPh>
    <rPh sb="162" eb="163">
      <t>キビ</t>
    </rPh>
    <rPh sb="168" eb="170">
      <t>ヨソク</t>
    </rPh>
    <rPh sb="176" eb="178">
      <t>リョウキン</t>
    </rPh>
    <rPh sb="178" eb="180">
      <t>カイテイ</t>
    </rPh>
    <rPh sb="189" eb="190">
      <t>テイ</t>
    </rPh>
    <rPh sb="196" eb="198">
      <t>アンテイ</t>
    </rPh>
    <rPh sb="200" eb="202">
      <t>シセツ</t>
    </rPh>
    <rPh sb="203" eb="205">
      <t>イジ</t>
    </rPh>
    <rPh sb="205" eb="207">
      <t>カンリ</t>
    </rPh>
    <rPh sb="208" eb="210">
      <t>ホウホウ</t>
    </rPh>
    <rPh sb="211" eb="213">
      <t>モサク</t>
    </rPh>
    <rPh sb="217" eb="219">
      <t>ヒツヨウ</t>
    </rPh>
    <phoneticPr fontId="4"/>
  </si>
  <si>
    <t>　収益的収支比率は、料金収入が減少する中、地方債償還金等に対する一般会計からの繰入金の増加により前年度と比較すると改善しているが、依然として一般会計繰入金に依存した状態である。
　企業債残高に対する給水収益の割合は、類似団体より低いものの、水道事業への統合に向けた補助事業費の増加に伴い上昇している。
　料金回収率は、料金収入の減少、総費用の増加により前年度より低下している。
　給水原価は、総費用の増加により前年度より上昇している。
　前４項目については、料金改定による収入増や一般会計繰入金以外の収入確保、また、低コストによる施設維持等の管理委託の有り方を検討するとともに地方債発行の抑制、繰上償還による地方債償還金の削減等、総費用及び地方債償還金の削減を図る必要がある。
　施設利用率は、人口減少等による使用水量の減少により下降傾向にある。点在する施設の管理と適切な規模への整備について、地理的、技術的、費用面から検討する必要がある。
　有収率は、低下したため水道施設等の整備や漏水等の早期発見、早急な対応を行う必要がある。</t>
    <rPh sb="1" eb="4">
      <t>シュウエキテキ</t>
    </rPh>
    <rPh sb="4" eb="6">
      <t>シュウシ</t>
    </rPh>
    <rPh sb="6" eb="8">
      <t>ヒリツ</t>
    </rPh>
    <rPh sb="10" eb="12">
      <t>リョウキン</t>
    </rPh>
    <rPh sb="12" eb="14">
      <t>シュウニュウ</t>
    </rPh>
    <rPh sb="15" eb="17">
      <t>ゲンショウ</t>
    </rPh>
    <rPh sb="19" eb="20">
      <t>ナカ</t>
    </rPh>
    <rPh sb="21" eb="24">
      <t>チホウサイ</t>
    </rPh>
    <rPh sb="24" eb="26">
      <t>ショウカン</t>
    </rPh>
    <rPh sb="26" eb="27">
      <t>キン</t>
    </rPh>
    <rPh sb="27" eb="28">
      <t>トウ</t>
    </rPh>
    <rPh sb="29" eb="30">
      <t>タイ</t>
    </rPh>
    <rPh sb="32" eb="34">
      <t>イッパン</t>
    </rPh>
    <rPh sb="34" eb="36">
      <t>カイケイ</t>
    </rPh>
    <rPh sb="39" eb="41">
      <t>クリイレ</t>
    </rPh>
    <rPh sb="41" eb="42">
      <t>キン</t>
    </rPh>
    <rPh sb="43" eb="45">
      <t>ゾウカ</t>
    </rPh>
    <rPh sb="65" eb="67">
      <t>イゼン</t>
    </rPh>
    <rPh sb="70" eb="72">
      <t>イッパン</t>
    </rPh>
    <rPh sb="72" eb="74">
      <t>カイケイ</t>
    </rPh>
    <rPh sb="74" eb="76">
      <t>クリイレ</t>
    </rPh>
    <rPh sb="76" eb="77">
      <t>キン</t>
    </rPh>
    <rPh sb="78" eb="80">
      <t>イゾン</t>
    </rPh>
    <rPh sb="82" eb="84">
      <t>ジョウタイ</t>
    </rPh>
    <rPh sb="90" eb="92">
      <t>キギョウ</t>
    </rPh>
    <rPh sb="92" eb="93">
      <t>サイ</t>
    </rPh>
    <rPh sb="93" eb="95">
      <t>ザンダカ</t>
    </rPh>
    <rPh sb="96" eb="97">
      <t>タイ</t>
    </rPh>
    <rPh sb="99" eb="101">
      <t>キュウスイ</t>
    </rPh>
    <rPh sb="101" eb="103">
      <t>シュウエキ</t>
    </rPh>
    <rPh sb="104" eb="106">
      <t>ワリアイ</t>
    </rPh>
    <rPh sb="108" eb="110">
      <t>ルイジ</t>
    </rPh>
    <rPh sb="110" eb="112">
      <t>ダンタイ</t>
    </rPh>
    <rPh sb="114" eb="115">
      <t>ヒク</t>
    </rPh>
    <rPh sb="132" eb="134">
      <t>ホジョ</t>
    </rPh>
    <rPh sb="134" eb="136">
      <t>ジギョウ</t>
    </rPh>
    <rPh sb="136" eb="137">
      <t>ヒ</t>
    </rPh>
    <rPh sb="138" eb="140">
      <t>ゾウカ</t>
    </rPh>
    <rPh sb="141" eb="142">
      <t>トモナ</t>
    </rPh>
    <rPh sb="143" eb="145">
      <t>ジョウショウ</t>
    </rPh>
    <rPh sb="152" eb="154">
      <t>リョウキン</t>
    </rPh>
    <rPh sb="154" eb="156">
      <t>カイシュウ</t>
    </rPh>
    <rPh sb="156" eb="157">
      <t>リツ</t>
    </rPh>
    <rPh sb="159" eb="161">
      <t>リョウキン</t>
    </rPh>
    <rPh sb="161" eb="163">
      <t>シュウニュウ</t>
    </rPh>
    <rPh sb="164" eb="166">
      <t>ゲンショウ</t>
    </rPh>
    <rPh sb="167" eb="170">
      <t>ソウヒヨウ</t>
    </rPh>
    <rPh sb="171" eb="173">
      <t>ゾウカ</t>
    </rPh>
    <rPh sb="176" eb="179">
      <t>ゼンネンド</t>
    </rPh>
    <rPh sb="190" eb="192">
      <t>キュウスイ</t>
    </rPh>
    <rPh sb="192" eb="194">
      <t>ゲンカ</t>
    </rPh>
    <rPh sb="196" eb="199">
      <t>ソウヒヨウ</t>
    </rPh>
    <rPh sb="200" eb="202">
      <t>ゾウカ</t>
    </rPh>
    <rPh sb="205" eb="208">
      <t>ゼンネンド</t>
    </rPh>
    <rPh sb="210" eb="212">
      <t>ジョウショウ</t>
    </rPh>
    <rPh sb="219" eb="220">
      <t>ゼン</t>
    </rPh>
    <rPh sb="221" eb="223">
      <t>コウモク</t>
    </rPh>
    <rPh sb="236" eb="239">
      <t>シュウニュウゾウ</t>
    </rPh>
    <rPh sb="258" eb="259">
      <t>テイ</t>
    </rPh>
    <rPh sb="269" eb="270">
      <t>トウ</t>
    </rPh>
    <rPh sb="271" eb="273">
      <t>カンリ</t>
    </rPh>
    <rPh sb="273" eb="275">
      <t>イタク</t>
    </rPh>
    <rPh sb="347" eb="349">
      <t>ジンコウ</t>
    </rPh>
    <rPh sb="349" eb="351">
      <t>ゲンショウ</t>
    </rPh>
    <rPh sb="351" eb="352">
      <t>トウ</t>
    </rPh>
    <rPh sb="355" eb="357">
      <t>シヨウ</t>
    </rPh>
    <rPh sb="357" eb="359">
      <t>スイリョウ</t>
    </rPh>
    <rPh sb="360" eb="362">
      <t>ゲンショウ</t>
    </rPh>
    <rPh sb="365" eb="367">
      <t>カコウ</t>
    </rPh>
    <rPh sb="367" eb="369">
      <t>ケイコウ</t>
    </rPh>
    <rPh sb="373" eb="375">
      <t>テンザイ</t>
    </rPh>
    <rPh sb="377" eb="379">
      <t>シセツ</t>
    </rPh>
    <rPh sb="380" eb="382">
      <t>カンリ</t>
    </rPh>
    <rPh sb="383" eb="385">
      <t>テキセツ</t>
    </rPh>
    <rPh sb="386" eb="388">
      <t>キボ</t>
    </rPh>
    <rPh sb="390" eb="392">
      <t>セイビ</t>
    </rPh>
    <rPh sb="397" eb="400">
      <t>チリテキ</t>
    </rPh>
    <rPh sb="401" eb="403">
      <t>ギジュツ</t>
    </rPh>
    <rPh sb="403" eb="404">
      <t>テキ</t>
    </rPh>
    <rPh sb="405" eb="408">
      <t>ヒヨウメン</t>
    </rPh>
    <rPh sb="410" eb="412">
      <t>ケントウ</t>
    </rPh>
    <rPh sb="414" eb="416">
      <t>ヒツヨウ</t>
    </rPh>
    <rPh sb="422" eb="424">
      <t>ユウシュウ</t>
    </rPh>
    <rPh sb="424" eb="425">
      <t>リツ</t>
    </rPh>
    <rPh sb="427" eb="429">
      <t>テイカ</t>
    </rPh>
    <rPh sb="433" eb="435">
      <t>スイドウ</t>
    </rPh>
    <rPh sb="435" eb="437">
      <t>シセツ</t>
    </rPh>
    <rPh sb="437" eb="438">
      <t>トウ</t>
    </rPh>
    <rPh sb="439" eb="441">
      <t>セイビ</t>
    </rPh>
    <rPh sb="442" eb="444">
      <t>ロウスイ</t>
    </rPh>
    <rPh sb="444" eb="445">
      <t>トウ</t>
    </rPh>
    <rPh sb="446" eb="448">
      <t>ソウキ</t>
    </rPh>
    <rPh sb="448" eb="450">
      <t>ハッケン</t>
    </rPh>
    <rPh sb="451" eb="453">
      <t>ソウキュウ</t>
    </rPh>
    <rPh sb="454" eb="456">
      <t>タイオウ</t>
    </rPh>
    <rPh sb="457" eb="458">
      <t>オコナ</t>
    </rPh>
    <rPh sb="459" eb="461">
      <t>ヒツヨウ</t>
    </rPh>
    <phoneticPr fontId="4"/>
  </si>
  <si>
    <t>　管路更新率は、水道事業への統合計画があり補助事業を活用できたことで平成29年度に大幅な上昇となった。平成30年度も補助事業の実施により、類似団体を上回る結果となっている。限られた財源の中で必要性の高い部分に効率的に投資していく必要がある。</t>
    <rPh sb="1" eb="3">
      <t>カンロ</t>
    </rPh>
    <rPh sb="3" eb="5">
      <t>コウシン</t>
    </rPh>
    <rPh sb="5" eb="6">
      <t>リツ</t>
    </rPh>
    <rPh sb="8" eb="10">
      <t>スイドウ</t>
    </rPh>
    <rPh sb="10" eb="12">
      <t>ジギョウ</t>
    </rPh>
    <rPh sb="14" eb="16">
      <t>トウゴウ</t>
    </rPh>
    <rPh sb="16" eb="18">
      <t>ケイカク</t>
    </rPh>
    <rPh sb="21" eb="23">
      <t>ホジョ</t>
    </rPh>
    <rPh sb="23" eb="25">
      <t>ジギョウ</t>
    </rPh>
    <rPh sb="26" eb="28">
      <t>カツヨウ</t>
    </rPh>
    <rPh sb="34" eb="36">
      <t>ヘイセイ</t>
    </rPh>
    <rPh sb="38" eb="40">
      <t>ネンド</t>
    </rPh>
    <rPh sb="41" eb="43">
      <t>オオハバ</t>
    </rPh>
    <rPh sb="44" eb="46">
      <t>ジョウショウ</t>
    </rPh>
    <rPh sb="51" eb="53">
      <t>ヘイセイ</t>
    </rPh>
    <rPh sb="55" eb="57">
      <t>ネンド</t>
    </rPh>
    <rPh sb="58" eb="60">
      <t>ホジョ</t>
    </rPh>
    <rPh sb="60" eb="62">
      <t>ジギョウ</t>
    </rPh>
    <rPh sb="63" eb="65">
      <t>ジッシ</t>
    </rPh>
    <rPh sb="69" eb="71">
      <t>ルイジ</t>
    </rPh>
    <rPh sb="71" eb="73">
      <t>ダンタイ</t>
    </rPh>
    <rPh sb="74" eb="76">
      <t>ウワマワ</t>
    </rPh>
    <rPh sb="77" eb="79">
      <t>ケッカ</t>
    </rPh>
    <rPh sb="104" eb="107">
      <t>コウリツテキ</t>
    </rPh>
    <rPh sb="114" eb="11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</si>
</sst>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c:v>
                </c:pt>
                <c:pt idx="1">
                  <c:v>0.34</c:v>
                </c:pt>
                <c:pt idx="2" formatCode="#,##0.00;&quot;△&quot;#,##0.00">
                  <c:v>0</c:v>
                </c:pt>
                <c:pt idx="3">
                  <c:v>2.14</c:v>
                </c:pt>
                <c:pt idx="4">
                  <c:v>1.2</c:v>
                </c:pt>
              </c:numCache>
            </c:numRef>
          </c:val>
          <c:extLst>
            <c:ext xmlns:c16="http://schemas.microsoft.com/office/drawing/2014/chart" uri="{C3380CC4-5D6E-409C-BE32-E72D297353CC}">
              <c16:uniqueId val="{00000000-D516-4646-AA82-50B73B738B5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0.55000000000000004</c:v>
                </c:pt>
                <c:pt idx="1">
                  <c:v>0.54</c:v>
                </c:pt>
                <c:pt idx="2">
                  <c:v>0.43</c:v>
                </c:pt>
                <c:pt idx="3">
                  <c:v>0.56000000000000005</c:v>
                </c:pt>
                <c:pt idx="4">
                  <c:v>0.31</c:v>
                </c:pt>
              </c:numCache>
            </c:numRef>
          </c:val>
          <c:smooth val="0"/>
          <c:extLst>
            <c:ext xmlns:c16="http://schemas.microsoft.com/office/drawing/2014/chart" uri="{C3380CC4-5D6E-409C-BE32-E72D297353CC}">
              <c16:uniqueId val="{00000001-D516-4646-AA82-50B73B738B5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56.67</c:v>
                </c:pt>
                <c:pt idx="1">
                  <c:v>57.03</c:v>
                </c:pt>
                <c:pt idx="2">
                  <c:v>56.36</c:v>
                </c:pt>
                <c:pt idx="3">
                  <c:v>55.95</c:v>
                </c:pt>
                <c:pt idx="4">
                  <c:v>55.83</c:v>
                </c:pt>
              </c:numCache>
            </c:numRef>
          </c:val>
          <c:extLst>
            <c:ext xmlns:c16="http://schemas.microsoft.com/office/drawing/2014/chart" uri="{C3380CC4-5D6E-409C-BE32-E72D297353CC}">
              <c16:uniqueId val="{00000000-E576-464D-8E53-94731534DD17}"/>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60.68</c:v>
                </c:pt>
                <c:pt idx="1">
                  <c:v>59.87</c:v>
                </c:pt>
                <c:pt idx="2">
                  <c:v>59.59</c:v>
                </c:pt>
                <c:pt idx="3">
                  <c:v>61.79</c:v>
                </c:pt>
                <c:pt idx="4">
                  <c:v>59.59</c:v>
                </c:pt>
              </c:numCache>
            </c:numRef>
          </c:val>
          <c:smooth val="0"/>
          <c:extLst>
            <c:ext xmlns:c16="http://schemas.microsoft.com/office/drawing/2014/chart" uri="{C3380CC4-5D6E-409C-BE32-E72D297353CC}">
              <c16:uniqueId val="{00000001-E576-464D-8E53-94731534DD17}"/>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84.81</c:v>
                </c:pt>
                <c:pt idx="1">
                  <c:v>82.26</c:v>
                </c:pt>
                <c:pt idx="2">
                  <c:v>83.2</c:v>
                </c:pt>
                <c:pt idx="3">
                  <c:v>83.99</c:v>
                </c:pt>
                <c:pt idx="4">
                  <c:v>82.12</c:v>
                </c:pt>
              </c:numCache>
            </c:numRef>
          </c:val>
          <c:extLst>
            <c:ext xmlns:c16="http://schemas.microsoft.com/office/drawing/2014/chart" uri="{C3380CC4-5D6E-409C-BE32-E72D297353CC}">
              <c16:uniqueId val="{00000000-78CF-4FAC-B348-C66DA22A6B21}"/>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75.760000000000005</c:v>
                </c:pt>
                <c:pt idx="1">
                  <c:v>75.48</c:v>
                </c:pt>
                <c:pt idx="2">
                  <c:v>74.64</c:v>
                </c:pt>
                <c:pt idx="3">
                  <c:v>74.98</c:v>
                </c:pt>
                <c:pt idx="4">
                  <c:v>74.19</c:v>
                </c:pt>
              </c:numCache>
            </c:numRef>
          </c:val>
          <c:smooth val="0"/>
          <c:extLst>
            <c:ext xmlns:c16="http://schemas.microsoft.com/office/drawing/2014/chart" uri="{C3380CC4-5D6E-409C-BE32-E72D297353CC}">
              <c16:uniqueId val="{00000001-78CF-4FAC-B348-C66DA22A6B21}"/>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76.05</c:v>
                </c:pt>
                <c:pt idx="1">
                  <c:v>73.930000000000007</c:v>
                </c:pt>
                <c:pt idx="2">
                  <c:v>75.150000000000006</c:v>
                </c:pt>
                <c:pt idx="3">
                  <c:v>83.7</c:v>
                </c:pt>
                <c:pt idx="4">
                  <c:v>87.39</c:v>
                </c:pt>
              </c:numCache>
            </c:numRef>
          </c:val>
          <c:extLst>
            <c:ext xmlns:c16="http://schemas.microsoft.com/office/drawing/2014/chart" uri="{C3380CC4-5D6E-409C-BE32-E72D297353CC}">
              <c16:uniqueId val="{00000000-FB36-4A74-8F67-426F98916A03}"/>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77.48</c:v>
                </c:pt>
                <c:pt idx="1">
                  <c:v>76.02</c:v>
                </c:pt>
                <c:pt idx="2">
                  <c:v>77.66</c:v>
                </c:pt>
                <c:pt idx="3">
                  <c:v>74.03</c:v>
                </c:pt>
                <c:pt idx="4">
                  <c:v>73.2</c:v>
                </c:pt>
              </c:numCache>
            </c:numRef>
          </c:val>
          <c:smooth val="0"/>
          <c:extLst>
            <c:ext xmlns:c16="http://schemas.microsoft.com/office/drawing/2014/chart" uri="{C3380CC4-5D6E-409C-BE32-E72D297353CC}">
              <c16:uniqueId val="{00000001-FB36-4A74-8F67-426F98916A03}"/>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BF-4CE7-ABF8-6A51BAA5688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BF-4CE7-ABF8-6A51BAA5688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8F-4B82-A3E1-C6D63DB9271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8F-4B82-A3E1-C6D63DB9271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9A-4C97-8275-32657B18FBD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9A-4C97-8275-32657B18FBD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AD-482D-9D47-DC9D8BC3532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AD-482D-9D47-DC9D8BC3532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834.86</c:v>
                </c:pt>
                <c:pt idx="1">
                  <c:v>861.59</c:v>
                </c:pt>
                <c:pt idx="2">
                  <c:v>854.48</c:v>
                </c:pt>
                <c:pt idx="3">
                  <c:v>940.03</c:v>
                </c:pt>
                <c:pt idx="4">
                  <c:v>939.42</c:v>
                </c:pt>
              </c:numCache>
            </c:numRef>
          </c:val>
          <c:extLst>
            <c:ext xmlns:c16="http://schemas.microsoft.com/office/drawing/2014/chart" uri="{C3380CC4-5D6E-409C-BE32-E72D297353CC}">
              <c16:uniqueId val="{00000000-8AD6-45F1-B721-BC2B28AC328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1285.3599999999999</c:v>
                </c:pt>
                <c:pt idx="1">
                  <c:v>1246.73</c:v>
                </c:pt>
                <c:pt idx="2">
                  <c:v>1281.51</c:v>
                </c:pt>
                <c:pt idx="3">
                  <c:v>1068.53</c:v>
                </c:pt>
                <c:pt idx="4">
                  <c:v>995.48</c:v>
                </c:pt>
              </c:numCache>
            </c:numRef>
          </c:val>
          <c:smooth val="0"/>
          <c:extLst>
            <c:ext xmlns:c16="http://schemas.microsoft.com/office/drawing/2014/chart" uri="{C3380CC4-5D6E-409C-BE32-E72D297353CC}">
              <c16:uniqueId val="{00000001-8AD6-45F1-B721-BC2B28AC328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63.81</c:v>
                </c:pt>
                <c:pt idx="1">
                  <c:v>66.62</c:v>
                </c:pt>
                <c:pt idx="2">
                  <c:v>68.709999999999994</c:v>
                </c:pt>
                <c:pt idx="3">
                  <c:v>62.43</c:v>
                </c:pt>
                <c:pt idx="4">
                  <c:v>55.76</c:v>
                </c:pt>
              </c:numCache>
            </c:numRef>
          </c:val>
          <c:extLst>
            <c:ext xmlns:c16="http://schemas.microsoft.com/office/drawing/2014/chart" uri="{C3380CC4-5D6E-409C-BE32-E72D297353CC}">
              <c16:uniqueId val="{00000000-338E-4565-AF82-F65CDDB1F0A5}"/>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54.45</c:v>
                </c:pt>
                <c:pt idx="1">
                  <c:v>54.33</c:v>
                </c:pt>
                <c:pt idx="2">
                  <c:v>55.02</c:v>
                </c:pt>
                <c:pt idx="3">
                  <c:v>59.33</c:v>
                </c:pt>
                <c:pt idx="4">
                  <c:v>55.46</c:v>
                </c:pt>
              </c:numCache>
            </c:numRef>
          </c:val>
          <c:smooth val="0"/>
          <c:extLst>
            <c:ext xmlns:c16="http://schemas.microsoft.com/office/drawing/2014/chart" uri="{C3380CC4-5D6E-409C-BE32-E72D297353CC}">
              <c16:uniqueId val="{00000001-338E-4565-AF82-F65CDDB1F0A5}"/>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290.06</c:v>
                </c:pt>
                <c:pt idx="1">
                  <c:v>279.33999999999997</c:v>
                </c:pt>
                <c:pt idx="2">
                  <c:v>269.67</c:v>
                </c:pt>
                <c:pt idx="3">
                  <c:v>277.27</c:v>
                </c:pt>
                <c:pt idx="4">
                  <c:v>313.95</c:v>
                </c:pt>
              </c:numCache>
            </c:numRef>
          </c:val>
          <c:extLst>
            <c:ext xmlns:c16="http://schemas.microsoft.com/office/drawing/2014/chart" uri="{C3380CC4-5D6E-409C-BE32-E72D297353CC}">
              <c16:uniqueId val="{00000000-A4AD-4C38-AB26-6B9993028754}"/>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332.75</c:v>
                </c:pt>
                <c:pt idx="1">
                  <c:v>341.05</c:v>
                </c:pt>
                <c:pt idx="2">
                  <c:v>330.62</c:v>
                </c:pt>
                <c:pt idx="3">
                  <c:v>279.67</c:v>
                </c:pt>
                <c:pt idx="4">
                  <c:v>299.77999999999997</c:v>
                </c:pt>
              </c:numCache>
            </c:numRef>
          </c:val>
          <c:smooth val="0"/>
          <c:extLst>
            <c:ext xmlns:c16="http://schemas.microsoft.com/office/drawing/2014/chart" uri="{C3380CC4-5D6E-409C-BE32-E72D297353CC}">
              <c16:uniqueId val="{00000001-A4AD-4C38-AB26-6B9993028754}"/>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鹿児島県　南さつま市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2"/>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水道事業</v>
      </c>
      <c r="J8" s="78"/>
      <c r="K8" s="78"/>
      <c r="L8" s="78"/>
      <c r="M8" s="78"/>
      <c r="N8" s="78"/>
      <c r="O8" s="78"/>
      <c r="P8" s="78" t="str">
        <f>データ!$K$6</f>
        <v>簡易水道事業</v>
      </c>
      <c r="Q8" s="78"/>
      <c r="R8" s="78"/>
      <c r="S8" s="78"/>
      <c r="T8" s="78"/>
      <c r="U8" s="78"/>
      <c r="V8" s="78"/>
      <c r="W8" s="78" t="str">
        <f>データ!$L$6</f>
        <v>D1</v>
      </c>
      <c r="X8" s="78"/>
      <c r="Y8" s="78"/>
      <c r="Z8" s="78"/>
      <c r="AA8" s="78"/>
      <c r="AB8" s="78"/>
      <c r="AC8" s="78"/>
      <c r="AD8" s="78" t="str">
        <f>データ!$M$6</f>
        <v>非設置</v>
      </c>
      <c r="AE8" s="78"/>
      <c r="AF8" s="78"/>
      <c r="AG8" s="78"/>
      <c r="AH8" s="78"/>
      <c r="AI8" s="78"/>
      <c r="AJ8" s="78"/>
      <c r="AK8" s="2"/>
      <c r="AL8" s="72">
        <f>データ!$R$6</f>
        <v>34387</v>
      </c>
      <c r="AM8" s="72"/>
      <c r="AN8" s="72"/>
      <c r="AO8" s="72"/>
      <c r="AP8" s="72"/>
      <c r="AQ8" s="72"/>
      <c r="AR8" s="72"/>
      <c r="AS8" s="72"/>
      <c r="AT8" s="71">
        <f>データ!$S$6</f>
        <v>283.58999999999997</v>
      </c>
      <c r="AU8" s="71"/>
      <c r="AV8" s="71"/>
      <c r="AW8" s="71"/>
      <c r="AX8" s="71"/>
      <c r="AY8" s="71"/>
      <c r="AZ8" s="71"/>
      <c r="BA8" s="71"/>
      <c r="BB8" s="71">
        <f>データ!$T$6</f>
        <v>121.26</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2"/>
      <c r="AE9" s="2"/>
      <c r="AF9" s="2"/>
      <c r="AG9" s="2"/>
      <c r="AH9" s="3"/>
      <c r="AI9" s="2"/>
      <c r="AJ9" s="2"/>
      <c r="AK9" s="2"/>
      <c r="AL9" s="77" t="s">
        <v>16</v>
      </c>
      <c r="AM9" s="77"/>
      <c r="AN9" s="77"/>
      <c r="AO9" s="77"/>
      <c r="AP9" s="77"/>
      <c r="AQ9" s="77"/>
      <c r="AR9" s="77"/>
      <c r="AS9" s="77"/>
      <c r="AT9" s="77" t="s">
        <v>17</v>
      </c>
      <c r="AU9" s="77"/>
      <c r="AV9" s="77"/>
      <c r="AW9" s="77"/>
      <c r="AX9" s="77"/>
      <c r="AY9" s="77"/>
      <c r="AZ9" s="77"/>
      <c r="BA9" s="77"/>
      <c r="BB9" s="77" t="s">
        <v>18</v>
      </c>
      <c r="BC9" s="77"/>
      <c r="BD9" s="77"/>
      <c r="BE9" s="77"/>
      <c r="BF9" s="77"/>
      <c r="BG9" s="77"/>
      <c r="BH9" s="77"/>
      <c r="BI9" s="77"/>
      <c r="BJ9" s="3"/>
      <c r="BK9" s="3"/>
      <c r="BL9" s="69" t="s">
        <v>19</v>
      </c>
      <c r="BM9" s="70"/>
      <c r="BN9" s="10" t="s">
        <v>20</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30.46</v>
      </c>
      <c r="Q10" s="71"/>
      <c r="R10" s="71"/>
      <c r="S10" s="71"/>
      <c r="T10" s="71"/>
      <c r="U10" s="71"/>
      <c r="V10" s="71"/>
      <c r="W10" s="72">
        <f>データ!$Q$6</f>
        <v>3195</v>
      </c>
      <c r="X10" s="72"/>
      <c r="Y10" s="72"/>
      <c r="Z10" s="72"/>
      <c r="AA10" s="72"/>
      <c r="AB10" s="72"/>
      <c r="AC10" s="72"/>
      <c r="AD10" s="2"/>
      <c r="AE10" s="2"/>
      <c r="AF10" s="2"/>
      <c r="AG10" s="2"/>
      <c r="AH10" s="2"/>
      <c r="AI10" s="2"/>
      <c r="AJ10" s="2"/>
      <c r="AK10" s="2"/>
      <c r="AL10" s="72">
        <f>データ!$U$6</f>
        <v>10305</v>
      </c>
      <c r="AM10" s="72"/>
      <c r="AN10" s="72"/>
      <c r="AO10" s="72"/>
      <c r="AP10" s="72"/>
      <c r="AQ10" s="72"/>
      <c r="AR10" s="72"/>
      <c r="AS10" s="72"/>
      <c r="AT10" s="71">
        <f>データ!$V$6</f>
        <v>43.49</v>
      </c>
      <c r="AU10" s="71"/>
      <c r="AV10" s="71"/>
      <c r="AW10" s="71"/>
      <c r="AX10" s="71"/>
      <c r="AY10" s="71"/>
      <c r="AZ10" s="71"/>
      <c r="BA10" s="71"/>
      <c r="BB10" s="71">
        <f>データ!$W$6</f>
        <v>236.95</v>
      </c>
      <c r="BC10" s="71"/>
      <c r="BD10" s="71"/>
      <c r="BE10" s="71"/>
      <c r="BF10" s="71"/>
      <c r="BG10" s="71"/>
      <c r="BH10" s="71"/>
      <c r="BI10" s="71"/>
      <c r="BJ10" s="2"/>
      <c r="BK10" s="2"/>
      <c r="BL10" s="73" t="s">
        <v>21</v>
      </c>
      <c r="BM10" s="7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110</v>
      </c>
      <c r="BM16" s="64"/>
      <c r="BN16" s="64"/>
      <c r="BO16" s="64"/>
      <c r="BP16" s="64"/>
      <c r="BQ16" s="64"/>
      <c r="BR16" s="64"/>
      <c r="BS16" s="64"/>
      <c r="BT16" s="64"/>
      <c r="BU16" s="64"/>
      <c r="BV16" s="64"/>
      <c r="BW16" s="64"/>
      <c r="BX16" s="64"/>
      <c r="BY16" s="64"/>
      <c r="BZ16" s="6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3"/>
      <c r="BM34" s="64"/>
      <c r="BN34" s="64"/>
      <c r="BO34" s="64"/>
      <c r="BP34" s="64"/>
      <c r="BQ34" s="64"/>
      <c r="BR34" s="64"/>
      <c r="BS34" s="64"/>
      <c r="BT34" s="64"/>
      <c r="BU34" s="64"/>
      <c r="BV34" s="64"/>
      <c r="BW34" s="64"/>
      <c r="BX34" s="64"/>
      <c r="BY34" s="64"/>
      <c r="BZ34" s="6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3"/>
      <c r="BM35" s="64"/>
      <c r="BN35" s="64"/>
      <c r="BO35" s="64"/>
      <c r="BP35" s="64"/>
      <c r="BQ35" s="64"/>
      <c r="BR35" s="64"/>
      <c r="BS35" s="64"/>
      <c r="BT35" s="64"/>
      <c r="BU35" s="64"/>
      <c r="BV35" s="64"/>
      <c r="BW35" s="64"/>
      <c r="BX35" s="64"/>
      <c r="BY35" s="64"/>
      <c r="BZ35" s="6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3" t="s">
        <v>111</v>
      </c>
      <c r="BM47" s="64"/>
      <c r="BN47" s="64"/>
      <c r="BO47" s="64"/>
      <c r="BP47" s="64"/>
      <c r="BQ47" s="64"/>
      <c r="BR47" s="64"/>
      <c r="BS47" s="64"/>
      <c r="BT47" s="64"/>
      <c r="BU47" s="64"/>
      <c r="BV47" s="64"/>
      <c r="BW47" s="64"/>
      <c r="BX47" s="64"/>
      <c r="BY47" s="64"/>
      <c r="BZ47" s="6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3"/>
      <c r="BM48" s="64"/>
      <c r="BN48" s="64"/>
      <c r="BO48" s="64"/>
      <c r="BP48" s="64"/>
      <c r="BQ48" s="64"/>
      <c r="BR48" s="64"/>
      <c r="BS48" s="64"/>
      <c r="BT48" s="64"/>
      <c r="BU48" s="64"/>
      <c r="BV48" s="64"/>
      <c r="BW48" s="64"/>
      <c r="BX48" s="64"/>
      <c r="BY48" s="64"/>
      <c r="BZ48" s="6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3"/>
      <c r="BM49" s="64"/>
      <c r="BN49" s="64"/>
      <c r="BO49" s="64"/>
      <c r="BP49" s="64"/>
      <c r="BQ49" s="64"/>
      <c r="BR49" s="64"/>
      <c r="BS49" s="64"/>
      <c r="BT49" s="64"/>
      <c r="BU49" s="64"/>
      <c r="BV49" s="64"/>
      <c r="BW49" s="64"/>
      <c r="BX49" s="64"/>
      <c r="BY49" s="64"/>
      <c r="BZ49" s="6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3"/>
      <c r="BM50" s="64"/>
      <c r="BN50" s="64"/>
      <c r="BO50" s="64"/>
      <c r="BP50" s="64"/>
      <c r="BQ50" s="64"/>
      <c r="BR50" s="64"/>
      <c r="BS50" s="64"/>
      <c r="BT50" s="64"/>
      <c r="BU50" s="64"/>
      <c r="BV50" s="64"/>
      <c r="BW50" s="64"/>
      <c r="BX50" s="64"/>
      <c r="BY50" s="64"/>
      <c r="BZ50" s="6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3"/>
      <c r="BM51" s="64"/>
      <c r="BN51" s="64"/>
      <c r="BO51" s="64"/>
      <c r="BP51" s="64"/>
      <c r="BQ51" s="64"/>
      <c r="BR51" s="64"/>
      <c r="BS51" s="64"/>
      <c r="BT51" s="64"/>
      <c r="BU51" s="64"/>
      <c r="BV51" s="64"/>
      <c r="BW51" s="64"/>
      <c r="BX51" s="64"/>
      <c r="BY51" s="64"/>
      <c r="BZ51" s="6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3"/>
      <c r="BM52" s="64"/>
      <c r="BN52" s="64"/>
      <c r="BO52" s="64"/>
      <c r="BP52" s="64"/>
      <c r="BQ52" s="64"/>
      <c r="BR52" s="64"/>
      <c r="BS52" s="64"/>
      <c r="BT52" s="64"/>
      <c r="BU52" s="64"/>
      <c r="BV52" s="64"/>
      <c r="BW52" s="64"/>
      <c r="BX52" s="64"/>
      <c r="BY52" s="64"/>
      <c r="BZ52" s="6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3"/>
      <c r="BM53" s="64"/>
      <c r="BN53" s="64"/>
      <c r="BO53" s="64"/>
      <c r="BP53" s="64"/>
      <c r="BQ53" s="64"/>
      <c r="BR53" s="64"/>
      <c r="BS53" s="64"/>
      <c r="BT53" s="64"/>
      <c r="BU53" s="64"/>
      <c r="BV53" s="64"/>
      <c r="BW53" s="64"/>
      <c r="BX53" s="64"/>
      <c r="BY53" s="64"/>
      <c r="BZ53" s="6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3"/>
      <c r="BM54" s="64"/>
      <c r="BN54" s="64"/>
      <c r="BO54" s="64"/>
      <c r="BP54" s="64"/>
      <c r="BQ54" s="64"/>
      <c r="BR54" s="64"/>
      <c r="BS54" s="64"/>
      <c r="BT54" s="64"/>
      <c r="BU54" s="64"/>
      <c r="BV54" s="64"/>
      <c r="BW54" s="64"/>
      <c r="BX54" s="64"/>
      <c r="BY54" s="64"/>
      <c r="BZ54" s="6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3"/>
      <c r="BM55" s="64"/>
      <c r="BN55" s="64"/>
      <c r="BO55" s="64"/>
      <c r="BP55" s="64"/>
      <c r="BQ55" s="64"/>
      <c r="BR55" s="64"/>
      <c r="BS55" s="64"/>
      <c r="BT55" s="64"/>
      <c r="BU55" s="64"/>
      <c r="BV55" s="64"/>
      <c r="BW55" s="64"/>
      <c r="BX55" s="64"/>
      <c r="BY55" s="64"/>
      <c r="BZ55" s="6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3"/>
      <c r="BM56" s="64"/>
      <c r="BN56" s="64"/>
      <c r="BO56" s="64"/>
      <c r="BP56" s="64"/>
      <c r="BQ56" s="64"/>
      <c r="BR56" s="64"/>
      <c r="BS56" s="64"/>
      <c r="BT56" s="64"/>
      <c r="BU56" s="64"/>
      <c r="BV56" s="64"/>
      <c r="BW56" s="64"/>
      <c r="BX56" s="64"/>
      <c r="BY56" s="64"/>
      <c r="BZ56" s="6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3"/>
      <c r="BM57" s="64"/>
      <c r="BN57" s="64"/>
      <c r="BO57" s="64"/>
      <c r="BP57" s="64"/>
      <c r="BQ57" s="64"/>
      <c r="BR57" s="64"/>
      <c r="BS57" s="64"/>
      <c r="BT57" s="64"/>
      <c r="BU57" s="64"/>
      <c r="BV57" s="64"/>
      <c r="BW57" s="64"/>
      <c r="BX57" s="64"/>
      <c r="BY57" s="64"/>
      <c r="BZ57" s="6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3"/>
      <c r="BM58" s="64"/>
      <c r="BN58" s="64"/>
      <c r="BO58" s="64"/>
      <c r="BP58" s="64"/>
      <c r="BQ58" s="64"/>
      <c r="BR58" s="64"/>
      <c r="BS58" s="64"/>
      <c r="BT58" s="64"/>
      <c r="BU58" s="64"/>
      <c r="BV58" s="64"/>
      <c r="BW58" s="64"/>
      <c r="BX58" s="64"/>
      <c r="BY58" s="64"/>
      <c r="BZ58" s="6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3"/>
      <c r="BM59" s="64"/>
      <c r="BN59" s="64"/>
      <c r="BO59" s="64"/>
      <c r="BP59" s="64"/>
      <c r="BQ59" s="64"/>
      <c r="BR59" s="64"/>
      <c r="BS59" s="64"/>
      <c r="BT59" s="64"/>
      <c r="BU59" s="64"/>
      <c r="BV59" s="64"/>
      <c r="BW59" s="64"/>
      <c r="BX59" s="64"/>
      <c r="BY59" s="64"/>
      <c r="BZ59" s="65"/>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3"/>
      <c r="BM60" s="64"/>
      <c r="BN60" s="64"/>
      <c r="BO60" s="64"/>
      <c r="BP60" s="64"/>
      <c r="BQ60" s="64"/>
      <c r="BR60" s="64"/>
      <c r="BS60" s="64"/>
      <c r="BT60" s="64"/>
      <c r="BU60" s="64"/>
      <c r="BV60" s="64"/>
      <c r="BW60" s="64"/>
      <c r="BX60" s="64"/>
      <c r="BY60" s="64"/>
      <c r="BZ60" s="65"/>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3"/>
      <c r="BM61" s="64"/>
      <c r="BN61" s="64"/>
      <c r="BO61" s="64"/>
      <c r="BP61" s="64"/>
      <c r="BQ61" s="64"/>
      <c r="BR61" s="64"/>
      <c r="BS61" s="64"/>
      <c r="BT61" s="64"/>
      <c r="BU61" s="64"/>
      <c r="BV61" s="64"/>
      <c r="BW61" s="64"/>
      <c r="BX61" s="64"/>
      <c r="BY61" s="64"/>
      <c r="BZ61" s="6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3"/>
      <c r="BM62" s="64"/>
      <c r="BN62" s="64"/>
      <c r="BO62" s="64"/>
      <c r="BP62" s="64"/>
      <c r="BQ62" s="64"/>
      <c r="BR62" s="64"/>
      <c r="BS62" s="64"/>
      <c r="BT62" s="64"/>
      <c r="BU62" s="64"/>
      <c r="BV62" s="64"/>
      <c r="BW62" s="64"/>
      <c r="BX62" s="64"/>
      <c r="BY62" s="64"/>
      <c r="BZ62" s="6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6"/>
      <c r="BM63" s="67"/>
      <c r="BN63" s="67"/>
      <c r="BO63" s="67"/>
      <c r="BP63" s="67"/>
      <c r="BQ63" s="67"/>
      <c r="BR63" s="67"/>
      <c r="BS63" s="67"/>
      <c r="BT63" s="67"/>
      <c r="BU63" s="67"/>
      <c r="BV63" s="67"/>
      <c r="BW63" s="67"/>
      <c r="BX63" s="67"/>
      <c r="BY63" s="67"/>
      <c r="BZ63" s="6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109</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42</v>
      </c>
      <c r="N85" s="27" t="s">
        <v>43</v>
      </c>
      <c r="O85" s="27" t="str">
        <f>データ!EN6</f>
        <v>【0.54】</v>
      </c>
    </row>
  </sheetData>
  <sheetProtection algorithmName="SHA-512" hashValue="nzYriW4iV6WTIBzMaQ+cvmdt7yR1lKRiNkBZ4+bu0/99KQSrZGCF+SNCsmc1/BeJcpfR0/zXC7lmrcV8UBRDCA==" saltValue="jUDl5aKIOWv4UsWt5y9d5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82" t="s">
        <v>53</v>
      </c>
      <c r="I3" s="83"/>
      <c r="J3" s="83"/>
      <c r="K3" s="83"/>
      <c r="L3" s="83"/>
      <c r="M3" s="83"/>
      <c r="N3" s="83"/>
      <c r="O3" s="83"/>
      <c r="P3" s="83"/>
      <c r="Q3" s="83"/>
      <c r="R3" s="83"/>
      <c r="S3" s="83"/>
      <c r="T3" s="83"/>
      <c r="U3" s="83"/>
      <c r="V3" s="83"/>
      <c r="W3" s="84"/>
      <c r="X3" s="88" t="s">
        <v>54</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27</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55</v>
      </c>
      <c r="B4" s="31"/>
      <c r="C4" s="31"/>
      <c r="D4" s="31"/>
      <c r="E4" s="31"/>
      <c r="F4" s="31"/>
      <c r="G4" s="31"/>
      <c r="H4" s="85"/>
      <c r="I4" s="86"/>
      <c r="J4" s="86"/>
      <c r="K4" s="86"/>
      <c r="L4" s="86"/>
      <c r="M4" s="86"/>
      <c r="N4" s="86"/>
      <c r="O4" s="86"/>
      <c r="P4" s="86"/>
      <c r="Q4" s="86"/>
      <c r="R4" s="86"/>
      <c r="S4" s="86"/>
      <c r="T4" s="86"/>
      <c r="U4" s="86"/>
      <c r="V4" s="86"/>
      <c r="W4" s="87"/>
      <c r="X4" s="81" t="s">
        <v>56</v>
      </c>
      <c r="Y4" s="81"/>
      <c r="Z4" s="81"/>
      <c r="AA4" s="81"/>
      <c r="AB4" s="81"/>
      <c r="AC4" s="81"/>
      <c r="AD4" s="81"/>
      <c r="AE4" s="81"/>
      <c r="AF4" s="81"/>
      <c r="AG4" s="81"/>
      <c r="AH4" s="81"/>
      <c r="AI4" s="81" t="s">
        <v>57</v>
      </c>
      <c r="AJ4" s="81"/>
      <c r="AK4" s="81"/>
      <c r="AL4" s="81"/>
      <c r="AM4" s="81"/>
      <c r="AN4" s="81"/>
      <c r="AO4" s="81"/>
      <c r="AP4" s="81"/>
      <c r="AQ4" s="81"/>
      <c r="AR4" s="81"/>
      <c r="AS4" s="81"/>
      <c r="AT4" s="81" t="s">
        <v>58</v>
      </c>
      <c r="AU4" s="81"/>
      <c r="AV4" s="81"/>
      <c r="AW4" s="81"/>
      <c r="AX4" s="81"/>
      <c r="AY4" s="81"/>
      <c r="AZ4" s="81"/>
      <c r="BA4" s="81"/>
      <c r="BB4" s="81"/>
      <c r="BC4" s="81"/>
      <c r="BD4" s="81"/>
      <c r="BE4" s="81" t="s">
        <v>59</v>
      </c>
      <c r="BF4" s="81"/>
      <c r="BG4" s="81"/>
      <c r="BH4" s="81"/>
      <c r="BI4" s="81"/>
      <c r="BJ4" s="81"/>
      <c r="BK4" s="81"/>
      <c r="BL4" s="81"/>
      <c r="BM4" s="81"/>
      <c r="BN4" s="81"/>
      <c r="BO4" s="81"/>
      <c r="BP4" s="81" t="s">
        <v>60</v>
      </c>
      <c r="BQ4" s="81"/>
      <c r="BR4" s="81"/>
      <c r="BS4" s="81"/>
      <c r="BT4" s="81"/>
      <c r="BU4" s="81"/>
      <c r="BV4" s="81"/>
      <c r="BW4" s="81"/>
      <c r="BX4" s="81"/>
      <c r="BY4" s="81"/>
      <c r="BZ4" s="81"/>
      <c r="CA4" s="81" t="s">
        <v>61</v>
      </c>
      <c r="CB4" s="81"/>
      <c r="CC4" s="81"/>
      <c r="CD4" s="81"/>
      <c r="CE4" s="81"/>
      <c r="CF4" s="81"/>
      <c r="CG4" s="81"/>
      <c r="CH4" s="81"/>
      <c r="CI4" s="81"/>
      <c r="CJ4" s="81"/>
      <c r="CK4" s="81"/>
      <c r="CL4" s="81" t="s">
        <v>62</v>
      </c>
      <c r="CM4" s="81"/>
      <c r="CN4" s="81"/>
      <c r="CO4" s="81"/>
      <c r="CP4" s="81"/>
      <c r="CQ4" s="81"/>
      <c r="CR4" s="81"/>
      <c r="CS4" s="81"/>
      <c r="CT4" s="81"/>
      <c r="CU4" s="81"/>
      <c r="CV4" s="81"/>
      <c r="CW4" s="81" t="s">
        <v>63</v>
      </c>
      <c r="CX4" s="81"/>
      <c r="CY4" s="81"/>
      <c r="CZ4" s="81"/>
      <c r="DA4" s="81"/>
      <c r="DB4" s="81"/>
      <c r="DC4" s="81"/>
      <c r="DD4" s="81"/>
      <c r="DE4" s="81"/>
      <c r="DF4" s="81"/>
      <c r="DG4" s="81"/>
      <c r="DH4" s="81" t="s">
        <v>64</v>
      </c>
      <c r="DI4" s="81"/>
      <c r="DJ4" s="81"/>
      <c r="DK4" s="81"/>
      <c r="DL4" s="81"/>
      <c r="DM4" s="81"/>
      <c r="DN4" s="81"/>
      <c r="DO4" s="81"/>
      <c r="DP4" s="81"/>
      <c r="DQ4" s="81"/>
      <c r="DR4" s="81"/>
      <c r="DS4" s="81" t="s">
        <v>65</v>
      </c>
      <c r="DT4" s="81"/>
      <c r="DU4" s="81"/>
      <c r="DV4" s="81"/>
      <c r="DW4" s="81"/>
      <c r="DX4" s="81"/>
      <c r="DY4" s="81"/>
      <c r="DZ4" s="81"/>
      <c r="EA4" s="81"/>
      <c r="EB4" s="81"/>
      <c r="EC4" s="81"/>
      <c r="ED4" s="81" t="s">
        <v>66</v>
      </c>
      <c r="EE4" s="81"/>
      <c r="EF4" s="81"/>
      <c r="EG4" s="81"/>
      <c r="EH4" s="81"/>
      <c r="EI4" s="81"/>
      <c r="EJ4" s="81"/>
      <c r="EK4" s="81"/>
      <c r="EL4" s="81"/>
      <c r="EM4" s="81"/>
      <c r="EN4" s="81"/>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462209</v>
      </c>
      <c r="D6" s="34">
        <f t="shared" si="3"/>
        <v>47</v>
      </c>
      <c r="E6" s="34">
        <f t="shared" si="3"/>
        <v>1</v>
      </c>
      <c r="F6" s="34">
        <f t="shared" si="3"/>
        <v>0</v>
      </c>
      <c r="G6" s="34">
        <f t="shared" si="3"/>
        <v>0</v>
      </c>
      <c r="H6" s="34" t="str">
        <f t="shared" si="3"/>
        <v>鹿児島県　南さつま市</v>
      </c>
      <c r="I6" s="34" t="str">
        <f t="shared" si="3"/>
        <v>法非適用</v>
      </c>
      <c r="J6" s="34" t="str">
        <f t="shared" si="3"/>
        <v>水道事業</v>
      </c>
      <c r="K6" s="34" t="str">
        <f t="shared" si="3"/>
        <v>簡易水道事業</v>
      </c>
      <c r="L6" s="34" t="str">
        <f t="shared" si="3"/>
        <v>D1</v>
      </c>
      <c r="M6" s="34" t="str">
        <f t="shared" si="3"/>
        <v>非設置</v>
      </c>
      <c r="N6" s="35" t="str">
        <f t="shared" si="3"/>
        <v>-</v>
      </c>
      <c r="O6" s="35" t="str">
        <f t="shared" si="3"/>
        <v>該当数値なし</v>
      </c>
      <c r="P6" s="35">
        <f t="shared" si="3"/>
        <v>30.46</v>
      </c>
      <c r="Q6" s="35">
        <f t="shared" si="3"/>
        <v>3195</v>
      </c>
      <c r="R6" s="35">
        <f t="shared" si="3"/>
        <v>34387</v>
      </c>
      <c r="S6" s="35">
        <f t="shared" si="3"/>
        <v>283.58999999999997</v>
      </c>
      <c r="T6" s="35">
        <f t="shared" si="3"/>
        <v>121.26</v>
      </c>
      <c r="U6" s="35">
        <f t="shared" si="3"/>
        <v>10305</v>
      </c>
      <c r="V6" s="35">
        <f t="shared" si="3"/>
        <v>43.49</v>
      </c>
      <c r="W6" s="35">
        <f t="shared" si="3"/>
        <v>236.95</v>
      </c>
      <c r="X6" s="36">
        <f>IF(X7="",NA(),X7)</f>
        <v>76.05</v>
      </c>
      <c r="Y6" s="36">
        <f t="shared" ref="Y6:AG6" si="4">IF(Y7="",NA(),Y7)</f>
        <v>73.930000000000007</v>
      </c>
      <c r="Z6" s="36">
        <f t="shared" si="4"/>
        <v>75.150000000000006</v>
      </c>
      <c r="AA6" s="36">
        <f t="shared" si="4"/>
        <v>83.7</v>
      </c>
      <c r="AB6" s="36">
        <f t="shared" si="4"/>
        <v>87.39</v>
      </c>
      <c r="AC6" s="36">
        <f t="shared" si="4"/>
        <v>77.48</v>
      </c>
      <c r="AD6" s="36">
        <f t="shared" si="4"/>
        <v>76.02</v>
      </c>
      <c r="AE6" s="36">
        <f t="shared" si="4"/>
        <v>77.66</v>
      </c>
      <c r="AF6" s="36">
        <f t="shared" si="4"/>
        <v>74.03</v>
      </c>
      <c r="AG6" s="36">
        <f t="shared" si="4"/>
        <v>73.2</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834.86</v>
      </c>
      <c r="BF6" s="36">
        <f t="shared" ref="BF6:BN6" si="7">IF(BF7="",NA(),BF7)</f>
        <v>861.59</v>
      </c>
      <c r="BG6" s="36">
        <f t="shared" si="7"/>
        <v>854.48</v>
      </c>
      <c r="BH6" s="36">
        <f t="shared" si="7"/>
        <v>940.03</v>
      </c>
      <c r="BI6" s="36">
        <f t="shared" si="7"/>
        <v>939.42</v>
      </c>
      <c r="BJ6" s="36">
        <f t="shared" si="7"/>
        <v>1285.3599999999999</v>
      </c>
      <c r="BK6" s="36">
        <f t="shared" si="7"/>
        <v>1246.73</v>
      </c>
      <c r="BL6" s="36">
        <f t="shared" si="7"/>
        <v>1281.51</v>
      </c>
      <c r="BM6" s="36">
        <f t="shared" si="7"/>
        <v>1068.53</v>
      </c>
      <c r="BN6" s="36">
        <f t="shared" si="7"/>
        <v>995.48</v>
      </c>
      <c r="BO6" s="35" t="str">
        <f>IF(BO7="","",IF(BO7="-","【-】","【"&amp;SUBSTITUTE(TEXT(BO7,"#,##0.00"),"-","△")&amp;"】"))</f>
        <v>【1,074.14】</v>
      </c>
      <c r="BP6" s="36">
        <f>IF(BP7="",NA(),BP7)</f>
        <v>63.81</v>
      </c>
      <c r="BQ6" s="36">
        <f t="shared" ref="BQ6:BY6" si="8">IF(BQ7="",NA(),BQ7)</f>
        <v>66.62</v>
      </c>
      <c r="BR6" s="36">
        <f t="shared" si="8"/>
        <v>68.709999999999994</v>
      </c>
      <c r="BS6" s="36">
        <f t="shared" si="8"/>
        <v>62.43</v>
      </c>
      <c r="BT6" s="36">
        <f t="shared" si="8"/>
        <v>55.76</v>
      </c>
      <c r="BU6" s="36">
        <f t="shared" si="8"/>
        <v>54.45</v>
      </c>
      <c r="BV6" s="36">
        <f t="shared" si="8"/>
        <v>54.33</v>
      </c>
      <c r="BW6" s="36">
        <f t="shared" si="8"/>
        <v>55.02</v>
      </c>
      <c r="BX6" s="36">
        <f t="shared" si="8"/>
        <v>59.33</v>
      </c>
      <c r="BY6" s="36">
        <f t="shared" si="8"/>
        <v>55.46</v>
      </c>
      <c r="BZ6" s="35" t="str">
        <f>IF(BZ7="","",IF(BZ7="-","【-】","【"&amp;SUBSTITUTE(TEXT(BZ7,"#,##0.00"),"-","△")&amp;"】"))</f>
        <v>【54.36】</v>
      </c>
      <c r="CA6" s="36">
        <f>IF(CA7="",NA(),CA7)</f>
        <v>290.06</v>
      </c>
      <c r="CB6" s="36">
        <f t="shared" ref="CB6:CJ6" si="9">IF(CB7="",NA(),CB7)</f>
        <v>279.33999999999997</v>
      </c>
      <c r="CC6" s="36">
        <f t="shared" si="9"/>
        <v>269.67</v>
      </c>
      <c r="CD6" s="36">
        <f t="shared" si="9"/>
        <v>277.27</v>
      </c>
      <c r="CE6" s="36">
        <f t="shared" si="9"/>
        <v>313.95</v>
      </c>
      <c r="CF6" s="36">
        <f t="shared" si="9"/>
        <v>332.75</v>
      </c>
      <c r="CG6" s="36">
        <f t="shared" si="9"/>
        <v>341.05</v>
      </c>
      <c r="CH6" s="36">
        <f t="shared" si="9"/>
        <v>330.62</v>
      </c>
      <c r="CI6" s="36">
        <f t="shared" si="9"/>
        <v>279.67</v>
      </c>
      <c r="CJ6" s="36">
        <f t="shared" si="9"/>
        <v>299.77999999999997</v>
      </c>
      <c r="CK6" s="35" t="str">
        <f>IF(CK7="","",IF(CK7="-","【-】","【"&amp;SUBSTITUTE(TEXT(CK7,"#,##0.00"),"-","△")&amp;"】"))</f>
        <v>【296.40】</v>
      </c>
      <c r="CL6" s="36">
        <f>IF(CL7="",NA(),CL7)</f>
        <v>56.67</v>
      </c>
      <c r="CM6" s="36">
        <f t="shared" ref="CM6:CU6" si="10">IF(CM7="",NA(),CM7)</f>
        <v>57.03</v>
      </c>
      <c r="CN6" s="36">
        <f t="shared" si="10"/>
        <v>56.36</v>
      </c>
      <c r="CO6" s="36">
        <f t="shared" si="10"/>
        <v>55.95</v>
      </c>
      <c r="CP6" s="36">
        <f t="shared" si="10"/>
        <v>55.83</v>
      </c>
      <c r="CQ6" s="36">
        <f t="shared" si="10"/>
        <v>60.68</v>
      </c>
      <c r="CR6" s="36">
        <f t="shared" si="10"/>
        <v>59.87</v>
      </c>
      <c r="CS6" s="36">
        <f t="shared" si="10"/>
        <v>59.59</v>
      </c>
      <c r="CT6" s="36">
        <f t="shared" si="10"/>
        <v>61.79</v>
      </c>
      <c r="CU6" s="36">
        <f t="shared" si="10"/>
        <v>59.59</v>
      </c>
      <c r="CV6" s="35" t="str">
        <f>IF(CV7="","",IF(CV7="-","【-】","【"&amp;SUBSTITUTE(TEXT(CV7,"#,##0.00"),"-","△")&amp;"】"))</f>
        <v>【55.95】</v>
      </c>
      <c r="CW6" s="36">
        <f>IF(CW7="",NA(),CW7)</f>
        <v>84.81</v>
      </c>
      <c r="CX6" s="36">
        <f t="shared" ref="CX6:DF6" si="11">IF(CX7="",NA(),CX7)</f>
        <v>82.26</v>
      </c>
      <c r="CY6" s="36">
        <f t="shared" si="11"/>
        <v>83.2</v>
      </c>
      <c r="CZ6" s="36">
        <f t="shared" si="11"/>
        <v>83.99</v>
      </c>
      <c r="DA6" s="36">
        <f t="shared" si="11"/>
        <v>82.12</v>
      </c>
      <c r="DB6" s="36">
        <f t="shared" si="11"/>
        <v>75.760000000000005</v>
      </c>
      <c r="DC6" s="36">
        <f t="shared" si="11"/>
        <v>75.48</v>
      </c>
      <c r="DD6" s="36">
        <f t="shared" si="11"/>
        <v>74.64</v>
      </c>
      <c r="DE6" s="36">
        <f t="shared" si="11"/>
        <v>74.98</v>
      </c>
      <c r="DF6" s="36">
        <f t="shared" si="11"/>
        <v>74.19</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0.6</v>
      </c>
      <c r="EE6" s="36">
        <f t="shared" ref="EE6:EM6" si="14">IF(EE7="",NA(),EE7)</f>
        <v>0.34</v>
      </c>
      <c r="EF6" s="35">
        <f t="shared" si="14"/>
        <v>0</v>
      </c>
      <c r="EG6" s="36">
        <f t="shared" si="14"/>
        <v>2.14</v>
      </c>
      <c r="EH6" s="36">
        <f t="shared" si="14"/>
        <v>1.2</v>
      </c>
      <c r="EI6" s="36">
        <f t="shared" si="14"/>
        <v>0.55000000000000004</v>
      </c>
      <c r="EJ6" s="36">
        <f t="shared" si="14"/>
        <v>0.54</v>
      </c>
      <c r="EK6" s="36">
        <f t="shared" si="14"/>
        <v>0.43</v>
      </c>
      <c r="EL6" s="36">
        <f t="shared" si="14"/>
        <v>0.56000000000000005</v>
      </c>
      <c r="EM6" s="36">
        <f t="shared" si="14"/>
        <v>0.31</v>
      </c>
      <c r="EN6" s="35" t="str">
        <f>IF(EN7="","",IF(EN7="-","【-】","【"&amp;SUBSTITUTE(TEXT(EN7,"#,##0.00"),"-","△")&amp;"】"))</f>
        <v>【0.54】</v>
      </c>
    </row>
    <row r="7" spans="1:144" s="37" customFormat="1" x14ac:dyDescent="0.15">
      <c r="A7" s="29"/>
      <c r="B7" s="38">
        <v>2018</v>
      </c>
      <c r="C7" s="38">
        <v>462209</v>
      </c>
      <c r="D7" s="38">
        <v>47</v>
      </c>
      <c r="E7" s="38">
        <v>1</v>
      </c>
      <c r="F7" s="38">
        <v>0</v>
      </c>
      <c r="G7" s="38">
        <v>0</v>
      </c>
      <c r="H7" s="38" t="s">
        <v>96</v>
      </c>
      <c r="I7" s="38" t="s">
        <v>97</v>
      </c>
      <c r="J7" s="38" t="s">
        <v>98</v>
      </c>
      <c r="K7" s="38" t="s">
        <v>99</v>
      </c>
      <c r="L7" s="38" t="s">
        <v>100</v>
      </c>
      <c r="M7" s="38" t="s">
        <v>101</v>
      </c>
      <c r="N7" s="39" t="s">
        <v>102</v>
      </c>
      <c r="O7" s="39" t="s">
        <v>103</v>
      </c>
      <c r="P7" s="39">
        <v>30.46</v>
      </c>
      <c r="Q7" s="39">
        <v>3195</v>
      </c>
      <c r="R7" s="39">
        <v>34387</v>
      </c>
      <c r="S7" s="39">
        <v>283.58999999999997</v>
      </c>
      <c r="T7" s="39">
        <v>121.26</v>
      </c>
      <c r="U7" s="39">
        <v>10305</v>
      </c>
      <c r="V7" s="39">
        <v>43.49</v>
      </c>
      <c r="W7" s="39">
        <v>236.95</v>
      </c>
      <c r="X7" s="39">
        <v>76.05</v>
      </c>
      <c r="Y7" s="39">
        <v>73.930000000000007</v>
      </c>
      <c r="Z7" s="39">
        <v>75.150000000000006</v>
      </c>
      <c r="AA7" s="39">
        <v>83.7</v>
      </c>
      <c r="AB7" s="39">
        <v>87.39</v>
      </c>
      <c r="AC7" s="39">
        <v>77.48</v>
      </c>
      <c r="AD7" s="39">
        <v>76.02</v>
      </c>
      <c r="AE7" s="39">
        <v>77.66</v>
      </c>
      <c r="AF7" s="39">
        <v>74.03</v>
      </c>
      <c r="AG7" s="39">
        <v>73.2</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834.86</v>
      </c>
      <c r="BF7" s="39">
        <v>861.59</v>
      </c>
      <c r="BG7" s="39">
        <v>854.48</v>
      </c>
      <c r="BH7" s="39">
        <v>940.03</v>
      </c>
      <c r="BI7" s="39">
        <v>939.42</v>
      </c>
      <c r="BJ7" s="39">
        <v>1285.3599999999999</v>
      </c>
      <c r="BK7" s="39">
        <v>1246.73</v>
      </c>
      <c r="BL7" s="39">
        <v>1281.51</v>
      </c>
      <c r="BM7" s="39">
        <v>1068.53</v>
      </c>
      <c r="BN7" s="39">
        <v>995.48</v>
      </c>
      <c r="BO7" s="39">
        <v>1074.1400000000001</v>
      </c>
      <c r="BP7" s="39">
        <v>63.81</v>
      </c>
      <c r="BQ7" s="39">
        <v>66.62</v>
      </c>
      <c r="BR7" s="39">
        <v>68.709999999999994</v>
      </c>
      <c r="BS7" s="39">
        <v>62.43</v>
      </c>
      <c r="BT7" s="39">
        <v>55.76</v>
      </c>
      <c r="BU7" s="39">
        <v>54.45</v>
      </c>
      <c r="BV7" s="39">
        <v>54.33</v>
      </c>
      <c r="BW7" s="39">
        <v>55.02</v>
      </c>
      <c r="BX7" s="39">
        <v>59.33</v>
      </c>
      <c r="BY7" s="39">
        <v>55.46</v>
      </c>
      <c r="BZ7" s="39">
        <v>54.36</v>
      </c>
      <c r="CA7" s="39">
        <v>290.06</v>
      </c>
      <c r="CB7" s="39">
        <v>279.33999999999997</v>
      </c>
      <c r="CC7" s="39">
        <v>269.67</v>
      </c>
      <c r="CD7" s="39">
        <v>277.27</v>
      </c>
      <c r="CE7" s="39">
        <v>313.95</v>
      </c>
      <c r="CF7" s="39">
        <v>332.75</v>
      </c>
      <c r="CG7" s="39">
        <v>341.05</v>
      </c>
      <c r="CH7" s="39">
        <v>330.62</v>
      </c>
      <c r="CI7" s="39">
        <v>279.67</v>
      </c>
      <c r="CJ7" s="39">
        <v>299.77999999999997</v>
      </c>
      <c r="CK7" s="39">
        <v>296.39999999999998</v>
      </c>
      <c r="CL7" s="39">
        <v>56.67</v>
      </c>
      <c r="CM7" s="39">
        <v>57.03</v>
      </c>
      <c r="CN7" s="39">
        <v>56.36</v>
      </c>
      <c r="CO7" s="39">
        <v>55.95</v>
      </c>
      <c r="CP7" s="39">
        <v>55.83</v>
      </c>
      <c r="CQ7" s="39">
        <v>60.68</v>
      </c>
      <c r="CR7" s="39">
        <v>59.87</v>
      </c>
      <c r="CS7" s="39">
        <v>59.59</v>
      </c>
      <c r="CT7" s="39">
        <v>61.79</v>
      </c>
      <c r="CU7" s="39">
        <v>59.59</v>
      </c>
      <c r="CV7" s="39">
        <v>55.95</v>
      </c>
      <c r="CW7" s="39">
        <v>84.81</v>
      </c>
      <c r="CX7" s="39">
        <v>82.26</v>
      </c>
      <c r="CY7" s="39">
        <v>83.2</v>
      </c>
      <c r="CZ7" s="39">
        <v>83.99</v>
      </c>
      <c r="DA7" s="39">
        <v>82.12</v>
      </c>
      <c r="DB7" s="39">
        <v>75.760000000000005</v>
      </c>
      <c r="DC7" s="39">
        <v>75.48</v>
      </c>
      <c r="DD7" s="39">
        <v>74.64</v>
      </c>
      <c r="DE7" s="39">
        <v>74.98</v>
      </c>
      <c r="DF7" s="39">
        <v>74.19</v>
      </c>
      <c r="DG7" s="39">
        <v>73.77</v>
      </c>
      <c r="DH7" s="39"/>
      <c r="DI7" s="39"/>
      <c r="DJ7" s="39"/>
      <c r="DK7" s="39"/>
      <c r="DL7" s="39"/>
      <c r="DM7" s="39"/>
      <c r="DN7" s="39"/>
      <c r="DO7" s="39"/>
      <c r="DP7" s="39"/>
      <c r="DQ7" s="39"/>
      <c r="DR7" s="39"/>
      <c r="DS7" s="39"/>
      <c r="DT7" s="39"/>
      <c r="DU7" s="39"/>
      <c r="DV7" s="39"/>
      <c r="DW7" s="39"/>
      <c r="DX7" s="39"/>
      <c r="DY7" s="39"/>
      <c r="DZ7" s="39"/>
      <c r="EA7" s="39"/>
      <c r="EB7" s="39"/>
      <c r="EC7" s="39"/>
      <c r="ED7" s="39">
        <v>0.6</v>
      </c>
      <c r="EE7" s="39">
        <v>0.34</v>
      </c>
      <c r="EF7" s="39">
        <v>0</v>
      </c>
      <c r="EG7" s="39">
        <v>2.14</v>
      </c>
      <c r="EH7" s="39">
        <v>1.2</v>
      </c>
      <c r="EI7" s="39">
        <v>0.55000000000000004</v>
      </c>
      <c r="EJ7" s="39">
        <v>0.54</v>
      </c>
      <c r="EK7" s="39">
        <v>0.43</v>
      </c>
      <c r="EL7" s="39">
        <v>0.56000000000000005</v>
      </c>
      <c r="EM7" s="39">
        <v>0.31</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2020-01-20T06:41:42Z</cp:lastPrinted>
  <dcterms:created xsi:type="dcterms:W3CDTF">2019-12-05T04:40:35Z</dcterms:created>
  <dcterms:modified xsi:type="dcterms:W3CDTF">2020-02-26T23:50:25Z</dcterms:modified>
  <cp:category/>
</cp:coreProperties>
</file>