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4_南さつま市()\"/>
    </mc:Choice>
  </mc:AlternateContent>
  <workbookProtection workbookAlgorithmName="SHA-512" workbookHashValue="u3ieueeEbXp5K2eHT0N00pp2j70rRjcmQavMO5bOi4jN66d2iPSxWdmyW5qqeLNYoSPlk7aj/rLx6M4h/+UiJg==" workbookSaltValue="I5dUyE2eqddZqkjMn0Bgs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<sst xmlns="http://schemas.openxmlformats.org/spreadsheetml/2006/main" count="228" uniqueCount="113">
  <si>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</si>
  <si>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</si>
  <si>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</si>
  <si>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</si>
  <si>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</si>
  <si>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</si>
  <si>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</si>
  <si>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</si>
  <si>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</si>
  <si>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</si>
  <si>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</si>
  <si>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</si>
  <si>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</si>
  <si>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</si>
  <si>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</si>
  <si>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</si>
  <si>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</si>
  <si>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</si>
  <si>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</si>
  <si>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</si>
  <si>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</si>
  <si>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</si>
  <si>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</si>
  <si>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</si>
  <si>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</si>
  <si>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</si>
  <si>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</si>
  <si>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</si>
  <si>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</si>
  <si>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</si>
  <si>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</si>
  <si>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</si>
  <si>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</si>
  <si>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</si>
  <si>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</si>
  <si>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</si>
  <si>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</si>
  <si>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</si>
  <si>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</si>
  <si>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</si>
  <si>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</si>
  <si>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</si>
  <si>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</si>
  <si>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</si>
  <si>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</si>
  <si>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</si>
  <si>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</si>
  <si>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</si>
  <si>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</si>
  <si>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</si>
  <si>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</si>
  <si>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</si>
  <si>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</si>
  <si>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</si>
  <si>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</si>
  <si>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</si>
  <si>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</si>
  <si>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</si>
  <si>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</si>
  <si>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</si>
  <si>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</si>
  <si>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</si>
  <si>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</si>
  <si>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</si>
  <si>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</si>
  <si>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</si>
  <si>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</si>
  <si>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</si>
  <si>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</si>
  <si>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</si>
  <si>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</si>
  <si>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</si>
  <si>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</si>
  <si>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</si>
  <si>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</si>
  <si>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</si>
  <si>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</si>
  <si>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</si>
  <si>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</si>
  <si>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</si>
  <si>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</si>
  <si>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</si>
  <si>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</si>
  <si>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</si>
  <si>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</si>
  <si>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</si>
  <si>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</si>
  <si>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</si>
  <si>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</si>
  <si>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</si>
  <si>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</si>
  <si>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</si>
  <si>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</si>
  <si>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</si>
  <si>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</si>
  <si>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</si>
  <si>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</si>
  <si>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</si>
  <si>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</si>
  <si>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</si>
  <si>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</si>
  <si>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</si>
  <si>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</si>
  <si>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</si>
  <si>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</si>
  <si>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</si>
  <si>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</si>
  <si>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</si>
  <si>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</si>
  <si>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</si>
  <si>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当該値は0.0％となっており平均値、類似団体数値と比較して低い数値となっている。供用開始からの年数が30年を経過しているので、今後改築等の財源の確保や経営に与える影響をふまえ、長寿命化計画に基づき計画的な更新を行い、更新にかかる経費の削減に努めていく必要がある。</t>
    <phoneticPr fontId="4"/>
  </si>
  <si>
    <t>　収益的収支比率、経費回収率の上昇による経営の改善を図る必要がある。しかし、地域的に人口減少が進み高齢化率の高い地域であり、また加入率が9割を占めていることから、今後は接続率の向上による大幅な使用料増加は見込めない状況である。
　このことから料金体系の見直しを検討する必要がある。具体的には、現行の世帯人数による定額制から水道使用量に応じた従量制への見直しが考えられる。更に、支出の減少による改善については、具体的に施設管理費の適正支出（実情にあわせた施設管理委託費の見直し、施設機器の故障の早期発見）を行っていくことが必要と思われる。</t>
    <phoneticPr fontId="4"/>
  </si>
  <si>
    <t>①収益的収支比率：当該比率については、H27年度に災害による修繕工事費用の増加により一時的に比率が低くなっていたが、H28年度以降大きな災害もなく、H30年度についても100％を超える比率になったものと思われる。
④企業債残高対事業規模比率：料金収入が840万円前後の事業規模であり、有収水量の微増減によっても営業収入が変動し，本指標に与える影響は大きい。H27～30年度にかけて新たな借入もなく、残高が減少しているが，前述のとおり売上げの増減により比率が変動している。
⑤経費回収率：H28年度以降、比率が100％となり、類似団体、全国平均と比較した場合も約1.68倍の回収率となっている。H30年度も大きな災害はなく通常の処理のみであったためと思われる。
⑥汚水処理原価：類似団体、全国平均と比較し汚水処理にかかる原価が低く抑えられている状況にある。H28年度から引き続いて災害等もなく、概ね横ばいとなっている。
⑦施設利用率：類似団体、全国平均と比較して概ね同様の利用率となっており、5割以上の水準を保っている。H28年度より若干数値が低下しているが、要因としては、処理人口の減少により、処理水量が減少していることによるものと思われる。
⑧水洗化率：類似団体、全国平均と比較し高水準での水洗化率となっている。処理区域内において概ね水洗化の整備が整い、H29年度と比較しても横ばいとなっている。</t>
    <rPh sb="121" eb="123">
      <t>リョウキン</t>
    </rPh>
    <rPh sb="123" eb="125">
      <t>シュウニュウ</t>
    </rPh>
    <rPh sb="129" eb="130">
      <t>マン</t>
    </rPh>
    <rPh sb="130" eb="131">
      <t>エン</t>
    </rPh>
    <rPh sb="131" eb="133">
      <t>ゼンゴ</t>
    </rPh>
    <rPh sb="134" eb="136">
      <t>ジギョウ</t>
    </rPh>
    <rPh sb="136" eb="138">
      <t>キボ</t>
    </rPh>
    <rPh sb="142" eb="143">
      <t>ユウ</t>
    </rPh>
    <rPh sb="143" eb="144">
      <t>シュウ</t>
    </rPh>
    <rPh sb="144" eb="145">
      <t>スイ</t>
    </rPh>
    <rPh sb="145" eb="146">
      <t>リョウ</t>
    </rPh>
    <rPh sb="147" eb="148">
      <t>ビ</t>
    </rPh>
    <rPh sb="148" eb="150">
      <t>ゾウゲン</t>
    </rPh>
    <rPh sb="155" eb="157">
      <t>エイギョウ</t>
    </rPh>
    <rPh sb="157" eb="159">
      <t>シュウニュウ</t>
    </rPh>
    <rPh sb="160" eb="162">
      <t>ヘンドウ</t>
    </rPh>
    <rPh sb="164" eb="165">
      <t>ホン</t>
    </rPh>
    <rPh sb="165" eb="167">
      <t>シヒョウ</t>
    </rPh>
    <rPh sb="168" eb="169">
      <t>アタ</t>
    </rPh>
    <rPh sb="171" eb="173">
      <t>エイキョウ</t>
    </rPh>
    <rPh sb="174" eb="175">
      <t>オオ</t>
    </rPh>
    <rPh sb="184" eb="186">
      <t>ネンド</t>
    </rPh>
    <rPh sb="190" eb="191">
      <t>アラ</t>
    </rPh>
    <rPh sb="193" eb="195">
      <t>カリイレ</t>
    </rPh>
    <rPh sb="199" eb="201">
      <t>ザンダカ</t>
    </rPh>
    <rPh sb="202" eb="204">
      <t>ゲンショウ</t>
    </rPh>
    <rPh sb="210" eb="212">
      <t>ゼンジュツ</t>
    </rPh>
    <rPh sb="216" eb="218">
      <t>ウリア</t>
    </rPh>
    <rPh sb="220" eb="222">
      <t>ゾウゲン</t>
    </rPh>
    <rPh sb="225" eb="227">
      <t>ヒリツ</t>
    </rPh>
    <rPh sb="228" eb="230">
      <t>ヘンドウ</t>
    </rPh>
    <rPh sb="248" eb="250">
      <t>イコウ</t>
    </rPh>
    <rPh sb="557" eb="559">
      <t>ショリ</t>
    </rPh>
    <rPh sb="559" eb="561">
      <t>クイキ</t>
    </rPh>
    <rPh sb="561" eb="562">
      <t>ナイ</t>
    </rPh>
    <rPh sb="566" eb="567">
      <t>オオム</t>
    </rPh>
    <rPh sb="568" eb="571">
      <t>スイセンカ</t>
    </rPh>
    <rPh sb="572" eb="574">
      <t>セイビ</t>
    </rPh>
    <rPh sb="575" eb="576">
      <t>トトノ</t>
    </rPh>
    <rPh sb="581" eb="583">
      <t>ネンド</t>
    </rPh>
    <rPh sb="584" eb="586">
      <t>ヒカク</t>
    </rPh>
    <rPh sb="589" eb="59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</si>
</sst>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BB-4B7D-9B82-AA00F0EE31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BBB-4B7D-9B82-AA00F0EE31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76.3</c:v>
                </c:pt>
                <c:pt idx="1">
                  <c:v>55.56</c:v>
                </c:pt>
                <c:pt idx="2">
                  <c:v>52.22</c:v>
                </c:pt>
                <c:pt idx="3">
                  <c:v>50.37</c:v>
                </c:pt>
                <c:pt idx="4">
                  <c:v>50</c:v>
                </c:pt>
              </c:numCache>
            </c:numRef>
          </c:val>
          <c:extLst>
            <c:ext xmlns:c16="http://schemas.microsoft.com/office/drawing/2014/chart" uri="{C3380CC4-5D6E-409C-BE32-E72D297353CC}">
              <c16:uniqueId val="{00000000-E6A5-4AF2-AAA6-68997A7630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6A5-4AF2-AAA6-68997A7630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89.02</c:v>
                </c:pt>
                <c:pt idx="1">
                  <c:v>90.42</c:v>
                </c:pt>
                <c:pt idx="2">
                  <c:v>97.15</c:v>
                </c:pt>
                <c:pt idx="3">
                  <c:v>97.23</c:v>
                </c:pt>
                <c:pt idx="4">
                  <c:v>97.19</c:v>
                </c:pt>
              </c:numCache>
            </c:numRef>
          </c:val>
          <c:extLst>
            <c:ext xmlns:c16="http://schemas.microsoft.com/office/drawing/2014/chart" uri="{C3380CC4-5D6E-409C-BE32-E72D297353CC}">
              <c16:uniqueId val="{00000000-290F-41E3-B7F4-097CE9B521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90F-41E3-B7F4-097CE9B521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c:v>
                </c:pt>
                <c:pt idx="1">
                  <c:v>84.09</c:v>
                </c:pt>
                <c:pt idx="2">
                  <c:v>113.03</c:v>
                </c:pt>
                <c:pt idx="3">
                  <c:v>111.01</c:v>
                </c:pt>
                <c:pt idx="4">
                  <c:v>115.88</c:v>
                </c:pt>
              </c:numCache>
            </c:numRef>
          </c:val>
          <c:extLst>
            <c:ext xmlns:c16="http://schemas.microsoft.com/office/drawing/2014/chart" uri="{C3380CC4-5D6E-409C-BE32-E72D297353CC}">
              <c16:uniqueId val="{00000000-F7F6-40C1-A86B-3457F55618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F6-40C1-A86B-3457F55618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9-48FE-8079-75A2793807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9-48FE-8079-75A2793807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C-4B5B-8D41-94606BBD43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C-4B5B-8D41-94606BBD43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1-4BF0-9894-D582CDF4C8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1-4BF0-9894-D582CDF4C8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C-4D2E-B9C8-E80F7EC483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C-4D2E-B9C8-E80F7EC483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98.55</c:v>
                </c:pt>
                <c:pt idx="1">
                  <c:v>45.49</c:v>
                </c:pt>
                <c:pt idx="2">
                  <c:v>50.78</c:v>
                </c:pt>
                <c:pt idx="3">
                  <c:v>21.39</c:v>
                </c:pt>
                <c:pt idx="4">
                  <c:v>41.82</c:v>
                </c:pt>
              </c:numCache>
            </c:numRef>
          </c:val>
          <c:extLst>
            <c:ext xmlns:c16="http://schemas.microsoft.com/office/drawing/2014/chart" uri="{C3380CC4-5D6E-409C-BE32-E72D297353CC}">
              <c16:uniqueId val="{00000000-8C79-458E-B212-A29A4F26B7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C79-458E-B212-A29A4F26B7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92.11</c:v>
                </c:pt>
                <c:pt idx="1">
                  <c:v>74.739999999999995</c:v>
                </c:pt>
                <c:pt idx="2">
                  <c:v>100</c:v>
                </c:pt>
                <c:pt idx="3">
                  <c:v>100</c:v>
                </c:pt>
                <c:pt idx="4">
                  <c:v>100</c:v>
                </c:pt>
              </c:numCache>
            </c:numRef>
          </c:val>
          <c:extLst>
            <c:ext xmlns:c16="http://schemas.microsoft.com/office/drawing/2014/chart" uri="{C3380CC4-5D6E-409C-BE32-E72D297353CC}">
              <c16:uniqueId val="{00000000-E06F-45A1-97CB-293D8C9ABA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06F-45A1-97CB-293D8C9ABA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170.24</c:v>
                </c:pt>
                <c:pt idx="1">
                  <c:v>213.19</c:v>
                </c:pt>
                <c:pt idx="2">
                  <c:v>164.4</c:v>
                </c:pt>
                <c:pt idx="3">
                  <c:v>168.39</c:v>
                </c:pt>
                <c:pt idx="4">
                  <c:v>169.35</c:v>
                </c:pt>
              </c:numCache>
            </c:numRef>
          </c:val>
          <c:extLst>
            <c:ext xmlns:c16="http://schemas.microsoft.com/office/drawing/2014/chart" uri="{C3380CC4-5D6E-409C-BE32-E72D297353CC}">
              <c16:uniqueId val="{00000000-8BB1-440F-8E0F-DE27569946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BB1-440F-8E0F-DE27569946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南さつま市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34387</v>
      </c>
      <c r="AM8" s="74"/>
      <c r="AN8" s="74"/>
      <c r="AO8" s="74"/>
      <c r="AP8" s="74"/>
      <c r="AQ8" s="74"/>
      <c r="AR8" s="74"/>
      <c r="AS8" s="74"/>
      <c r="AT8" s="73">
        <f>データ!T6</f>
        <v>283.58999999999997</v>
      </c>
      <c r="AU8" s="73"/>
      <c r="AV8" s="73"/>
      <c r="AW8" s="73"/>
      <c r="AX8" s="73"/>
      <c r="AY8" s="73"/>
      <c r="AZ8" s="73"/>
      <c r="BA8" s="73"/>
      <c r="BB8" s="73">
        <f>データ!U6</f>
        <v>121.26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1.58</v>
      </c>
      <c r="Q10" s="73"/>
      <c r="R10" s="73"/>
      <c r="S10" s="73"/>
      <c r="T10" s="73"/>
      <c r="U10" s="73"/>
      <c r="V10" s="73"/>
      <c r="W10" s="73">
        <f>データ!Q6</f>
        <v>100</v>
      </c>
      <c r="X10" s="73"/>
      <c r="Y10" s="73"/>
      <c r="Z10" s="73"/>
      <c r="AA10" s="73"/>
      <c r="AB10" s="73"/>
      <c r="AC10" s="73"/>
      <c r="AD10" s="74">
        <f>データ!R6</f>
        <v>3090</v>
      </c>
      <c r="AE10" s="74"/>
      <c r="AF10" s="74"/>
      <c r="AG10" s="74"/>
      <c r="AH10" s="74"/>
      <c r="AI10" s="74"/>
      <c r="AJ10" s="74"/>
      <c r="AK10" s="2"/>
      <c r="AL10" s="74">
        <f>データ!V6</f>
        <v>534</v>
      </c>
      <c r="AM10" s="74"/>
      <c r="AN10" s="74"/>
      <c r="AO10" s="74"/>
      <c r="AP10" s="74"/>
      <c r="AQ10" s="74"/>
      <c r="AR10" s="74"/>
      <c r="AS10" s="74"/>
      <c r="AT10" s="73">
        <f>データ!W6</f>
        <v>0.45</v>
      </c>
      <c r="AU10" s="73"/>
      <c r="AV10" s="73"/>
      <c r="AW10" s="73"/>
      <c r="AX10" s="73"/>
      <c r="AY10" s="73"/>
      <c r="AZ10" s="73"/>
      <c r="BA10" s="73"/>
      <c r="BB10" s="73">
        <f>データ!X6</f>
        <v>1186.67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b/iejhc2BzubPnYPGMj5hndTsokzdakq8xIHFmjqvHMejp6skjenMiO+9jhK1fOsQqK3kXJ8wCYpJJrQXdrquQ==" saltValue="QTNopVUnJFQ7MCILq40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462209</v>
      </c>
      <c r="D6" s="33">
        <f t="shared" si="3"/>
        <v>47</v>
      </c>
      <c r="E6" s="33">
        <f t="shared" si="3"/>
        <v>17</v>
      </c>
      <c r="F6" s="33">
        <f t="shared" si="3"/>
        <v>5</v>
      </c>
      <c r="G6" s="33">
        <f t="shared" si="3"/>
        <v>0</v>
      </c>
      <c r="H6" s="33" t="str">
        <f t="shared" si="3"/>
        <v>鹿児島県　南さつま市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1.58</v>
      </c>
      <c r="Q6" s="34">
        <f t="shared" si="3"/>
        <v>100</v>
      </c>
      <c r="R6" s="34">
        <f t="shared" si="3"/>
        <v>3090</v>
      </c>
      <c r="S6" s="34">
        <f t="shared" si="3"/>
        <v>34387</v>
      </c>
      <c r="T6" s="34">
        <f t="shared" si="3"/>
        <v>283.58999999999997</v>
      </c>
      <c r="U6" s="34">
        <f t="shared" si="3"/>
        <v>121.26</v>
      </c>
      <c r="V6" s="34">
        <f t="shared" si="3"/>
        <v>534</v>
      </c>
      <c r="W6" s="34">
        <f t="shared" si="3"/>
        <v>0.45</v>
      </c>
      <c r="X6" s="34">
        <f t="shared" si="3"/>
        <v>1186.67</v>
      </c>
      <c r="Y6" s="35">
        <f>IF(Y7="",NA(),Y7)</f>
        <v>99</v>
      </c>
      <c r="Z6" s="35">
        <f t="shared" ref="Z6:AH6" si="4">IF(Z7="",NA(),Z7)</f>
        <v>84.09</v>
      </c>
      <c r="AA6" s="35">
        <f t="shared" si="4"/>
        <v>113.03</v>
      </c>
      <c r="AB6" s="35">
        <f t="shared" si="4"/>
        <v>111.01</v>
      </c>
      <c r="AC6" s="35">
        <f t="shared" si="4"/>
        <v>115.88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98.55</v>
      </c>
      <c r="BG6" s="35">
        <f t="shared" ref="BG6:BO6" si="7">IF(BG7="",NA(),BG7)</f>
        <v>45.49</v>
      </c>
      <c r="BH6" s="35">
        <f t="shared" si="7"/>
        <v>50.78</v>
      </c>
      <c r="BI6" s="35">
        <f t="shared" si="7"/>
        <v>21.39</v>
      </c>
      <c r="BJ6" s="35">
        <f t="shared" si="7"/>
        <v>41.82</v>
      </c>
      <c r="BK6" s="35">
        <f t="shared" si="7"/>
        <v>1044.8</v>
      </c>
      <c r="BL6" s="35">
        <f t="shared" si="7"/>
        <v>1081.8</v>
      </c>
      <c r="BM6" s="35">
        <f t="shared" si="7"/>
        <v>974.93</v>
      </c>
      <c r="BN6" s="35">
        <f t="shared" si="7"/>
        <v>855.8</v>
      </c>
      <c r="BO6" s="35">
        <f t="shared" si="7"/>
        <v>789.46</v>
      </c>
      <c r="BP6" s="34" t="str">
        <f>IF(BP7="","",IF(BP7="-","【-】","【"&amp;SUBSTITUTE(TEXT(BP7,"#,##0.00"),"-","△")&amp;"】"))</f>
        <v>【747.76】</v>
      </c>
      <c r="BQ6" s="35">
        <f>IF(BQ7="",NA(),BQ7)</f>
        <v>92.11</v>
      </c>
      <c r="BR6" s="35">
        <f t="shared" ref="BR6:BZ6" si="8">IF(BR7="",NA(),BR7)</f>
        <v>74.739999999999995</v>
      </c>
      <c r="BS6" s="35">
        <f t="shared" si="8"/>
        <v>100</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170.24</v>
      </c>
      <c r="CC6" s="35">
        <f t="shared" ref="CC6:CK6" si="9">IF(CC7="",NA(),CC7)</f>
        <v>213.19</v>
      </c>
      <c r="CD6" s="35">
        <f t="shared" si="9"/>
        <v>164.4</v>
      </c>
      <c r="CE6" s="35">
        <f t="shared" si="9"/>
        <v>168.39</v>
      </c>
      <c r="CF6" s="35">
        <f t="shared" si="9"/>
        <v>169.35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76.3</v>
      </c>
      <c r="CN6" s="35">
        <f t="shared" ref="CN6:CV6" si="10">IF(CN7="",NA(),CN7)</f>
        <v>55.56</v>
      </c>
      <c r="CO6" s="35">
        <f t="shared" si="10"/>
        <v>52.22</v>
      </c>
      <c r="CP6" s="35">
        <f t="shared" si="10"/>
        <v>50.37</v>
      </c>
      <c r="CQ6" s="35">
        <f t="shared" si="10"/>
        <v>50</v>
      </c>
      <c r="CR6" s="35">
        <f t="shared" si="10"/>
        <v>53.24</v>
      </c>
      <c r="CS6" s="35">
        <f t="shared" si="10"/>
        <v>52.31</v>
      </c>
      <c r="CT6" s="35">
        <f t="shared" si="10"/>
        <v>60.65</v>
      </c>
      <c r="CU6" s="35">
        <f t="shared" si="10"/>
        <v>51.75</v>
      </c>
      <c r="CV6" s="35">
        <f t="shared" si="10"/>
        <v>50.68</v>
      </c>
      <c r="CW6" s="34" t="str">
        <f>IF(CW7="","",IF(CW7="-","【-】","【"&amp;SUBSTITUTE(TEXT(CW7,"#,##0.00"),"-","△")&amp;"】"))</f>
        <v>【52.23】</v>
      </c>
      <c r="CX6" s="35">
        <f>IF(CX7="",NA(),CX7)</f>
        <v>89.02</v>
      </c>
      <c r="CY6" s="35">
        <f t="shared" ref="CY6:DG6" si="11">IF(CY7="",NA(),CY7)</f>
        <v>90.42</v>
      </c>
      <c r="CZ6" s="35">
        <f t="shared" si="11"/>
        <v>97.15</v>
      </c>
      <c r="DA6" s="35">
        <f t="shared" si="11"/>
        <v>97.23</v>
      </c>
      <c r="DB6" s="35">
        <f t="shared" si="11"/>
        <v>97.19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462209</v>
      </c>
      <c r="D7" s="37">
        <v>47</v>
      </c>
      <c r="E7" s="37">
        <v>17</v>
      </c>
      <c r="F7" s="37">
        <v>5</v>
      </c>
      <c r="G7" s="37">
        <v>0</v>
      </c>
      <c r="H7" s="37" t="s">
        <v>97</v>
      </c>
      <c r="I7" s="37" t="s">
        <v>98</v>
      </c>
      <c r="J7" s="37" t="s">
        <v>99</v>
      </c>
      <c r="K7" s="37" t="s">
        <v>100</v>
      </c>
      <c r="L7" s="37" t="s">
        <v>101</v>
      </c>
      <c r="M7" s="37" t="s">
        <v>102</v>
      </c>
      <c r="N7" s="38" t="s">
        <v>103</v>
      </c>
      <c r="O7" s="38" t="s">
        <v>104</v>
      </c>
      <c r="P7" s="38">
        <v>1.58</v>
      </c>
      <c r="Q7" s="38">
        <v>100</v>
      </c>
      <c r="R7" s="38">
        <v>3090</v>
      </c>
      <c r="S7" s="38">
        <v>34387</v>
      </c>
      <c r="T7" s="38">
        <v>283.58999999999997</v>
      </c>
      <c r="U7" s="38">
        <v>121.26</v>
      </c>
      <c r="V7" s="38">
        <v>534</v>
      </c>
      <c r="W7" s="38">
        <v>0.45</v>
      </c>
      <c r="X7" s="38">
        <v>1186.67</v>
      </c>
      <c r="Y7" s="38">
        <v>99</v>
      </c>
      <c r="Z7" s="38">
        <v>84.09</v>
      </c>
      <c r="AA7" s="38">
        <v>113.03</v>
      </c>
      <c r="AB7" s="38">
        <v>111.01</v>
      </c>
      <c r="AC7" s="38">
        <v>115.88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98.55</v>
      </c>
      <c r="BG7" s="38">
        <v>45.49</v>
      </c>
      <c r="BH7" s="38">
        <v>50.78</v>
      </c>
      <c r="BI7" s="38">
        <v>21.39</v>
      </c>
      <c r="BJ7" s="38">
        <v>41.82</v>
      </c>
      <c r="BK7" s="38">
        <v>1044.8</v>
      </c>
      <c r="BL7" s="38">
        <v>1081.8</v>
      </c>
      <c r="BM7" s="38">
        <v>974.93</v>
      </c>
      <c r="BN7" s="38">
        <v>855.8</v>
      </c>
      <c r="BO7" s="38">
        <v>789.46</v>
      </c>
      <c r="BP7" s="38">
        <v>747.76</v>
      </c>
      <c r="BQ7" s="38">
        <v>92.11</v>
      </c>
      <c r="BR7" s="38">
        <v>74.739999999999995</v>
      </c>
      <c r="BS7" s="38">
        <v>100</v>
      </c>
      <c r="BT7" s="38">
        <v>100</v>
      </c>
      <c r="BU7" s="38">
        <v>100</v>
      </c>
      <c r="BV7" s="38">
        <v>50.82</v>
      </c>
      <c r="BW7" s="38">
        <v>52.19</v>
      </c>
      <c r="BX7" s="38">
        <v>55.32</v>
      </c>
      <c r="BY7" s="38">
        <v>59.8</v>
      </c>
      <c r="BZ7" s="38">
        <v>57.77</v>
      </c>
      <c r="CA7" s="38">
        <v>59.51</v>
      </c>
      <c r="CB7" s="38">
        <v>170.24</v>
      </c>
      <c r="CC7" s="38">
        <v>213.19</v>
      </c>
      <c r="CD7" s="38">
        <v>164.4</v>
      </c>
      <c r="CE7" s="38">
        <v>168.39</v>
      </c>
      <c r="CF7" s="38">
        <v>169.35</v>
      </c>
      <c r="CG7" s="38">
        <v>300.52</v>
      </c>
      <c r="CH7" s="38">
        <v>296.14</v>
      </c>
      <c r="CI7" s="38">
        <v>283.17</v>
      </c>
      <c r="CJ7" s="38">
        <v>263.76</v>
      </c>
      <c r="CK7" s="38">
        <v>274.35000000000002</v>
      </c>
      <c r="CL7" s="38">
        <v>261.45999999999998</v>
      </c>
      <c r="CM7" s="38">
        <v>76.3</v>
      </c>
      <c r="CN7" s="38">
        <v>55.56</v>
      </c>
      <c r="CO7" s="38">
        <v>52.22</v>
      </c>
      <c r="CP7" s="38">
        <v>50.37</v>
      </c>
      <c r="CQ7" s="38">
        <v>50</v>
      </c>
      <c r="CR7" s="38">
        <v>53.24</v>
      </c>
      <c r="CS7" s="38">
        <v>52.31</v>
      </c>
      <c r="CT7" s="38">
        <v>60.65</v>
      </c>
      <c r="CU7" s="38">
        <v>51.75</v>
      </c>
      <c r="CV7" s="38">
        <v>50.68</v>
      </c>
      <c r="CW7" s="38">
        <v>52.23</v>
      </c>
      <c r="CX7" s="38">
        <v>89.02</v>
      </c>
      <c r="CY7" s="38">
        <v>90.42</v>
      </c>
      <c r="CZ7" s="38">
        <v>97.15</v>
      </c>
      <c r="DA7" s="38">
        <v>97.23</v>
      </c>
      <c r="DB7" s="38">
        <v>97.19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2020-01-19T00:18:34Z</cp:lastPrinted>
  <dcterms:created xsi:type="dcterms:W3CDTF">2019-12-05T05:23:55Z</dcterms:created>
  <dcterms:modified xsi:type="dcterms:W3CDTF">2020-02-26T23:51:25Z</dcterms:modified>
  <cp:category/>
</cp:coreProperties>
</file>