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7_南九州市【済】\"/>
    </mc:Choice>
  </mc:AlternateContent>
  <workbookProtection workbookAlgorithmName="SHA-512" workbookHashValue="yer/i/v/umawj7UYcg+tzBqokMwsWRMEL0IFzxoSVOh/2drxEU+MJYam4/ZlRrhBJX5N0+7OZmH+cUMmQ68hwQ==" workbookSaltValue="ibSMRRSMV+ZPXeXbsz8yN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<sst xmlns="http://schemas.openxmlformats.org/spreadsheetml/2006/main" count="220" uniqueCount="108">
  <si>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</si>
  <si>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</si>
  <si>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</si>
  <si>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</si>
  <si>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</si>
  <si>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</si>
  <si>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</si>
  <si>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</si>
  <si>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</si>
  <si>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</si>
  <si>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</si>
  <si>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</si>
  <si>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</si>
  <si>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</si>
  <si>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</si>
  <si>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</si>
  <si>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</si>
  <si>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</si>
  <si>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</si>
  <si>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</si>
  <si>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</si>
  <si>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</si>
  <si>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</si>
  <si>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</si>
  <si>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</si>
  <si>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</si>
  <si>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</si>
  <si>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</si>
  <si>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</si>
  <si>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</si>
  <si>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</si>
  <si>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</si>
  <si>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</si>
  <si>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</si>
  <si>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</si>
  <si>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</si>
  <si>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</si>
  <si>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</si>
  <si>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</si>
  <si>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</si>
  <si>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</si>
  <si>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</si>
  <si>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</si>
  <si>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</si>
  <si>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</si>
  <si>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</si>
  <si>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</si>
  <si>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</si>
  <si>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</si>
  <si>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</si>
  <si>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</si>
  <si>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</si>
  <si>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</si>
  <si>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</si>
  <si>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</si>
  <si>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</si>
  <si>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</si>
  <si>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</si>
  <si>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</si>
  <si>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</si>
  <si>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</si>
  <si>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</si>
  <si>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</si>
  <si>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</si>
  <si>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</si>
  <si>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</si>
  <si>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</si>
  <si>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</si>
  <si>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</si>
  <si>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</si>
  <si>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</si>
  <si>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</si>
  <si>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</si>
  <si>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</si>
  <si>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</si>
  <si>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</si>
  <si>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</si>
  <si>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</si>
  <si>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</si>
  <si>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</si>
  <si>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</si>
  <si>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</si>
  <si>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</si>
  <si>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</si>
  <si>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</si>
  <si>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</si>
  <si>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</si>
  <si>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</si>
  <si>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</si>
  <si>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</si>
  <si>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</si>
  <si>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</si>
  <si>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</si>
  <si>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南九州市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</si>
  <si>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</si>
  <si>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</si>
  <si>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</si>
  <si>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</si>
  <si>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</si>
  <si>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</si>
  <si>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</si>
  <si>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</si>
  <si>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</si>
  <si>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</si>
  <si>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</si>
  <si>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平均値より低いものの，施設の老朽化が進んでいるため，計画的に更新していく必要がある。
②管路経年化率
　法定耐用年数を超えた老朽管がかなり多く存在している。計画的に更新していく必要がある。
③管路更新率
　平均値よりもかなり低い更新率となっているが，更新のための資金が不足するため，なかなか進まない状況である。</t>
    <rPh sb="1" eb="3">
      <t>ユウケイ</t>
    </rPh>
    <rPh sb="3" eb="5">
      <t>コテイ</t>
    </rPh>
    <rPh sb="5" eb="7">
      <t>シサン</t>
    </rPh>
    <rPh sb="7" eb="9">
      <t>ゲンカ</t>
    </rPh>
    <rPh sb="9" eb="11">
      <t>ショウキャク</t>
    </rPh>
    <rPh sb="11" eb="12">
      <t>リツ</t>
    </rPh>
    <rPh sb="14" eb="17">
      <t>ヘイキンチ</t>
    </rPh>
    <rPh sb="19" eb="20">
      <t>ヒク</t>
    </rPh>
    <rPh sb="25" eb="27">
      <t>シセツ</t>
    </rPh>
    <rPh sb="28" eb="31">
      <t>ロウキュウカ</t>
    </rPh>
    <rPh sb="32" eb="33">
      <t>スス</t>
    </rPh>
    <rPh sb="40" eb="43">
      <t>ケイカクテキ</t>
    </rPh>
    <rPh sb="44" eb="46">
      <t>コウシン</t>
    </rPh>
    <rPh sb="50" eb="52">
      <t>ヒツヨウ</t>
    </rPh>
    <rPh sb="58" eb="60">
      <t>カンロ</t>
    </rPh>
    <rPh sb="60" eb="63">
      <t>ケイネンカ</t>
    </rPh>
    <rPh sb="63" eb="64">
      <t>リツ</t>
    </rPh>
    <rPh sb="66" eb="68">
      <t>ホウテイ</t>
    </rPh>
    <rPh sb="68" eb="70">
      <t>タイヨウ</t>
    </rPh>
    <rPh sb="70" eb="72">
      <t>ネンスウ</t>
    </rPh>
    <rPh sb="73" eb="74">
      <t>コ</t>
    </rPh>
    <rPh sb="76" eb="78">
      <t>ロウキュウ</t>
    </rPh>
    <rPh sb="78" eb="79">
      <t>カン</t>
    </rPh>
    <rPh sb="83" eb="84">
      <t>オオ</t>
    </rPh>
    <rPh sb="85" eb="87">
      <t>ソンザイ</t>
    </rPh>
    <rPh sb="92" eb="95">
      <t>ケイカクテキ</t>
    </rPh>
    <rPh sb="96" eb="98">
      <t>コウシン</t>
    </rPh>
    <rPh sb="102" eb="104">
      <t>ヒツヨウ</t>
    </rPh>
    <rPh sb="110" eb="112">
      <t>カンロ</t>
    </rPh>
    <rPh sb="112" eb="114">
      <t>コウシン</t>
    </rPh>
    <rPh sb="114" eb="115">
      <t>リツ</t>
    </rPh>
    <rPh sb="117" eb="120">
      <t>ヘイキンチ</t>
    </rPh>
    <rPh sb="126" eb="127">
      <t>ヒク</t>
    </rPh>
    <rPh sb="128" eb="130">
      <t>コウシン</t>
    </rPh>
    <rPh sb="130" eb="131">
      <t>リツ</t>
    </rPh>
    <rPh sb="139" eb="141">
      <t>コウシン</t>
    </rPh>
    <rPh sb="145" eb="147">
      <t>シキン</t>
    </rPh>
    <rPh sb="148" eb="150">
      <t>フソク</t>
    </rPh>
    <rPh sb="159" eb="160">
      <t>スス</t>
    </rPh>
    <rPh sb="163" eb="165">
      <t>ジョウキョウ</t>
    </rPh>
    <phoneticPr fontId="4"/>
  </si>
  <si>
    <r>
      <t xml:space="preserve">①経営収支比率
</t>
    </r>
    <r>
      <rPr>
        <sz val="11"/>
        <color theme="1"/>
        <rFont val="ＭＳ 明朝"/>
        <family val="1"/>
        <charset val="128"/>
      </rPr>
      <t>　平成30年度，収支が悪化した主な要因は，施設の大規模修繕の実施や検針機器の更新によるものと考える。</t>
    </r>
    <r>
      <rPr>
        <sz val="11"/>
        <color theme="1"/>
        <rFont val="ＭＳ ゴシック"/>
        <family val="3"/>
        <charset val="128"/>
      </rPr>
      <t xml:space="preserve">
②累積欠損比率
</t>
    </r>
    <r>
      <rPr>
        <sz val="11"/>
        <color theme="1"/>
        <rFont val="ＭＳ 明朝"/>
        <family val="1"/>
        <charset val="128"/>
      </rPr>
      <t>　平成30年度時点では，欠損金は発生していない。</t>
    </r>
    <r>
      <rPr>
        <sz val="11"/>
        <color theme="1"/>
        <rFont val="ＭＳ ゴシック"/>
        <family val="3"/>
        <charset val="128"/>
      </rPr>
      <t xml:space="preserve">
③流動比率
</t>
    </r>
    <r>
      <rPr>
        <sz val="11"/>
        <color theme="1"/>
        <rFont val="ＭＳ 明朝"/>
        <family val="1"/>
        <charset val="128"/>
      </rPr>
      <t>　やや低下傾向にあるものの補えている。</t>
    </r>
    <r>
      <rPr>
        <sz val="11"/>
        <color theme="1"/>
        <rFont val="ＭＳ ゴシック"/>
        <family val="3"/>
        <charset val="128"/>
      </rPr>
      <t xml:space="preserve">
④企業債残高対給水収益比率
</t>
    </r>
    <r>
      <rPr>
        <sz val="11"/>
        <color theme="1"/>
        <rFont val="ＭＳ 明朝"/>
        <family val="1"/>
        <charset val="128"/>
      </rPr>
      <t>　給水収益が減少傾向にあるなかで，比率は上昇傾向にあるため新規借入を抑制する必要がある。</t>
    </r>
    <r>
      <rPr>
        <sz val="11"/>
        <color theme="1"/>
        <rFont val="ＭＳ ゴシック"/>
        <family val="3"/>
        <charset val="128"/>
      </rPr>
      <t xml:space="preserve">
⑤料金回収率
</t>
    </r>
    <r>
      <rPr>
        <sz val="11"/>
        <color theme="1"/>
        <rFont val="ＭＳ 明朝"/>
        <family val="1"/>
        <charset val="128"/>
      </rPr>
      <t>　給水原価が供給単価を上回っている状況にあるため，料金体系を含めて総合的な検討が必要である。</t>
    </r>
    <r>
      <rPr>
        <sz val="11"/>
        <color theme="1"/>
        <rFont val="ＭＳ ゴシック"/>
        <family val="3"/>
        <charset val="128"/>
      </rPr>
      <t xml:space="preserve">
⑥給水原価
</t>
    </r>
    <r>
      <rPr>
        <sz val="11"/>
        <color theme="1"/>
        <rFont val="ＭＳ 明朝"/>
        <family val="1"/>
        <charset val="128"/>
      </rPr>
      <t>　維持管理費の増加により上昇傾向にあるため，計画的な設備更新で，抑制する必要がある。</t>
    </r>
    <r>
      <rPr>
        <sz val="11"/>
        <color theme="1"/>
        <rFont val="ＭＳ ゴシック"/>
        <family val="3"/>
        <charset val="128"/>
      </rPr>
      <t xml:space="preserve">
⑦施設利用率
</t>
    </r>
    <r>
      <rPr>
        <sz val="11"/>
        <color theme="1"/>
        <rFont val="ＭＳ 明朝"/>
        <family val="1"/>
        <charset val="128"/>
      </rPr>
      <t>　ほぼ平均値であるが，計画的な施設の更新をしていく必要がある。</t>
    </r>
    <r>
      <rPr>
        <sz val="11"/>
        <color theme="1"/>
        <rFont val="ＭＳ ゴシック"/>
        <family val="3"/>
        <charset val="128"/>
      </rPr>
      <t xml:space="preserve">
⑧有収率
</t>
    </r>
    <r>
      <rPr>
        <sz val="11"/>
        <color theme="1"/>
        <rFont val="ＭＳ 明朝"/>
        <family val="1"/>
        <charset val="128"/>
      </rPr>
      <t>　算定基礎となる総配水量の積算段階で，数値に誤りがあった。
（平成30年度当該数値　誤：99.41，正：90.17）
　有収率は，ほぼ横ばいであるが，管路の漏水も多発していることから，少しでも改善していく必要がある。
　</t>
    </r>
    <rPh sb="1" eb="3">
      <t>ケイエイ</t>
    </rPh>
    <rPh sb="3" eb="5">
      <t>シュウシ</t>
    </rPh>
    <rPh sb="5" eb="7">
      <t>ヒリツ</t>
    </rPh>
    <rPh sb="9" eb="11">
      <t>ヘイセイ</t>
    </rPh>
    <rPh sb="13" eb="15">
      <t>ネンド</t>
    </rPh>
    <rPh sb="16" eb="18">
      <t>シュウシ</t>
    </rPh>
    <rPh sb="19" eb="21">
      <t>アッカ</t>
    </rPh>
    <rPh sb="23" eb="24">
      <t>オモ</t>
    </rPh>
    <rPh sb="25" eb="27">
      <t>ヨウイン</t>
    </rPh>
    <rPh sb="29" eb="31">
      <t>シセツ</t>
    </rPh>
    <rPh sb="32" eb="35">
      <t>ダイキボ</t>
    </rPh>
    <rPh sb="35" eb="37">
      <t>シュウゼン</t>
    </rPh>
    <rPh sb="38" eb="40">
      <t>ジッシ</t>
    </rPh>
    <rPh sb="41" eb="43">
      <t>ケンシン</t>
    </rPh>
    <rPh sb="43" eb="45">
      <t>キキ</t>
    </rPh>
    <rPh sb="46" eb="48">
      <t>コウシン</t>
    </rPh>
    <rPh sb="54" eb="55">
      <t>カンガ</t>
    </rPh>
    <rPh sb="60" eb="62">
      <t>ルイセキ</t>
    </rPh>
    <rPh sb="62" eb="64">
      <t>ケッソン</t>
    </rPh>
    <rPh sb="64" eb="66">
      <t>ヒリツ</t>
    </rPh>
    <rPh sb="68" eb="70">
      <t>ヘイセイ</t>
    </rPh>
    <rPh sb="72" eb="74">
      <t>ネンド</t>
    </rPh>
    <rPh sb="74" eb="76">
      <t>ジテン</t>
    </rPh>
    <rPh sb="79" eb="81">
      <t>ケッソン</t>
    </rPh>
    <rPh sb="81" eb="82">
      <t>キン</t>
    </rPh>
    <rPh sb="83" eb="85">
      <t>ハッセイ</t>
    </rPh>
    <rPh sb="93" eb="95">
      <t>リュウドウ</t>
    </rPh>
    <rPh sb="95" eb="97">
      <t>ヒリツ</t>
    </rPh>
    <rPh sb="101" eb="103">
      <t>テイカ</t>
    </rPh>
    <rPh sb="103" eb="105">
      <t>ケイコウ</t>
    </rPh>
    <rPh sb="111" eb="112">
      <t>オギナ</t>
    </rPh>
    <rPh sb="119" eb="121">
      <t>キギョウ</t>
    </rPh>
    <rPh sb="121" eb="122">
      <t>サイ</t>
    </rPh>
    <rPh sb="122" eb="124">
      <t>ザンダカ</t>
    </rPh>
    <rPh sb="124" eb="125">
      <t>タイ</t>
    </rPh>
    <rPh sb="125" eb="127">
      <t>キュウスイ</t>
    </rPh>
    <rPh sb="127" eb="129">
      <t>シュウエキ</t>
    </rPh>
    <rPh sb="129" eb="131">
      <t>ヒリツ</t>
    </rPh>
    <rPh sb="133" eb="135">
      <t>キュウスイ</t>
    </rPh>
    <rPh sb="135" eb="137">
      <t>シュウエキ</t>
    </rPh>
    <rPh sb="138" eb="140">
      <t>ゲンショウ</t>
    </rPh>
    <rPh sb="140" eb="142">
      <t>ケイコウ</t>
    </rPh>
    <rPh sb="149" eb="151">
      <t>ヒリツ</t>
    </rPh>
    <rPh sb="152" eb="154">
      <t>ジョウショウ</t>
    </rPh>
    <rPh sb="154" eb="156">
      <t>ケイコウ</t>
    </rPh>
    <rPh sb="161" eb="163">
      <t>シンキ</t>
    </rPh>
    <rPh sb="163" eb="165">
      <t>カリイレ</t>
    </rPh>
    <rPh sb="166" eb="168">
      <t>ヨクセイ</t>
    </rPh>
    <rPh sb="170" eb="172">
      <t>ヒツヨウ</t>
    </rPh>
    <rPh sb="178" eb="180">
      <t>リョウキン</t>
    </rPh>
    <rPh sb="180" eb="182">
      <t>カイシュウ</t>
    </rPh>
    <rPh sb="182" eb="183">
      <t>リツ</t>
    </rPh>
    <rPh sb="185" eb="187">
      <t>キュウスイ</t>
    </rPh>
    <rPh sb="187" eb="189">
      <t>ゲンカ</t>
    </rPh>
    <rPh sb="190" eb="192">
      <t>キョウキュウ</t>
    </rPh>
    <rPh sb="192" eb="194">
      <t>タンカ</t>
    </rPh>
    <rPh sb="195" eb="197">
      <t>ウワマワ</t>
    </rPh>
    <rPh sb="201" eb="203">
      <t>ジョウキョウ</t>
    </rPh>
    <rPh sb="209" eb="211">
      <t>リョウキン</t>
    </rPh>
    <rPh sb="211" eb="213">
      <t>タイケイ</t>
    </rPh>
    <rPh sb="214" eb="215">
      <t>フク</t>
    </rPh>
    <rPh sb="217" eb="220">
      <t>ソウゴウテキ</t>
    </rPh>
    <rPh sb="221" eb="223">
      <t>ケントウ</t>
    </rPh>
    <rPh sb="224" eb="226">
      <t>ヒツヨウ</t>
    </rPh>
    <rPh sb="232" eb="234">
      <t>キュウスイ</t>
    </rPh>
    <rPh sb="234" eb="236">
      <t>ゲンカ</t>
    </rPh>
    <rPh sb="238" eb="240">
      <t>イジ</t>
    </rPh>
    <rPh sb="240" eb="243">
      <t>カンリヒ</t>
    </rPh>
    <rPh sb="244" eb="246">
      <t>ゾウカ</t>
    </rPh>
    <rPh sb="249" eb="251">
      <t>ジョウショウ</t>
    </rPh>
    <rPh sb="251" eb="253">
      <t>ケイコウ</t>
    </rPh>
    <rPh sb="259" eb="262">
      <t>ケイカクテキ</t>
    </rPh>
    <rPh sb="263" eb="265">
      <t>セツビ</t>
    </rPh>
    <rPh sb="265" eb="267">
      <t>コウシン</t>
    </rPh>
    <rPh sb="269" eb="271">
      <t>ヨクセイ</t>
    </rPh>
    <rPh sb="273" eb="275">
      <t>ヒツヨウ</t>
    </rPh>
    <rPh sb="281" eb="283">
      <t>シセツ</t>
    </rPh>
    <rPh sb="283" eb="285">
      <t>リヨウ</t>
    </rPh>
    <rPh sb="285" eb="286">
      <t>リツ</t>
    </rPh>
    <rPh sb="290" eb="293">
      <t>ヘイキンチ</t>
    </rPh>
    <rPh sb="298" eb="301">
      <t>ケイカクテキ</t>
    </rPh>
    <rPh sb="302" eb="304">
      <t>シセツ</t>
    </rPh>
    <rPh sb="305" eb="307">
      <t>コウシン</t>
    </rPh>
    <rPh sb="312" eb="314">
      <t>ヒツヨウ</t>
    </rPh>
    <rPh sb="320" eb="323">
      <t>ユウシュウリツ</t>
    </rPh>
    <rPh sb="325" eb="327">
      <t>サンテイ</t>
    </rPh>
    <rPh sb="327" eb="329">
      <t>キソ</t>
    </rPh>
    <rPh sb="332" eb="333">
      <t>ソウ</t>
    </rPh>
    <rPh sb="333" eb="335">
      <t>ハイスイ</t>
    </rPh>
    <rPh sb="335" eb="336">
      <t>リョウ</t>
    </rPh>
    <rPh sb="337" eb="339">
      <t>セキサン</t>
    </rPh>
    <rPh sb="339" eb="341">
      <t>ダンカイ</t>
    </rPh>
    <rPh sb="355" eb="357">
      <t>ヘイセイ</t>
    </rPh>
    <rPh sb="359" eb="361">
      <t>ネンド</t>
    </rPh>
    <rPh sb="361" eb="363">
      <t>トウガイ</t>
    </rPh>
    <rPh sb="363" eb="365">
      <t>スウチ</t>
    </rPh>
    <rPh sb="366" eb="367">
      <t>アヤマ</t>
    </rPh>
    <rPh sb="374" eb="375">
      <t>セイ</t>
    </rPh>
    <rPh sb="384" eb="387">
      <t>ユウシュウリツ</t>
    </rPh>
    <rPh sb="391" eb="392">
      <t>ヨコ</t>
    </rPh>
    <rPh sb="399" eb="401">
      <t>カンロ</t>
    </rPh>
    <rPh sb="402" eb="404">
      <t>ロウスイ</t>
    </rPh>
    <rPh sb="405" eb="407">
      <t>タハツ</t>
    </rPh>
    <rPh sb="416" eb="417">
      <t>スコ</t>
    </rPh>
    <rPh sb="420" eb="422">
      <t>カイゼン</t>
    </rPh>
    <rPh sb="426" eb="428">
      <t>ヒツヨウ</t>
    </rPh>
    <phoneticPr fontId="4"/>
  </si>
  <si>
    <t>　給水人口の低下とともに給水収益は年々減少していく一方，施設の老朽化が進み，維持管理費用が増加しつつある中で，収支のバランスがなかなか取れない状況にある。
　施設整備には，多大な費用がかかることから，計画的に整備・更新を進めていく一方で，効率的な運用ができる仕組みづくりを検討する必要がある。
　現在策定中の経営戦略を踏まえて，料金改定を含めた持続可能な今後の整備計画を早急に進める必要がある。</t>
    <rPh sb="1" eb="3">
      <t>キュウスイ</t>
    </rPh>
    <rPh sb="3" eb="5">
      <t>ジンコウ</t>
    </rPh>
    <rPh sb="6" eb="8">
      <t>テイカ</t>
    </rPh>
    <rPh sb="12" eb="14">
      <t>キュウスイ</t>
    </rPh>
    <rPh sb="14" eb="16">
      <t>シュウエキ</t>
    </rPh>
    <rPh sb="17" eb="19">
      <t>ネンネン</t>
    </rPh>
    <rPh sb="19" eb="21">
      <t>ゲンショウ</t>
    </rPh>
    <rPh sb="25" eb="27">
      <t>イッポウ</t>
    </rPh>
    <rPh sb="28" eb="30">
      <t>シセツ</t>
    </rPh>
    <rPh sb="31" eb="34">
      <t>ロウキュウカ</t>
    </rPh>
    <rPh sb="35" eb="36">
      <t>スス</t>
    </rPh>
    <rPh sb="38" eb="40">
      <t>イジ</t>
    </rPh>
    <rPh sb="40" eb="42">
      <t>カンリ</t>
    </rPh>
    <rPh sb="42" eb="44">
      <t>ヒヨウ</t>
    </rPh>
    <rPh sb="45" eb="47">
      <t>ゾウカ</t>
    </rPh>
    <rPh sb="52" eb="53">
      <t>ナカ</t>
    </rPh>
    <rPh sb="55" eb="57">
      <t>シュウシ</t>
    </rPh>
    <rPh sb="67" eb="68">
      <t>ト</t>
    </rPh>
    <rPh sb="71" eb="73">
      <t>ジョウキョウ</t>
    </rPh>
    <rPh sb="79" eb="81">
      <t>シセツ</t>
    </rPh>
    <rPh sb="81" eb="83">
      <t>セイビ</t>
    </rPh>
    <rPh sb="86" eb="88">
      <t>タダイ</t>
    </rPh>
    <rPh sb="89" eb="91">
      <t>ヒヨウ</t>
    </rPh>
    <rPh sb="100" eb="103">
      <t>ケイカクテキ</t>
    </rPh>
    <rPh sb="104" eb="106">
      <t>セイビ</t>
    </rPh>
    <rPh sb="107" eb="109">
      <t>コウシン</t>
    </rPh>
    <rPh sb="110" eb="111">
      <t>スス</t>
    </rPh>
    <rPh sb="115" eb="117">
      <t>イッポウ</t>
    </rPh>
    <rPh sb="119" eb="122">
      <t>コウリツテキ</t>
    </rPh>
    <rPh sb="123" eb="125">
      <t>ウンヨウ</t>
    </rPh>
    <rPh sb="129" eb="131">
      <t>シク</t>
    </rPh>
    <rPh sb="136" eb="138">
      <t>ケントウ</t>
    </rPh>
    <rPh sb="140" eb="142">
      <t>ヒツヨウ</t>
    </rPh>
    <rPh sb="148" eb="150">
      <t>ゲンザイ</t>
    </rPh>
    <rPh sb="150" eb="152">
      <t>サクテイ</t>
    </rPh>
    <rPh sb="152" eb="153">
      <t>チュウ</t>
    </rPh>
    <rPh sb="154" eb="156">
      <t>ケイエイ</t>
    </rPh>
    <rPh sb="156" eb="158">
      <t>センリャク</t>
    </rPh>
    <rPh sb="159" eb="160">
      <t>フ</t>
    </rPh>
    <rPh sb="164" eb="166">
      <t>リョウキン</t>
    </rPh>
    <rPh sb="166" eb="168">
      <t>カイテイ</t>
    </rPh>
    <rPh sb="169" eb="170">
      <t>フク</t>
    </rPh>
    <rPh sb="172" eb="174">
      <t>ジゾク</t>
    </rPh>
    <rPh sb="174" eb="176">
      <t>カノウ</t>
    </rPh>
    <rPh sb="177" eb="179">
      <t>コンゴ</t>
    </rPh>
    <rPh sb="180" eb="182">
      <t>セイビ</t>
    </rPh>
    <rPh sb="182" eb="184">
      <t>ケイカク</t>
    </rPh>
    <rPh sb="185" eb="187">
      <t>ソウキュウ</t>
    </rPh>
    <rPh sb="188" eb="189">
      <t>スス</t>
    </rPh>
    <rPh sb="191" eb="1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</si>
</sst>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0.15</c:v>
                </c:pt>
                <c:pt idx="1">
                  <c:v>0.13</c:v>
                </c:pt>
                <c:pt idx="2">
                  <c:v>0.52</c:v>
                </c:pt>
                <c:pt idx="3">
                  <c:v>7.0000000000000007E-2</c:v>
                </c:pt>
                <c:pt idx="4">
                  <c:v>0.21</c:v>
                </c:pt>
              </c:numCache>
            </c:numRef>
          </c:val>
          <c:extLst>
            <c:ext xmlns:c16="http://schemas.microsoft.com/office/drawing/2014/chart" uri="{C3380CC4-5D6E-409C-BE32-E72D297353CC}">
              <c16:uniqueId val="{00000000-5B3E-4447-AAAF-8327AED043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0.51</c:v>
                </c:pt>
                <c:pt idx="4">
                  <c:v>0.57999999999999996</c:v>
                </c:pt>
              </c:numCache>
            </c:numRef>
          </c:val>
          <c:smooth val="0"/>
          <c:extLst>
            <c:ext xmlns:c16="http://schemas.microsoft.com/office/drawing/2014/chart" uri="{C3380CC4-5D6E-409C-BE32-E72D297353CC}">
              <c16:uniqueId val="{00000001-5B3E-4447-AAAF-8327AED043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57.51</c:v>
                </c:pt>
                <c:pt idx="1">
                  <c:v>57.73</c:v>
                </c:pt>
                <c:pt idx="2">
                  <c:v>57.57</c:v>
                </c:pt>
                <c:pt idx="3">
                  <c:v>70.72</c:v>
                </c:pt>
                <c:pt idx="4">
                  <c:v>62.41</c:v>
                </c:pt>
              </c:numCache>
            </c:numRef>
          </c:val>
          <c:extLst>
            <c:ext xmlns:c16="http://schemas.microsoft.com/office/drawing/2014/chart" uri="{C3380CC4-5D6E-409C-BE32-E72D297353CC}">
              <c16:uniqueId val="{00000000-EDB9-490D-ABCC-6A2B395586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60.03</c:v>
                </c:pt>
                <c:pt idx="4">
                  <c:v>59.74</c:v>
                </c:pt>
              </c:numCache>
            </c:numRef>
          </c:val>
          <c:smooth val="0"/>
          <c:extLst>
            <c:ext xmlns:c16="http://schemas.microsoft.com/office/drawing/2014/chart" uri="{C3380CC4-5D6E-409C-BE32-E72D297353CC}">
              <c16:uniqueId val="{00000001-EDB9-490D-ABCC-6A2B395586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90.82</c:v>
                </c:pt>
                <c:pt idx="1">
                  <c:v>90.14</c:v>
                </c:pt>
                <c:pt idx="2">
                  <c:v>90.47</c:v>
                </c:pt>
                <c:pt idx="3">
                  <c:v>88.49</c:v>
                </c:pt>
                <c:pt idx="4">
                  <c:v>99.41</c:v>
                </c:pt>
              </c:numCache>
            </c:numRef>
          </c:val>
          <c:extLst>
            <c:ext xmlns:c16="http://schemas.microsoft.com/office/drawing/2014/chart" uri="{C3380CC4-5D6E-409C-BE32-E72D297353CC}">
              <c16:uniqueId val="{00000000-1144-43A6-A162-9D34DF4E50E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84.81</c:v>
                </c:pt>
                <c:pt idx="4">
                  <c:v>84.8</c:v>
                </c:pt>
              </c:numCache>
            </c:numRef>
          </c:val>
          <c:smooth val="0"/>
          <c:extLst>
            <c:ext xmlns:c16="http://schemas.microsoft.com/office/drawing/2014/chart" uri="{C3380CC4-5D6E-409C-BE32-E72D297353CC}">
              <c16:uniqueId val="{00000001-1144-43A6-A162-9D34DF4E50E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104.6</c:v>
                </c:pt>
                <c:pt idx="1">
                  <c:v>108.23</c:v>
                </c:pt>
                <c:pt idx="2">
                  <c:v>110.21</c:v>
                </c:pt>
                <c:pt idx="3">
                  <c:v>107.75</c:v>
                </c:pt>
                <c:pt idx="4">
                  <c:v>100.74</c:v>
                </c:pt>
              </c:numCache>
            </c:numRef>
          </c:val>
          <c:extLst>
            <c:ext xmlns:c16="http://schemas.microsoft.com/office/drawing/2014/chart" uri="{C3380CC4-5D6E-409C-BE32-E72D297353CC}">
              <c16:uniqueId val="{00000000-3A04-42C5-86DE-1E766E5E302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110.68</c:v>
                </c:pt>
                <c:pt idx="4">
                  <c:v>110.66</c:v>
                </c:pt>
              </c:numCache>
            </c:numRef>
          </c:val>
          <c:smooth val="0"/>
          <c:extLst>
            <c:ext xmlns:c16="http://schemas.microsoft.com/office/drawing/2014/chart" uri="{C3380CC4-5D6E-409C-BE32-E72D297353CC}">
              <c16:uniqueId val="{00000001-3A04-42C5-86DE-1E766E5E302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51.94</c:v>
                </c:pt>
                <c:pt idx="1">
                  <c:v>52.9</c:v>
                </c:pt>
                <c:pt idx="2">
                  <c:v>53.46</c:v>
                </c:pt>
                <c:pt idx="3">
                  <c:v>43.83</c:v>
                </c:pt>
                <c:pt idx="4">
                  <c:v>44.58</c:v>
                </c:pt>
              </c:numCache>
            </c:numRef>
          </c:val>
          <c:extLst>
            <c:ext xmlns:c16="http://schemas.microsoft.com/office/drawing/2014/chart" uri="{C3380CC4-5D6E-409C-BE32-E72D297353CC}">
              <c16:uniqueId val="{00000000-A628-4D9B-B671-880C06D2843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47.28</c:v>
                </c:pt>
                <c:pt idx="4">
                  <c:v>47.66</c:v>
                </c:pt>
              </c:numCache>
            </c:numRef>
          </c:val>
          <c:smooth val="0"/>
          <c:extLst>
            <c:ext xmlns:c16="http://schemas.microsoft.com/office/drawing/2014/chart" uri="{C3380CC4-5D6E-409C-BE32-E72D297353CC}">
              <c16:uniqueId val="{00000001-A628-4D9B-B671-880C06D2843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5.5</c:v>
                </c:pt>
                <c:pt idx="1">
                  <c:v>19</c:v>
                </c:pt>
                <c:pt idx="2">
                  <c:v>16.27</c:v>
                </c:pt>
                <c:pt idx="3">
                  <c:v>1.43</c:v>
                </c:pt>
                <c:pt idx="4">
                  <c:v>25.62</c:v>
                </c:pt>
              </c:numCache>
            </c:numRef>
          </c:val>
          <c:extLst>
            <c:ext xmlns:c16="http://schemas.microsoft.com/office/drawing/2014/chart" uri="{C3380CC4-5D6E-409C-BE32-E72D297353CC}">
              <c16:uniqueId val="{00000000-3AE5-4DBB-93E8-86CECCD88D7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12.19</c:v>
                </c:pt>
                <c:pt idx="4">
                  <c:v>15.1</c:v>
                </c:pt>
              </c:numCache>
            </c:numRef>
          </c:val>
          <c:smooth val="0"/>
          <c:extLst>
            <c:ext xmlns:c16="http://schemas.microsoft.com/office/drawing/2014/chart" uri="{C3380CC4-5D6E-409C-BE32-E72D297353CC}">
              <c16:uniqueId val="{00000001-3AE5-4DBB-93E8-86CECCD88D7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8E-4353-B9D6-78A0893132D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3.56</c:v>
                </c:pt>
                <c:pt idx="4">
                  <c:v>2.74</c:v>
                </c:pt>
              </c:numCache>
            </c:numRef>
          </c:val>
          <c:smooth val="0"/>
          <c:extLst>
            <c:ext xmlns:c16="http://schemas.microsoft.com/office/drawing/2014/chart" uri="{C3380CC4-5D6E-409C-BE32-E72D297353CC}">
              <c16:uniqueId val="{00000001-218E-4353-B9D6-78A0893132D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427.55</c:v>
                </c:pt>
                <c:pt idx="1">
                  <c:v>535.33000000000004</c:v>
                </c:pt>
                <c:pt idx="2">
                  <c:v>476.57</c:v>
                </c:pt>
                <c:pt idx="3">
                  <c:v>326.10000000000002</c:v>
                </c:pt>
                <c:pt idx="4">
                  <c:v>239.47</c:v>
                </c:pt>
              </c:numCache>
            </c:numRef>
          </c:val>
          <c:extLst>
            <c:ext xmlns:c16="http://schemas.microsoft.com/office/drawing/2014/chart" uri="{C3380CC4-5D6E-409C-BE32-E72D297353CC}">
              <c16:uniqueId val="{00000000-B96B-49B5-ABB5-7729115D664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357.34</c:v>
                </c:pt>
                <c:pt idx="4">
                  <c:v>366.03</c:v>
                </c:pt>
              </c:numCache>
            </c:numRef>
          </c:val>
          <c:smooth val="0"/>
          <c:extLst>
            <c:ext xmlns:c16="http://schemas.microsoft.com/office/drawing/2014/chart" uri="{C3380CC4-5D6E-409C-BE32-E72D297353CC}">
              <c16:uniqueId val="{00000001-B96B-49B5-ABB5-7729115D664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293.63</c:v>
                </c:pt>
                <c:pt idx="1">
                  <c:v>287.11</c:v>
                </c:pt>
                <c:pt idx="2">
                  <c:v>290.56</c:v>
                </c:pt>
                <c:pt idx="3">
                  <c:v>392.2</c:v>
                </c:pt>
                <c:pt idx="4">
                  <c:v>407.76</c:v>
                </c:pt>
              </c:numCache>
            </c:numRef>
          </c:val>
          <c:extLst>
            <c:ext xmlns:c16="http://schemas.microsoft.com/office/drawing/2014/chart" uri="{C3380CC4-5D6E-409C-BE32-E72D297353CC}">
              <c16:uniqueId val="{00000000-E729-44CB-92E4-EC241109A6D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373.69</c:v>
                </c:pt>
                <c:pt idx="4">
                  <c:v>370.12</c:v>
                </c:pt>
              </c:numCache>
            </c:numRef>
          </c:val>
          <c:smooth val="0"/>
          <c:extLst>
            <c:ext xmlns:c16="http://schemas.microsoft.com/office/drawing/2014/chart" uri="{C3380CC4-5D6E-409C-BE32-E72D297353CC}">
              <c16:uniqueId val="{00000001-E729-44CB-92E4-EC241109A6D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96.15</c:v>
                </c:pt>
                <c:pt idx="1">
                  <c:v>98.99</c:v>
                </c:pt>
                <c:pt idx="2">
                  <c:v>102.53</c:v>
                </c:pt>
                <c:pt idx="3">
                  <c:v>96.82</c:v>
                </c:pt>
                <c:pt idx="4">
                  <c:v>89.69</c:v>
                </c:pt>
              </c:numCache>
            </c:numRef>
          </c:val>
          <c:extLst>
            <c:ext xmlns:c16="http://schemas.microsoft.com/office/drawing/2014/chart" uri="{C3380CC4-5D6E-409C-BE32-E72D297353CC}">
              <c16:uniqueId val="{00000000-1CE5-4FFC-ABA9-3C94A917C16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99.87</c:v>
                </c:pt>
                <c:pt idx="4">
                  <c:v>100.42</c:v>
                </c:pt>
              </c:numCache>
            </c:numRef>
          </c:val>
          <c:smooth val="0"/>
          <c:extLst>
            <c:ext xmlns:c16="http://schemas.microsoft.com/office/drawing/2014/chart" uri="{C3380CC4-5D6E-409C-BE32-E72D297353CC}">
              <c16:uniqueId val="{00000001-1CE5-4FFC-ABA9-3C94A917C16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131.1</c:v>
                </c:pt>
                <c:pt idx="1">
                  <c:v>128</c:v>
                </c:pt>
                <c:pt idx="2">
                  <c:v>123.58</c:v>
                </c:pt>
                <c:pt idx="3">
                  <c:v>130.76</c:v>
                </c:pt>
                <c:pt idx="4">
                  <c:v>141.37</c:v>
                </c:pt>
              </c:numCache>
            </c:numRef>
          </c:val>
          <c:extLst>
            <c:ext xmlns:c16="http://schemas.microsoft.com/office/drawing/2014/chart" uri="{C3380CC4-5D6E-409C-BE32-E72D297353CC}">
              <c16:uniqueId val="{00000000-7E7A-436F-AE67-11984D17C3C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171.81</c:v>
                </c:pt>
                <c:pt idx="4">
                  <c:v>171.67</c:v>
                </c:pt>
              </c:numCache>
            </c:numRef>
          </c:val>
          <c:smooth val="0"/>
          <c:extLst>
            <c:ext xmlns:c16="http://schemas.microsoft.com/office/drawing/2014/chart" uri="{C3380CC4-5D6E-409C-BE32-E72D297353CC}">
              <c16:uniqueId val="{00000001-7E7A-436F-AE67-11984D17C3C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南九州市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35417</v>
      </c>
      <c r="AM8" s="60"/>
      <c r="AN8" s="60"/>
      <c r="AO8" s="60"/>
      <c r="AP8" s="60"/>
      <c r="AQ8" s="60"/>
      <c r="AR8" s="60"/>
      <c r="AS8" s="60"/>
      <c r="AT8" s="51">
        <f>データ!$S$6</f>
        <v>357.91</v>
      </c>
      <c r="AU8" s="52"/>
      <c r="AV8" s="52"/>
      <c r="AW8" s="52"/>
      <c r="AX8" s="52"/>
      <c r="AY8" s="52"/>
      <c r="AZ8" s="52"/>
      <c r="BA8" s="52"/>
      <c r="BB8" s="53">
        <f>データ!$T$6</f>
        <v>98.96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63.95</v>
      </c>
      <c r="J10" s="52"/>
      <c r="K10" s="52"/>
      <c r="L10" s="52"/>
      <c r="M10" s="52"/>
      <c r="N10" s="52"/>
      <c r="O10" s="63"/>
      <c r="P10" s="53">
        <f>データ!$P$6</f>
        <v>96.59</v>
      </c>
      <c r="Q10" s="53"/>
      <c r="R10" s="53"/>
      <c r="S10" s="53"/>
      <c r="T10" s="53"/>
      <c r="U10" s="53"/>
      <c r="V10" s="53"/>
      <c r="W10" s="60">
        <f>データ!$Q$6</f>
        <v>2260</v>
      </c>
      <c r="X10" s="60"/>
      <c r="Y10" s="60"/>
      <c r="Z10" s="60"/>
      <c r="AA10" s="60"/>
      <c r="AB10" s="60"/>
      <c r="AC10" s="60"/>
      <c r="AD10" s="2"/>
      <c r="AE10" s="2"/>
      <c r="AF10" s="2"/>
      <c r="AG10" s="2"/>
      <c r="AH10" s="4"/>
      <c r="AI10" s="4"/>
      <c r="AJ10" s="4"/>
      <c r="AK10" s="4"/>
      <c r="AL10" s="60">
        <f>データ!$U$6</f>
        <v>34834</v>
      </c>
      <c r="AM10" s="60"/>
      <c r="AN10" s="60"/>
      <c r="AO10" s="60"/>
      <c r="AP10" s="60"/>
      <c r="AQ10" s="60"/>
      <c r="AR10" s="60"/>
      <c r="AS10" s="60"/>
      <c r="AT10" s="51">
        <f>データ!$V$6</f>
        <v>130.36000000000001</v>
      </c>
      <c r="AU10" s="52"/>
      <c r="AV10" s="52"/>
      <c r="AW10" s="52"/>
      <c r="AX10" s="52"/>
      <c r="AY10" s="52"/>
      <c r="AZ10" s="52"/>
      <c r="BA10" s="52"/>
      <c r="BB10" s="53">
        <f>データ!$W$6</f>
        <v>267.20999999999998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DKGDXtVctVkgIbCbNDSJ57kxi2uyCiqzDJ5jQ8jdCXq+Mz6Q/Xgyb1+f9vmYDTyVZYd9tC3qccHdSEU8FW2gQ==" saltValue="qiGzyKnSNYMEuAYm0YmrW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462233</v>
      </c>
      <c r="D6" s="34">
        <f t="shared" si="3"/>
        <v>46</v>
      </c>
      <c r="E6" s="34">
        <f t="shared" si="3"/>
        <v>1</v>
      </c>
      <c r="F6" s="34">
        <f t="shared" si="3"/>
        <v>0</v>
      </c>
      <c r="G6" s="34">
        <f t="shared" si="3"/>
        <v>1</v>
      </c>
      <c r="H6" s="34" t="str">
        <f t="shared" si="3"/>
        <v>鹿児島県　南九州市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63.95</v>
      </c>
      <c r="P6" s="35">
        <f t="shared" si="3"/>
        <v>96.59</v>
      </c>
      <c r="Q6" s="35">
        <f t="shared" si="3"/>
        <v>2260</v>
      </c>
      <c r="R6" s="35">
        <f t="shared" si="3"/>
        <v>35417</v>
      </c>
      <c r="S6" s="35">
        <f t="shared" si="3"/>
        <v>357.91</v>
      </c>
      <c r="T6" s="35">
        <f t="shared" si="3"/>
        <v>98.96</v>
      </c>
      <c r="U6" s="35">
        <f t="shared" si="3"/>
        <v>34834</v>
      </c>
      <c r="V6" s="35">
        <f t="shared" si="3"/>
        <v>130.36000000000001</v>
      </c>
      <c r="W6" s="35">
        <f t="shared" si="3"/>
        <v>267.20999999999998</v>
      </c>
      <c r="X6" s="36">
        <f>IF(X7="",NA(),X7)</f>
        <v>104.6</v>
      </c>
      <c r="Y6" s="36">
        <f t="shared" ref="Y6:AG6" si="4">IF(Y7="",NA(),Y7)</f>
        <v>108.23</v>
      </c>
      <c r="Z6" s="36">
        <f t="shared" si="4"/>
        <v>110.21</v>
      </c>
      <c r="AA6" s="36">
        <f t="shared" si="4"/>
        <v>107.75</v>
      </c>
      <c r="AB6" s="36">
        <f t="shared" si="4"/>
        <v>100.74</v>
      </c>
      <c r="AC6" s="36">
        <f t="shared" si="4"/>
        <v>110.01</v>
      </c>
      <c r="AD6" s="36">
        <f t="shared" si="4"/>
        <v>111.21</v>
      </c>
      <c r="AE6" s="36">
        <f t="shared" si="4"/>
        <v>111.71</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3.56</v>
      </c>
      <c r="AR6" s="36">
        <f t="shared" si="5"/>
        <v>2.74</v>
      </c>
      <c r="AS6" s="35" t="str">
        <f>IF(AS7="","",IF(AS7="-","【-】","【"&amp;SUBSTITUTE(TEXT(AS7,"#,##0.00"),"-","△")&amp;"】"))</f>
        <v>【1.05】</v>
      </c>
      <c r="AT6" s="36">
        <f>IF(AT7="",NA(),AT7)</f>
        <v>427.55</v>
      </c>
      <c r="AU6" s="36">
        <f t="shared" ref="AU6:BC6" si="6">IF(AU7="",NA(),AU7)</f>
        <v>535.33000000000004</v>
      </c>
      <c r="AV6" s="36">
        <f t="shared" si="6"/>
        <v>476.57</v>
      </c>
      <c r="AW6" s="36">
        <f t="shared" si="6"/>
        <v>326.10000000000002</v>
      </c>
      <c r="AX6" s="36">
        <f t="shared" si="6"/>
        <v>239.47</v>
      </c>
      <c r="AY6" s="36">
        <f t="shared" si="6"/>
        <v>381.53</v>
      </c>
      <c r="AZ6" s="36">
        <f t="shared" si="6"/>
        <v>391.54</v>
      </c>
      <c r="BA6" s="36">
        <f t="shared" si="6"/>
        <v>384.34</v>
      </c>
      <c r="BB6" s="36">
        <f t="shared" si="6"/>
        <v>357.34</v>
      </c>
      <c r="BC6" s="36">
        <f t="shared" si="6"/>
        <v>366.03</v>
      </c>
      <c r="BD6" s="35" t="str">
        <f>IF(BD7="","",IF(BD7="-","【-】","【"&amp;SUBSTITUTE(TEXT(BD7,"#,##0.00"),"-","△")&amp;"】"))</f>
        <v>【261.93】</v>
      </c>
      <c r="BE6" s="36">
        <f>IF(BE7="",NA(),BE7)</f>
        <v>293.63</v>
      </c>
      <c r="BF6" s="36">
        <f t="shared" ref="BF6:BN6" si="7">IF(BF7="",NA(),BF7)</f>
        <v>287.11</v>
      </c>
      <c r="BG6" s="36">
        <f t="shared" si="7"/>
        <v>290.56</v>
      </c>
      <c r="BH6" s="36">
        <f t="shared" si="7"/>
        <v>392.2</v>
      </c>
      <c r="BI6" s="36">
        <f t="shared" si="7"/>
        <v>407.76</v>
      </c>
      <c r="BJ6" s="36">
        <f t="shared" si="7"/>
        <v>393.27</v>
      </c>
      <c r="BK6" s="36">
        <f t="shared" si="7"/>
        <v>386.97</v>
      </c>
      <c r="BL6" s="36">
        <f t="shared" si="7"/>
        <v>380.58</v>
      </c>
      <c r="BM6" s="36">
        <f t="shared" si="7"/>
        <v>373.69</v>
      </c>
      <c r="BN6" s="36">
        <f t="shared" si="7"/>
        <v>370.12</v>
      </c>
      <c r="BO6" s="35" t="str">
        <f>IF(BO7="","",IF(BO7="-","【-】","【"&amp;SUBSTITUTE(TEXT(BO7,"#,##0.00"),"-","△")&amp;"】"))</f>
        <v>【270.46】</v>
      </c>
      <c r="BP6" s="36">
        <f>IF(BP7="",NA(),BP7)</f>
        <v>96.15</v>
      </c>
      <c r="BQ6" s="36">
        <f t="shared" ref="BQ6:BY6" si="8">IF(BQ7="",NA(),BQ7)</f>
        <v>98.99</v>
      </c>
      <c r="BR6" s="36">
        <f t="shared" si="8"/>
        <v>102.53</v>
      </c>
      <c r="BS6" s="36">
        <f t="shared" si="8"/>
        <v>96.82</v>
      </c>
      <c r="BT6" s="36">
        <f t="shared" si="8"/>
        <v>89.69</v>
      </c>
      <c r="BU6" s="36">
        <f t="shared" si="8"/>
        <v>100.47</v>
      </c>
      <c r="BV6" s="36">
        <f t="shared" si="8"/>
        <v>101.72</v>
      </c>
      <c r="BW6" s="36">
        <f t="shared" si="8"/>
        <v>102.38</v>
      </c>
      <c r="BX6" s="36">
        <f t="shared" si="8"/>
        <v>99.87</v>
      </c>
      <c r="BY6" s="36">
        <f t="shared" si="8"/>
        <v>100.42</v>
      </c>
      <c r="BZ6" s="35" t="str">
        <f>IF(BZ7="","",IF(BZ7="-","【-】","【"&amp;SUBSTITUTE(TEXT(BZ7,"#,##0.00"),"-","△")&amp;"】"))</f>
        <v>【103.91】</v>
      </c>
      <c r="CA6" s="36">
        <f>IF(CA7="",NA(),CA7)</f>
        <v>131.1</v>
      </c>
      <c r="CB6" s="36">
        <f t="shared" ref="CB6:CJ6" si="9">IF(CB7="",NA(),CB7)</f>
        <v>128</v>
      </c>
      <c r="CC6" s="36">
        <f t="shared" si="9"/>
        <v>123.58</v>
      </c>
      <c r="CD6" s="36">
        <f t="shared" si="9"/>
        <v>130.76</v>
      </c>
      <c r="CE6" s="36">
        <f t="shared" si="9"/>
        <v>141.37</v>
      </c>
      <c r="CF6" s="36">
        <f t="shared" si="9"/>
        <v>169.82</v>
      </c>
      <c r="CG6" s="36">
        <f t="shared" si="9"/>
        <v>168.2</v>
      </c>
      <c r="CH6" s="36">
        <f t="shared" si="9"/>
        <v>168.67</v>
      </c>
      <c r="CI6" s="36">
        <f t="shared" si="9"/>
        <v>171.81</v>
      </c>
      <c r="CJ6" s="36">
        <f t="shared" si="9"/>
        <v>171.67</v>
      </c>
      <c r="CK6" s="35" t="str">
        <f>IF(CK7="","",IF(CK7="-","【-】","【"&amp;SUBSTITUTE(TEXT(CK7,"#,##0.00"),"-","△")&amp;"】"))</f>
        <v>【167.11】</v>
      </c>
      <c r="CL6" s="36">
        <f>IF(CL7="",NA(),CL7)</f>
        <v>57.51</v>
      </c>
      <c r="CM6" s="36">
        <f t="shared" ref="CM6:CU6" si="10">IF(CM7="",NA(),CM7)</f>
        <v>57.73</v>
      </c>
      <c r="CN6" s="36">
        <f t="shared" si="10"/>
        <v>57.57</v>
      </c>
      <c r="CO6" s="36">
        <f t="shared" si="10"/>
        <v>70.72</v>
      </c>
      <c r="CP6" s="36">
        <f t="shared" si="10"/>
        <v>62.41</v>
      </c>
      <c r="CQ6" s="36">
        <f t="shared" si="10"/>
        <v>55.13</v>
      </c>
      <c r="CR6" s="36">
        <f t="shared" si="10"/>
        <v>54.77</v>
      </c>
      <c r="CS6" s="36">
        <f t="shared" si="10"/>
        <v>54.92</v>
      </c>
      <c r="CT6" s="36">
        <f t="shared" si="10"/>
        <v>60.03</v>
      </c>
      <c r="CU6" s="36">
        <f t="shared" si="10"/>
        <v>59.74</v>
      </c>
      <c r="CV6" s="35" t="str">
        <f>IF(CV7="","",IF(CV7="-","【-】","【"&amp;SUBSTITUTE(TEXT(CV7,"#,##0.00"),"-","△")&amp;"】"))</f>
        <v>【60.27】</v>
      </c>
      <c r="CW6" s="36">
        <f>IF(CW7="",NA(),CW7)</f>
        <v>90.82</v>
      </c>
      <c r="CX6" s="36">
        <f t="shared" ref="CX6:DF6" si="11">IF(CX7="",NA(),CX7)</f>
        <v>90.14</v>
      </c>
      <c r="CY6" s="36">
        <f t="shared" si="11"/>
        <v>90.47</v>
      </c>
      <c r="CZ6" s="36">
        <f t="shared" si="11"/>
        <v>88.49</v>
      </c>
      <c r="DA6" s="36">
        <f t="shared" si="11"/>
        <v>99.41</v>
      </c>
      <c r="DB6" s="36">
        <f t="shared" si="11"/>
        <v>83</v>
      </c>
      <c r="DC6" s="36">
        <f t="shared" si="11"/>
        <v>82.89</v>
      </c>
      <c r="DD6" s="36">
        <f t="shared" si="11"/>
        <v>82.66</v>
      </c>
      <c r="DE6" s="36">
        <f t="shared" si="11"/>
        <v>84.81</v>
      </c>
      <c r="DF6" s="36">
        <f t="shared" si="11"/>
        <v>84.8</v>
      </c>
      <c r="DG6" s="35" t="str">
        <f>IF(DG7="","",IF(DG7="-","【-】","【"&amp;SUBSTITUTE(TEXT(DG7,"#,##0.00"),"-","△")&amp;"】"))</f>
        <v>【89.92】</v>
      </c>
      <c r="DH6" s="36">
        <f>IF(DH7="",NA(),DH7)</f>
        <v>51.94</v>
      </c>
      <c r="DI6" s="36">
        <f t="shared" ref="DI6:DQ6" si="12">IF(DI7="",NA(),DI7)</f>
        <v>52.9</v>
      </c>
      <c r="DJ6" s="36">
        <f t="shared" si="12"/>
        <v>53.46</v>
      </c>
      <c r="DK6" s="36">
        <f t="shared" si="12"/>
        <v>43.83</v>
      </c>
      <c r="DL6" s="36">
        <f t="shared" si="12"/>
        <v>44.58</v>
      </c>
      <c r="DM6" s="36">
        <f t="shared" si="12"/>
        <v>46.66</v>
      </c>
      <c r="DN6" s="36">
        <f t="shared" si="12"/>
        <v>47.46</v>
      </c>
      <c r="DO6" s="36">
        <f t="shared" si="12"/>
        <v>48.49</v>
      </c>
      <c r="DP6" s="36">
        <f t="shared" si="12"/>
        <v>47.28</v>
      </c>
      <c r="DQ6" s="36">
        <f t="shared" si="12"/>
        <v>47.66</v>
      </c>
      <c r="DR6" s="35" t="str">
        <f>IF(DR7="","",IF(DR7="-","【-】","【"&amp;SUBSTITUTE(TEXT(DR7,"#,##0.00"),"-","△")&amp;"】"))</f>
        <v>【48.85】</v>
      </c>
      <c r="DS6" s="36">
        <f>IF(DS7="",NA(),DS7)</f>
        <v>5.5</v>
      </c>
      <c r="DT6" s="36">
        <f t="shared" ref="DT6:EB6" si="13">IF(DT7="",NA(),DT7)</f>
        <v>19</v>
      </c>
      <c r="DU6" s="36">
        <f t="shared" si="13"/>
        <v>16.27</v>
      </c>
      <c r="DV6" s="36">
        <f t="shared" si="13"/>
        <v>1.43</v>
      </c>
      <c r="DW6" s="36">
        <f t="shared" si="13"/>
        <v>25.62</v>
      </c>
      <c r="DX6" s="36">
        <f t="shared" si="13"/>
        <v>9.85</v>
      </c>
      <c r="DY6" s="36">
        <f t="shared" si="13"/>
        <v>9.7100000000000009</v>
      </c>
      <c r="DZ6" s="36">
        <f t="shared" si="13"/>
        <v>12.79</v>
      </c>
      <c r="EA6" s="36">
        <f t="shared" si="13"/>
        <v>12.19</v>
      </c>
      <c r="EB6" s="36">
        <f t="shared" si="13"/>
        <v>15.1</v>
      </c>
      <c r="EC6" s="35" t="str">
        <f>IF(EC7="","",IF(EC7="-","【-】","【"&amp;SUBSTITUTE(TEXT(EC7,"#,##0.00"),"-","△")&amp;"】"))</f>
        <v>【17.80】</v>
      </c>
      <c r="ED6" s="36">
        <f>IF(ED7="",NA(),ED7)</f>
        <v>0.15</v>
      </c>
      <c r="EE6" s="36">
        <f t="shared" ref="EE6:EM6" si="14">IF(EE7="",NA(),EE7)</f>
        <v>0.13</v>
      </c>
      <c r="EF6" s="36">
        <f t="shared" si="14"/>
        <v>0.52</v>
      </c>
      <c r="EG6" s="36">
        <f t="shared" si="14"/>
        <v>7.0000000000000007E-2</v>
      </c>
      <c r="EH6" s="36">
        <f t="shared" si="14"/>
        <v>0.21</v>
      </c>
      <c r="EI6" s="36">
        <f t="shared" si="14"/>
        <v>0.66</v>
      </c>
      <c r="EJ6" s="36">
        <f t="shared" si="14"/>
        <v>0.99</v>
      </c>
      <c r="EK6" s="36">
        <f t="shared" si="14"/>
        <v>0.71</v>
      </c>
      <c r="EL6" s="36">
        <f t="shared" si="14"/>
        <v>0.51</v>
      </c>
      <c r="EM6" s="36">
        <f t="shared" si="14"/>
        <v>0.57999999999999996</v>
      </c>
      <c r="EN6" s="35" t="str">
        <f>IF(EN7="","",IF(EN7="-","【-】","【"&amp;SUBSTITUTE(TEXT(EN7,"#,##0.00"),"-","△")&amp;"】"))</f>
        <v>【0.70】</v>
      </c>
    </row>
    <row r="7" spans="1:144" s="37" customFormat="1" x14ac:dyDescent="0.15">
      <c r="A7" s="29"/>
      <c r="B7" s="38">
        <v>2018</v>
      </c>
      <c r="C7" s="38">
        <v>462233</v>
      </c>
      <c r="D7" s="38">
        <v>46</v>
      </c>
      <c r="E7" s="38">
        <v>1</v>
      </c>
      <c r="F7" s="38">
        <v>0</v>
      </c>
      <c r="G7" s="38">
        <v>1</v>
      </c>
      <c r="H7" s="38" t="s">
        <v>93</v>
      </c>
      <c r="I7" s="38" t="s">
        <v>94</v>
      </c>
      <c r="J7" s="38" t="s">
        <v>95</v>
      </c>
      <c r="K7" s="38" t="s">
        <v>96</v>
      </c>
      <c r="L7" s="38" t="s">
        <v>97</v>
      </c>
      <c r="M7" s="38" t="s">
        <v>98</v>
      </c>
      <c r="N7" s="39" t="s">
        <v>99</v>
      </c>
      <c r="O7" s="39">
        <v>63.95</v>
      </c>
      <c r="P7" s="39">
        <v>96.59</v>
      </c>
      <c r="Q7" s="39">
        <v>2260</v>
      </c>
      <c r="R7" s="39">
        <v>35417</v>
      </c>
      <c r="S7" s="39">
        <v>357.91</v>
      </c>
      <c r="T7" s="39">
        <v>98.96</v>
      </c>
      <c r="U7" s="39">
        <v>34834</v>
      </c>
      <c r="V7" s="39">
        <v>130.36000000000001</v>
      </c>
      <c r="W7" s="39">
        <v>267.20999999999998</v>
      </c>
      <c r="X7" s="39">
        <v>104.6</v>
      </c>
      <c r="Y7" s="39">
        <v>108.23</v>
      </c>
      <c r="Z7" s="39">
        <v>110.21</v>
      </c>
      <c r="AA7" s="39">
        <v>107.75</v>
      </c>
      <c r="AB7" s="39">
        <v>100.74</v>
      </c>
      <c r="AC7" s="39">
        <v>110.01</v>
      </c>
      <c r="AD7" s="39">
        <v>111.21</v>
      </c>
      <c r="AE7" s="39">
        <v>111.71</v>
      </c>
      <c r="AF7" s="39">
        <v>110.68</v>
      </c>
      <c r="AG7" s="39">
        <v>110.66</v>
      </c>
      <c r="AH7" s="39">
        <v>112.83</v>
      </c>
      <c r="AI7" s="39">
        <v>0</v>
      </c>
      <c r="AJ7" s="39">
        <v>0</v>
      </c>
      <c r="AK7" s="39">
        <v>0</v>
      </c>
      <c r="AL7" s="39">
        <v>0</v>
      </c>
      <c r="AM7" s="39">
        <v>0</v>
      </c>
      <c r="AN7" s="39">
        <v>2.8</v>
      </c>
      <c r="AO7" s="39">
        <v>1.93</v>
      </c>
      <c r="AP7" s="39">
        <v>1.72</v>
      </c>
      <c r="AQ7" s="39">
        <v>3.56</v>
      </c>
      <c r="AR7" s="39">
        <v>2.74</v>
      </c>
      <c r="AS7" s="39">
        <v>1.05</v>
      </c>
      <c r="AT7" s="39">
        <v>427.55</v>
      </c>
      <c r="AU7" s="39">
        <v>535.33000000000004</v>
      </c>
      <c r="AV7" s="39">
        <v>476.57</v>
      </c>
      <c r="AW7" s="39">
        <v>326.10000000000002</v>
      </c>
      <c r="AX7" s="39">
        <v>239.47</v>
      </c>
      <c r="AY7" s="39">
        <v>381.53</v>
      </c>
      <c r="AZ7" s="39">
        <v>391.54</v>
      </c>
      <c r="BA7" s="39">
        <v>384.34</v>
      </c>
      <c r="BB7" s="39">
        <v>357.34</v>
      </c>
      <c r="BC7" s="39">
        <v>366.03</v>
      </c>
      <c r="BD7" s="39">
        <v>261.93</v>
      </c>
      <c r="BE7" s="39">
        <v>293.63</v>
      </c>
      <c r="BF7" s="39">
        <v>287.11</v>
      </c>
      <c r="BG7" s="39">
        <v>290.56</v>
      </c>
      <c r="BH7" s="39">
        <v>392.2</v>
      </c>
      <c r="BI7" s="39">
        <v>407.76</v>
      </c>
      <c r="BJ7" s="39">
        <v>393.27</v>
      </c>
      <c r="BK7" s="39">
        <v>386.97</v>
      </c>
      <c r="BL7" s="39">
        <v>380.58</v>
      </c>
      <c r="BM7" s="39">
        <v>373.69</v>
      </c>
      <c r="BN7" s="39">
        <v>370.12</v>
      </c>
      <c r="BO7" s="39">
        <v>270.45999999999998</v>
      </c>
      <c r="BP7" s="39">
        <v>96.15</v>
      </c>
      <c r="BQ7" s="39">
        <v>98.99</v>
      </c>
      <c r="BR7" s="39">
        <v>102.53</v>
      </c>
      <c r="BS7" s="39">
        <v>96.82</v>
      </c>
      <c r="BT7" s="39">
        <v>89.69</v>
      </c>
      <c r="BU7" s="39">
        <v>100.47</v>
      </c>
      <c r="BV7" s="39">
        <v>101.72</v>
      </c>
      <c r="BW7" s="39">
        <v>102.38</v>
      </c>
      <c r="BX7" s="39">
        <v>99.87</v>
      </c>
      <c r="BY7" s="39">
        <v>100.42</v>
      </c>
      <c r="BZ7" s="39">
        <v>103.91</v>
      </c>
      <c r="CA7" s="39">
        <v>131.1</v>
      </c>
      <c r="CB7" s="39">
        <v>128</v>
      </c>
      <c r="CC7" s="39">
        <v>123.58</v>
      </c>
      <c r="CD7" s="39">
        <v>130.76</v>
      </c>
      <c r="CE7" s="39">
        <v>141.37</v>
      </c>
      <c r="CF7" s="39">
        <v>169.82</v>
      </c>
      <c r="CG7" s="39">
        <v>168.2</v>
      </c>
      <c r="CH7" s="39">
        <v>168.67</v>
      </c>
      <c r="CI7" s="39">
        <v>171.81</v>
      </c>
      <c r="CJ7" s="39">
        <v>171.67</v>
      </c>
      <c r="CK7" s="39">
        <v>167.11</v>
      </c>
      <c r="CL7" s="39">
        <v>57.51</v>
      </c>
      <c r="CM7" s="39">
        <v>57.73</v>
      </c>
      <c r="CN7" s="39">
        <v>57.57</v>
      </c>
      <c r="CO7" s="39">
        <v>70.72</v>
      </c>
      <c r="CP7" s="39">
        <v>62.41</v>
      </c>
      <c r="CQ7" s="39">
        <v>55.13</v>
      </c>
      <c r="CR7" s="39">
        <v>54.77</v>
      </c>
      <c r="CS7" s="39">
        <v>54.92</v>
      </c>
      <c r="CT7" s="39">
        <v>60.03</v>
      </c>
      <c r="CU7" s="39">
        <v>59.74</v>
      </c>
      <c r="CV7" s="39">
        <v>60.27</v>
      </c>
      <c r="CW7" s="39">
        <v>90.82</v>
      </c>
      <c r="CX7" s="39">
        <v>90.14</v>
      </c>
      <c r="CY7" s="39">
        <v>90.47</v>
      </c>
      <c r="CZ7" s="39">
        <v>88.49</v>
      </c>
      <c r="DA7" s="39">
        <v>99.41</v>
      </c>
      <c r="DB7" s="39">
        <v>83</v>
      </c>
      <c r="DC7" s="39">
        <v>82.89</v>
      </c>
      <c r="DD7" s="39">
        <v>82.66</v>
      </c>
      <c r="DE7" s="39">
        <v>84.81</v>
      </c>
      <c r="DF7" s="39">
        <v>84.8</v>
      </c>
      <c r="DG7" s="39">
        <v>89.92</v>
      </c>
      <c r="DH7" s="39">
        <v>51.94</v>
      </c>
      <c r="DI7" s="39">
        <v>52.9</v>
      </c>
      <c r="DJ7" s="39">
        <v>53.46</v>
      </c>
      <c r="DK7" s="39">
        <v>43.83</v>
      </c>
      <c r="DL7" s="39">
        <v>44.58</v>
      </c>
      <c r="DM7" s="39">
        <v>46.66</v>
      </c>
      <c r="DN7" s="39">
        <v>47.46</v>
      </c>
      <c r="DO7" s="39">
        <v>48.49</v>
      </c>
      <c r="DP7" s="39">
        <v>47.28</v>
      </c>
      <c r="DQ7" s="39">
        <v>47.66</v>
      </c>
      <c r="DR7" s="39">
        <v>48.85</v>
      </c>
      <c r="DS7" s="39">
        <v>5.5</v>
      </c>
      <c r="DT7" s="39">
        <v>19</v>
      </c>
      <c r="DU7" s="39">
        <v>16.27</v>
      </c>
      <c r="DV7" s="39">
        <v>1.43</v>
      </c>
      <c r="DW7" s="39">
        <v>25.62</v>
      </c>
      <c r="DX7" s="39">
        <v>9.85</v>
      </c>
      <c r="DY7" s="39">
        <v>9.7100000000000009</v>
      </c>
      <c r="DZ7" s="39">
        <v>12.79</v>
      </c>
      <c r="EA7" s="39">
        <v>12.19</v>
      </c>
      <c r="EB7" s="39">
        <v>15.1</v>
      </c>
      <c r="EC7" s="39">
        <v>17.8</v>
      </c>
      <c r="ED7" s="39">
        <v>0.15</v>
      </c>
      <c r="EE7" s="39">
        <v>0.13</v>
      </c>
      <c r="EF7" s="39">
        <v>0.52</v>
      </c>
      <c r="EG7" s="39">
        <v>7.0000000000000007E-2</v>
      </c>
      <c r="EH7" s="39">
        <v>0.21</v>
      </c>
      <c r="EI7" s="39">
        <v>0.66</v>
      </c>
      <c r="EJ7" s="39">
        <v>0.99</v>
      </c>
      <c r="EK7" s="39">
        <v>0.71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2020-01-16T23:43:41Z</cp:lastPrinted>
  <dcterms:created xsi:type="dcterms:W3CDTF">2019-12-05T04:31:58Z</dcterms:created>
  <dcterms:modified xsi:type="dcterms:W3CDTF">2020-02-26T23:54:49Z</dcterms:modified>
  <cp:category/>
</cp:coreProperties>
</file>