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7_南九州市【済】\"/>
    </mc:Choice>
  </mc:AlternateContent>
  <workbookProtection workbookAlgorithmName="SHA-512" workbookHashValue="RteGCESCnNwTEC92F0wYrOQErc186d+EtutNNlaSx6Y0h3k5s+lMXM9BpWnv8VsQR6/VUW7buTzW6IDhhpAYog==" workbookSaltValue="oGLwe3v/l8ux5vVi9AdD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<sst xmlns="http://schemas.openxmlformats.org/spreadsheetml/2006/main" count="228" uniqueCount="114">
  <si>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</si>
  <si>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</si>
  <si>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</si>
  <si>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</si>
  <si>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</si>
  <si>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</si>
  <si>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</si>
  <si>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</si>
  <si>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</si>
  <si>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</si>
  <si>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</si>
  <si>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</si>
  <si>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</si>
  <si>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</si>
  <si>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</si>
  <si>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</si>
  <si>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</si>
  <si>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</si>
  <si>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</si>
  <si>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</si>
  <si>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</si>
  <si>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</si>
  <si>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</si>
  <si>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</si>
  <si>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</si>
  <si>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</si>
  <si>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</si>
  <si>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</si>
  <si>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</si>
  <si>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</si>
  <si>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</si>
  <si>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</si>
  <si>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</si>
  <si>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</si>
  <si>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</si>
  <si>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</si>
  <si>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</si>
  <si>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</si>
  <si>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</si>
  <si>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</si>
  <si>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</si>
  <si>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</si>
  <si>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</si>
  <si>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</si>
  <si>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</si>
  <si>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</si>
  <si>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</si>
  <si>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</si>
  <si>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</si>
  <si>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</si>
  <si>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</si>
  <si>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</si>
  <si>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</si>
  <si>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</si>
  <si>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</si>
  <si>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</si>
  <si>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</si>
  <si>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</si>
  <si>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</si>
  <si>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</si>
  <si>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</si>
  <si>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</si>
  <si>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</si>
  <si>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</si>
  <si>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</si>
  <si>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</si>
  <si>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</si>
  <si>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</si>
  <si>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</si>
  <si>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</si>
  <si>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</si>
  <si>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</si>
  <si>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</si>
  <si>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</si>
  <si>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</si>
  <si>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</si>
  <si>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</si>
  <si>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</si>
  <si>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</si>
  <si>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</si>
  <si>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</si>
  <si>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</si>
  <si>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</si>
  <si>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</si>
  <si>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</si>
  <si>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</si>
  <si>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</si>
  <si>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</si>
  <si>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</si>
  <si>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</si>
  <si>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</si>
  <si>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</si>
  <si>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</si>
  <si>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</si>
  <si>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</si>
  <si>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</si>
  <si>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</si>
  <si>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</si>
  <si>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南九州市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</si>
  <si>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</si>
  <si>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</si>
  <si>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</si>
  <si>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</si>
  <si>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</si>
  <si>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</si>
  <si>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</si>
  <si>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</si>
  <si>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</si>
  <si>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</si>
  <si>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</si>
  <si>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</si>
  <si>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川辺区域，瀬世上区域においては，供用開始から20年以上を経過しているため，機能診断等を実施し更新計画の時期となっている。なお，現在までの改善率は0％である。　　　　　　　　　　　　　　　　　　　　垂水区域においては，供用開始15年未満であり現在のところ管渠における更新や改良の必要性がないため，改善率は，0％である。</t>
    <rPh sb="0" eb="2">
      <t>カワナベ</t>
    </rPh>
    <rPh sb="2" eb="4">
      <t>クイキ</t>
    </rPh>
    <rPh sb="5" eb="7">
      <t>セセ</t>
    </rPh>
    <rPh sb="7" eb="8">
      <t>ウエ</t>
    </rPh>
    <rPh sb="8" eb="10">
      <t>クイキ</t>
    </rPh>
    <rPh sb="16" eb="18">
      <t>キョウヨウ</t>
    </rPh>
    <rPh sb="18" eb="20">
      <t>カイシ</t>
    </rPh>
    <rPh sb="24" eb="27">
      <t>ネンイジョウ</t>
    </rPh>
    <rPh sb="28" eb="30">
      <t>ケイカ</t>
    </rPh>
    <rPh sb="37" eb="39">
      <t>キノウ</t>
    </rPh>
    <rPh sb="39" eb="41">
      <t>シンダン</t>
    </rPh>
    <rPh sb="41" eb="42">
      <t>トウ</t>
    </rPh>
    <rPh sb="43" eb="45">
      <t>ジッシ</t>
    </rPh>
    <rPh sb="46" eb="48">
      <t>コウシン</t>
    </rPh>
    <rPh sb="48" eb="50">
      <t>ケイカク</t>
    </rPh>
    <rPh sb="51" eb="53">
      <t>ジキ</t>
    </rPh>
    <rPh sb="63" eb="65">
      <t>ゲンザイ</t>
    </rPh>
    <rPh sb="68" eb="70">
      <t>カイゼン</t>
    </rPh>
    <rPh sb="70" eb="71">
      <t>リツ</t>
    </rPh>
    <rPh sb="98" eb="100">
      <t>タルミズ</t>
    </rPh>
    <rPh sb="100" eb="102">
      <t>クイキ</t>
    </rPh>
    <rPh sb="108" eb="110">
      <t>キョウヨウ</t>
    </rPh>
    <rPh sb="110" eb="112">
      <t>カイシ</t>
    </rPh>
    <rPh sb="114" eb="115">
      <t>ネン</t>
    </rPh>
    <rPh sb="115" eb="117">
      <t>ミマン</t>
    </rPh>
    <rPh sb="120" eb="122">
      <t>ゲンザイ</t>
    </rPh>
    <rPh sb="126" eb="128">
      <t>カンキョ</t>
    </rPh>
    <rPh sb="132" eb="134">
      <t>コウシン</t>
    </rPh>
    <rPh sb="135" eb="137">
      <t>カイリョウ</t>
    </rPh>
    <rPh sb="138" eb="141">
      <t>ヒツヨウセイ</t>
    </rPh>
    <rPh sb="147" eb="149">
      <t>カイゼン</t>
    </rPh>
    <rPh sb="149" eb="150">
      <t>リツ</t>
    </rPh>
    <phoneticPr fontId="4"/>
  </si>
  <si>
    <t>類似団体と比較し，低い数値を示しており厳しい経営状況にある。その要因としては，地方債償還金や人口減少，高齢化が考えられる。また，今後は老朽化による施設の更新や改良等も考えられるため，さらに効率的な維持管理や運営を行うとともに適正な使用料金の改定及び収入の確保が必要である。</t>
    <rPh sb="0" eb="4">
      <t>ルイジダンタイ</t>
    </rPh>
    <rPh sb="5" eb="7">
      <t>ヒカク</t>
    </rPh>
    <rPh sb="9" eb="10">
      <t>ヒク</t>
    </rPh>
    <rPh sb="11" eb="13">
      <t>スウチ</t>
    </rPh>
    <rPh sb="14" eb="15">
      <t>シメ</t>
    </rPh>
    <rPh sb="19" eb="20">
      <t>キビ</t>
    </rPh>
    <rPh sb="22" eb="24">
      <t>ケイエイ</t>
    </rPh>
    <rPh sb="24" eb="26">
      <t>ジョウキョウ</t>
    </rPh>
    <rPh sb="32" eb="34">
      <t>ヨウイン</t>
    </rPh>
    <rPh sb="39" eb="41">
      <t>チホウ</t>
    </rPh>
    <rPh sb="41" eb="42">
      <t>サイ</t>
    </rPh>
    <rPh sb="42" eb="44">
      <t>ショウカン</t>
    </rPh>
    <rPh sb="44" eb="45">
      <t>キン</t>
    </rPh>
    <rPh sb="46" eb="48">
      <t>ジンコウ</t>
    </rPh>
    <rPh sb="48" eb="50">
      <t>ゲンショウ</t>
    </rPh>
    <rPh sb="51" eb="54">
      <t>コウレイカ</t>
    </rPh>
    <rPh sb="55" eb="56">
      <t>カンガ</t>
    </rPh>
    <rPh sb="64" eb="66">
      <t>コンゴ</t>
    </rPh>
    <rPh sb="67" eb="70">
      <t>ロウキュウカ</t>
    </rPh>
    <rPh sb="73" eb="75">
      <t>シセツ</t>
    </rPh>
    <rPh sb="76" eb="78">
      <t>コウシン</t>
    </rPh>
    <rPh sb="79" eb="81">
      <t>カイリョウ</t>
    </rPh>
    <rPh sb="81" eb="82">
      <t>トウ</t>
    </rPh>
    <rPh sb="83" eb="84">
      <t>カンガ</t>
    </rPh>
    <rPh sb="94" eb="97">
      <t>コウリツテキ</t>
    </rPh>
    <rPh sb="98" eb="100">
      <t>イジ</t>
    </rPh>
    <rPh sb="100" eb="102">
      <t>カンリ</t>
    </rPh>
    <rPh sb="103" eb="105">
      <t>ウンエイ</t>
    </rPh>
    <rPh sb="106" eb="107">
      <t>オコナ</t>
    </rPh>
    <rPh sb="112" eb="114">
      <t>テキセイ</t>
    </rPh>
    <rPh sb="115" eb="117">
      <t>シヨウ</t>
    </rPh>
    <rPh sb="117" eb="119">
      <t>リョウキン</t>
    </rPh>
    <rPh sb="120" eb="122">
      <t>カイテイ</t>
    </rPh>
    <rPh sb="122" eb="123">
      <t>オヨ</t>
    </rPh>
    <rPh sb="124" eb="126">
      <t>シュウニュウ</t>
    </rPh>
    <rPh sb="127" eb="129">
      <t>カクホ</t>
    </rPh>
    <rPh sb="130" eb="132">
      <t>ヒツヨウ</t>
    </rPh>
    <phoneticPr fontId="4"/>
  </si>
  <si>
    <t>①収益的収支比率　　　　　　　　　　　　　　　　　　過去5年間において100％未満で赤字経営となっている。地方債償還金や施設の修繕や維持管理に係る経費も増加傾向にある。今後，施設を維持していくためには計画的な更新や効率的な維持管理を行うとともに適正な料金改定による収入確保が必要である。　　　　　　　　
④企業債残高対事業規模比率　　　　　　　　　　　　
類似団体と比較し投資規模が小さい為，低い比率となっている。
（平成30年度当該値　正：27.86，誤：3,377.99）　　　　　　　　　　　　　　　　　　　　　　　⑤経費回収率　　　　　　　　　　　　　　　　　　　
平成24年度の使用料金統一から収入が減少傾向にある。類似団体と比較すると，おおよそ近い値を示しているが，今後も適正な使用料収入の確保及び汚水処理費削減などの改善が必要である。　　　　　　　　　　　　　　　　
⑥汚水処理原価　　　　　　　　　　　　　　　　　　　類似団体と比較し低い状態で推移しており，今後有収水量の伸びも見込めない。また，汚水処理費のうち地方債償還金の占める割合も大きいため，維持管理費等の削減や計画的な施設の更新が必要である。 　　          　
⑦施設利用率　　　　　　　　　　　　　　　　　　　　過去５年間減少傾向で，類似団体と比較しても低い状況にある。人口減少，高齢化により処理水量は伸び悩んでいることから，施設利用率が低い数値となっている。　　　　　　　　　　　　　　　　　⑧水洗化率　　　　　　　　　　　　　　　　　　　　90％以上あり類似団体と比較しても上回っていることから，水洗化は進んでいるものと考えられる。今後も水質保全の観点からも更に加入率を上げることにより施設利用率や水洗化率の向上に繋げていきたい。</t>
    <rPh sb="1" eb="4">
      <t>シュウエキテキ</t>
    </rPh>
    <rPh sb="4" eb="6">
      <t>シュウシ</t>
    </rPh>
    <rPh sb="6" eb="8">
      <t>ヒリツ</t>
    </rPh>
    <rPh sb="26" eb="28">
      <t>カコ</t>
    </rPh>
    <rPh sb="29" eb="31">
      <t>ネンカン</t>
    </rPh>
    <rPh sb="39" eb="41">
      <t>ミマン</t>
    </rPh>
    <rPh sb="42" eb="44">
      <t>アカジ</t>
    </rPh>
    <rPh sb="44" eb="46">
      <t>ケイエイ</t>
    </rPh>
    <rPh sb="53" eb="55">
      <t>チホウ</t>
    </rPh>
    <rPh sb="55" eb="56">
      <t>サイ</t>
    </rPh>
    <rPh sb="56" eb="58">
      <t>ショウカン</t>
    </rPh>
    <rPh sb="58" eb="59">
      <t>キン</t>
    </rPh>
    <rPh sb="60" eb="62">
      <t>シセツ</t>
    </rPh>
    <rPh sb="63" eb="65">
      <t>シュウゼン</t>
    </rPh>
    <rPh sb="66" eb="68">
      <t>イジ</t>
    </rPh>
    <rPh sb="68" eb="70">
      <t>カンリ</t>
    </rPh>
    <rPh sb="71" eb="72">
      <t>カカ</t>
    </rPh>
    <rPh sb="73" eb="75">
      <t>ケイヒ</t>
    </rPh>
    <rPh sb="76" eb="78">
      <t>ゾウカ</t>
    </rPh>
    <rPh sb="78" eb="80">
      <t>ケイコウ</t>
    </rPh>
    <rPh sb="84" eb="86">
      <t>コンゴ</t>
    </rPh>
    <rPh sb="87" eb="89">
      <t>シセツ</t>
    </rPh>
    <rPh sb="90" eb="92">
      <t>イジ</t>
    </rPh>
    <rPh sb="100" eb="103">
      <t>ケイカクテキ</t>
    </rPh>
    <rPh sb="104" eb="106">
      <t>コウシン</t>
    </rPh>
    <rPh sb="107" eb="110">
      <t>コウリツテキ</t>
    </rPh>
    <rPh sb="111" eb="113">
      <t>イジ</t>
    </rPh>
    <rPh sb="113" eb="115">
      <t>カンリ</t>
    </rPh>
    <rPh sb="116" eb="117">
      <t>オコナ</t>
    </rPh>
    <rPh sb="122" eb="124">
      <t>テキセイ</t>
    </rPh>
    <rPh sb="125" eb="127">
      <t>リョウキン</t>
    </rPh>
    <rPh sb="127" eb="129">
      <t>カイテイ</t>
    </rPh>
    <rPh sb="132" eb="134">
      <t>シュウニュウ</t>
    </rPh>
    <rPh sb="134" eb="136">
      <t>カクホ</t>
    </rPh>
    <rPh sb="137" eb="139">
      <t>ヒツヨウ</t>
    </rPh>
    <rPh sb="153" eb="155">
      <t>キギョウ</t>
    </rPh>
    <rPh sb="155" eb="156">
      <t>サイ</t>
    </rPh>
    <rPh sb="156" eb="158">
      <t>ザンダカ</t>
    </rPh>
    <rPh sb="158" eb="159">
      <t>タイ</t>
    </rPh>
    <rPh sb="159" eb="161">
      <t>ジギョウ</t>
    </rPh>
    <rPh sb="161" eb="163">
      <t>キボ</t>
    </rPh>
    <rPh sb="163" eb="165">
      <t>ヒリツ</t>
    </rPh>
    <rPh sb="178" eb="180">
      <t>ルイジ</t>
    </rPh>
    <rPh sb="180" eb="182">
      <t>ダンタイ</t>
    </rPh>
    <rPh sb="183" eb="185">
      <t>ヒカク</t>
    </rPh>
    <rPh sb="186" eb="188">
      <t>トウシ</t>
    </rPh>
    <rPh sb="188" eb="190">
      <t>キボ</t>
    </rPh>
    <rPh sb="191" eb="192">
      <t>チイ</t>
    </rPh>
    <rPh sb="194" eb="195">
      <t>タメ</t>
    </rPh>
    <rPh sb="196" eb="197">
      <t>ヒク</t>
    </rPh>
    <rPh sb="198" eb="200">
      <t>ヒリツ</t>
    </rPh>
    <rPh sb="262" eb="264">
      <t>ケイヒ</t>
    </rPh>
    <rPh sb="264" eb="266">
      <t>カイシュウ</t>
    </rPh>
    <rPh sb="266" eb="267">
      <t>リツ</t>
    </rPh>
    <rPh sb="287" eb="289">
      <t>ヘイセイ</t>
    </rPh>
    <rPh sb="291" eb="293">
      <t>ネンド</t>
    </rPh>
    <rPh sb="294" eb="296">
      <t>シヨウ</t>
    </rPh>
    <rPh sb="296" eb="298">
      <t>リョウキン</t>
    </rPh>
    <rPh sb="298" eb="300">
      <t>トウイツ</t>
    </rPh>
    <rPh sb="302" eb="304">
      <t>シュウニュウ</t>
    </rPh>
    <rPh sb="305" eb="307">
      <t>ゲンショウ</t>
    </rPh>
    <rPh sb="307" eb="309">
      <t>ケイコウ</t>
    </rPh>
    <rPh sb="313" eb="315">
      <t>ルイジ</t>
    </rPh>
    <rPh sb="315" eb="317">
      <t>ダンタイ</t>
    </rPh>
    <rPh sb="318" eb="320">
      <t>ヒカク</t>
    </rPh>
    <rPh sb="328" eb="329">
      <t>チカ</t>
    </rPh>
    <rPh sb="330" eb="331">
      <t>アタイ</t>
    </rPh>
    <rPh sb="332" eb="333">
      <t>シメ</t>
    </rPh>
    <rPh sb="339" eb="341">
      <t>コンゴ</t>
    </rPh>
    <rPh sb="342" eb="344">
      <t>テキセイ</t>
    </rPh>
    <rPh sb="345" eb="347">
      <t>シヨウ</t>
    </rPh>
    <rPh sb="427" eb="429">
      <t>ジョウタイ</t>
    </rPh>
    <rPh sb="430" eb="432">
      <t>スイイ</t>
    </rPh>
    <rPh sb="437" eb="439">
      <t>コンゴ</t>
    </rPh>
    <rPh sb="439" eb="441">
      <t>ユウシュウ</t>
    </rPh>
    <rPh sb="441" eb="443">
      <t>スイリョウ</t>
    </rPh>
    <rPh sb="444" eb="445">
      <t>ノ</t>
    </rPh>
    <rPh sb="447" eb="449">
      <t>ミコ</t>
    </rPh>
    <rPh sb="456" eb="458">
      <t>オスイ</t>
    </rPh>
    <rPh sb="458" eb="460">
      <t>ショリ</t>
    </rPh>
    <rPh sb="460" eb="461">
      <t>ヒ</t>
    </rPh>
    <rPh sb="464" eb="466">
      <t>チホウ</t>
    </rPh>
    <rPh sb="466" eb="467">
      <t>サイ</t>
    </rPh>
    <rPh sb="467" eb="470">
      <t>ショウカンキン</t>
    </rPh>
    <rPh sb="471" eb="472">
      <t>シ</t>
    </rPh>
    <rPh sb="474" eb="476">
      <t>ワリアイ</t>
    </rPh>
    <rPh sb="477" eb="478">
      <t>オオ</t>
    </rPh>
    <rPh sb="483" eb="485">
      <t>イジ</t>
    </rPh>
    <rPh sb="490" eb="492">
      <t>サクゲン</t>
    </rPh>
    <rPh sb="493" eb="496">
      <t>ケイカクテキ</t>
    </rPh>
    <rPh sb="497" eb="499">
      <t>シセツ</t>
    </rPh>
    <rPh sb="500" eb="502">
      <t>コウシン</t>
    </rPh>
    <rPh sb="503" eb="505">
      <t>ヒツヨウ</t>
    </rPh>
    <rPh sb="525" eb="527">
      <t>シセツ</t>
    </rPh>
    <rPh sb="527" eb="529">
      <t>リヨウ</t>
    </rPh>
    <rPh sb="529" eb="530">
      <t>リツ</t>
    </rPh>
    <rPh sb="550" eb="552">
      <t>カコ</t>
    </rPh>
    <rPh sb="553" eb="555">
      <t>ネンカン</t>
    </rPh>
    <rPh sb="555" eb="557">
      <t>ゲンショウ</t>
    </rPh>
    <rPh sb="557" eb="559">
      <t>ケイコウ</t>
    </rPh>
    <rPh sb="561" eb="565">
      <t>ルイジダンタイ</t>
    </rPh>
    <rPh sb="566" eb="568">
      <t>ヒカク</t>
    </rPh>
    <rPh sb="571" eb="572">
      <t>ヒク</t>
    </rPh>
    <rPh sb="573" eb="575">
      <t>ジョウキョウ</t>
    </rPh>
    <rPh sb="579" eb="581">
      <t>ジンコウ</t>
    </rPh>
    <rPh sb="581" eb="583">
      <t>ゲンショウ</t>
    </rPh>
    <rPh sb="584" eb="587">
      <t>コウレイカ</t>
    </rPh>
    <rPh sb="590" eb="592">
      <t>ショリ</t>
    </rPh>
    <rPh sb="592" eb="594">
      <t>スイリョウ</t>
    </rPh>
    <rPh sb="595" eb="596">
      <t>ノ</t>
    </rPh>
    <rPh sb="597" eb="598">
      <t>ナヤ</t>
    </rPh>
    <rPh sb="607" eb="609">
      <t>シセツ</t>
    </rPh>
    <rPh sb="609" eb="611">
      <t>リヨウ</t>
    </rPh>
    <rPh sb="611" eb="612">
      <t>リツ</t>
    </rPh>
    <rPh sb="613" eb="614">
      <t>ヒク</t>
    </rPh>
    <rPh sb="615" eb="617">
      <t>スウチ</t>
    </rPh>
    <rPh sb="642" eb="645">
      <t>スイセンカ</t>
    </rPh>
    <rPh sb="645" eb="646">
      <t>リツ</t>
    </rPh>
    <rPh sb="669" eb="671">
      <t>イジョウ</t>
    </rPh>
    <rPh sb="673" eb="677">
      <t>ルイジダンタイ</t>
    </rPh>
    <rPh sb="678" eb="680">
      <t>ヒカク</t>
    </rPh>
    <rPh sb="683" eb="685">
      <t>ウワマワ</t>
    </rPh>
    <rPh sb="694" eb="697">
      <t>スイセンカ</t>
    </rPh>
    <rPh sb="698" eb="699">
      <t>スス</t>
    </rPh>
    <rPh sb="706" eb="707">
      <t>カンガ</t>
    </rPh>
    <rPh sb="712" eb="714">
      <t>コンゴ</t>
    </rPh>
    <rPh sb="715" eb="717">
      <t>スイシツ</t>
    </rPh>
    <rPh sb="717" eb="719">
      <t>ホゼン</t>
    </rPh>
    <rPh sb="720" eb="722">
      <t>カンテン</t>
    </rPh>
    <rPh sb="725" eb="726">
      <t>サラ</t>
    </rPh>
    <rPh sb="727" eb="729">
      <t>カニュウ</t>
    </rPh>
    <rPh sb="729" eb="730">
      <t>リツ</t>
    </rPh>
    <rPh sb="731" eb="732">
      <t>ア</t>
    </rPh>
    <rPh sb="739" eb="744">
      <t>シセツリヨウリツ</t>
    </rPh>
    <rPh sb="745" eb="748">
      <t>スイセンカ</t>
    </rPh>
    <rPh sb="748" eb="749">
      <t>リツ</t>
    </rPh>
    <rPh sb="750" eb="752">
      <t>コウジョウ</t>
    </rPh>
    <rPh sb="753" eb="754">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</si>
</sst>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77-4A4B-9F33-A8E599B085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A77-4A4B-9F33-A8E599B085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54.6</c:v>
                </c:pt>
                <c:pt idx="1">
                  <c:v>53.6</c:v>
                </c:pt>
                <c:pt idx="2">
                  <c:v>51.76</c:v>
                </c:pt>
                <c:pt idx="3">
                  <c:v>51.57</c:v>
                </c:pt>
                <c:pt idx="4">
                  <c:v>49.17</c:v>
                </c:pt>
              </c:numCache>
            </c:numRef>
          </c:val>
          <c:extLst>
            <c:ext xmlns:c16="http://schemas.microsoft.com/office/drawing/2014/chart" uri="{C3380CC4-5D6E-409C-BE32-E72D297353CC}">
              <c16:uniqueId val="{00000000-6B98-4849-8BDB-375C0DAA67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B98-4849-8BDB-375C0DAA67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93.12</c:v>
                </c:pt>
                <c:pt idx="1">
                  <c:v>93.41</c:v>
                </c:pt>
                <c:pt idx="2">
                  <c:v>93.76</c:v>
                </c:pt>
                <c:pt idx="3">
                  <c:v>93.23</c:v>
                </c:pt>
                <c:pt idx="4">
                  <c:v>96.59</c:v>
                </c:pt>
              </c:numCache>
            </c:numRef>
          </c:val>
          <c:extLst>
            <c:ext xmlns:c16="http://schemas.microsoft.com/office/drawing/2014/chart" uri="{C3380CC4-5D6E-409C-BE32-E72D297353CC}">
              <c16:uniqueId val="{00000000-CAC6-4096-A8D1-DE4A1C7190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CAC6-4096-A8D1-DE4A1C7190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96.53</c:v>
                </c:pt>
                <c:pt idx="1">
                  <c:v>95.76</c:v>
                </c:pt>
                <c:pt idx="2">
                  <c:v>90.84</c:v>
                </c:pt>
                <c:pt idx="3">
                  <c:v>93.42</c:v>
                </c:pt>
                <c:pt idx="4">
                  <c:v>96.45</c:v>
                </c:pt>
              </c:numCache>
            </c:numRef>
          </c:val>
          <c:extLst>
            <c:ext xmlns:c16="http://schemas.microsoft.com/office/drawing/2014/chart" uri="{C3380CC4-5D6E-409C-BE32-E72D297353CC}">
              <c16:uniqueId val="{00000000-D575-4ECF-8613-EC10607E34B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75-4ECF-8613-EC10607E34B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B8-432C-BC8B-C64D977A24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B8-432C-BC8B-C64D977A24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B4-4AD2-9076-DC329615366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B4-4AD2-9076-DC329615366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E9-4460-8ABD-A1D5B0C8E3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E9-4460-8ABD-A1D5B0C8E3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E1-490D-8DC9-C41077B8037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1-490D-8DC9-C41077B8037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275.86</c:v>
                </c:pt>
                <c:pt idx="1">
                  <c:v>84.39</c:v>
                </c:pt>
                <c:pt idx="2">
                  <c:v>36.65</c:v>
                </c:pt>
                <c:pt idx="3">
                  <c:v>30.9</c:v>
                </c:pt>
                <c:pt idx="4">
                  <c:v>3377.99</c:v>
                </c:pt>
              </c:numCache>
            </c:numRef>
          </c:val>
          <c:extLst>
            <c:ext xmlns:c16="http://schemas.microsoft.com/office/drawing/2014/chart" uri="{C3380CC4-5D6E-409C-BE32-E72D297353CC}">
              <c16:uniqueId val="{00000000-B2F8-4A40-BB98-B6DF81DDD2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2F8-4A40-BB98-B6DF81DDD2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67.62</c:v>
                </c:pt>
                <c:pt idx="1">
                  <c:v>67.92</c:v>
                </c:pt>
                <c:pt idx="2">
                  <c:v>48.27</c:v>
                </c:pt>
                <c:pt idx="3">
                  <c:v>62.07</c:v>
                </c:pt>
                <c:pt idx="4">
                  <c:v>51.75</c:v>
                </c:pt>
              </c:numCache>
            </c:numRef>
          </c:val>
          <c:extLst>
            <c:ext xmlns:c16="http://schemas.microsoft.com/office/drawing/2014/chart" uri="{C3380CC4-5D6E-409C-BE32-E72D297353CC}">
              <c16:uniqueId val="{00000000-0AB3-4057-A850-FD9D700531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0AB3-4057-A850-FD9D700531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150.87</c:v>
                </c:pt>
                <c:pt idx="1">
                  <c:v>151.15</c:v>
                </c:pt>
                <c:pt idx="2">
                  <c:v>211.71</c:v>
                </c:pt>
                <c:pt idx="3">
                  <c:v>165.6</c:v>
                </c:pt>
                <c:pt idx="4">
                  <c:v>198.33</c:v>
                </c:pt>
              </c:numCache>
            </c:numRef>
          </c:val>
          <c:extLst>
            <c:ext xmlns:c16="http://schemas.microsoft.com/office/drawing/2014/chart" uri="{C3380CC4-5D6E-409C-BE32-E72D297353CC}">
              <c16:uniqueId val="{00000000-70BC-49BF-A987-95F1783A3E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70BC-49BF-A987-95F1783A3E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南九州市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35417</v>
      </c>
      <c r="AM8" s="50"/>
      <c r="AN8" s="50"/>
      <c r="AO8" s="50"/>
      <c r="AP8" s="50"/>
      <c r="AQ8" s="50"/>
      <c r="AR8" s="50"/>
      <c r="AS8" s="50"/>
      <c r="AT8" s="45">
        <f>データ!T6</f>
        <v>357.91</v>
      </c>
      <c r="AU8" s="45"/>
      <c r="AV8" s="45"/>
      <c r="AW8" s="45"/>
      <c r="AX8" s="45"/>
      <c r="AY8" s="45"/>
      <c r="AZ8" s="45"/>
      <c r="BA8" s="45"/>
      <c r="BB8" s="45">
        <f>データ!U6</f>
        <v>98.96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3.01</v>
      </c>
      <c r="Q10" s="45"/>
      <c r="R10" s="45"/>
      <c r="S10" s="45"/>
      <c r="T10" s="45"/>
      <c r="U10" s="45"/>
      <c r="V10" s="45"/>
      <c r="W10" s="45">
        <f>データ!Q6</f>
        <v>89.08</v>
      </c>
      <c r="X10" s="45"/>
      <c r="Y10" s="45"/>
      <c r="Z10" s="45"/>
      <c r="AA10" s="45"/>
      <c r="AB10" s="45"/>
      <c r="AC10" s="45"/>
      <c r="AD10" s="50">
        <f>データ!R6</f>
        <v>1830</v>
      </c>
      <c r="AE10" s="50"/>
      <c r="AF10" s="50"/>
      <c r="AG10" s="50"/>
      <c r="AH10" s="50"/>
      <c r="AI10" s="50"/>
      <c r="AJ10" s="50"/>
      <c r="AK10" s="2"/>
      <c r="AL10" s="50">
        <f>データ!V6</f>
        <v>1055</v>
      </c>
      <c r="AM10" s="50"/>
      <c r="AN10" s="50"/>
      <c r="AO10" s="50"/>
      <c r="AP10" s="50"/>
      <c r="AQ10" s="50"/>
      <c r="AR10" s="50"/>
      <c r="AS10" s="50"/>
      <c r="AT10" s="45">
        <f>データ!W6</f>
        <v>0.85</v>
      </c>
      <c r="AU10" s="45"/>
      <c r="AV10" s="45"/>
      <c r="AW10" s="45"/>
      <c r="AX10" s="45"/>
      <c r="AY10" s="45"/>
      <c r="AZ10" s="45"/>
      <c r="BA10" s="45"/>
      <c r="BB10" s="45">
        <f>データ!X6</f>
        <v>1241.18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cCxoi1XvlJyQOfIk09PRhUx9FC7J+GMDYlJUcYHmq9QIL0T0DD9CgKCwMLfatWu6Tm+77yVc8ASsf8HqqVy9BQ==" saltValue="+VOps98jDx434k3R3ePt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462233</v>
      </c>
      <c r="D6" s="33">
        <f t="shared" si="3"/>
        <v>47</v>
      </c>
      <c r="E6" s="33">
        <f t="shared" si="3"/>
        <v>17</v>
      </c>
      <c r="F6" s="33">
        <f t="shared" si="3"/>
        <v>5</v>
      </c>
      <c r="G6" s="33">
        <f t="shared" si="3"/>
        <v>0</v>
      </c>
      <c r="H6" s="33" t="str">
        <f t="shared" si="3"/>
        <v>鹿児島県　南九州市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3.01</v>
      </c>
      <c r="Q6" s="34">
        <f t="shared" si="3"/>
        <v>89.08</v>
      </c>
      <c r="R6" s="34">
        <f t="shared" si="3"/>
        <v>1830</v>
      </c>
      <c r="S6" s="34">
        <f t="shared" si="3"/>
        <v>35417</v>
      </c>
      <c r="T6" s="34">
        <f t="shared" si="3"/>
        <v>357.91</v>
      </c>
      <c r="U6" s="34">
        <f t="shared" si="3"/>
        <v>98.96</v>
      </c>
      <c r="V6" s="34">
        <f t="shared" si="3"/>
        <v>1055</v>
      </c>
      <c r="W6" s="34">
        <f t="shared" si="3"/>
        <v>0.85</v>
      </c>
      <c r="X6" s="34">
        <f t="shared" si="3"/>
        <v>1241.18</v>
      </c>
      <c r="Y6" s="35">
        <f>IF(Y7="",NA(),Y7)</f>
        <v>96.53</v>
      </c>
      <c r="Z6" s="35">
        <f t="shared" ref="Z6:AH6" si="4">IF(Z7="",NA(),Z7)</f>
        <v>95.76</v>
      </c>
      <c r="AA6" s="35">
        <f t="shared" si="4"/>
        <v>90.84</v>
      </c>
      <c r="AB6" s="35">
        <f t="shared" si="4"/>
        <v>93.42</v>
      </c>
      <c r="AC6" s="35">
        <f t="shared" si="4"/>
        <v>96.45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275.86</v>
      </c>
      <c r="BG6" s="35">
        <f t="shared" ref="BG6:BO6" si="7">IF(BG7="",NA(),BG7)</f>
        <v>84.39</v>
      </c>
      <c r="BH6" s="35">
        <f t="shared" si="7"/>
        <v>36.65</v>
      </c>
      <c r="BI6" s="35">
        <f t="shared" si="7"/>
        <v>30.9</v>
      </c>
      <c r="BJ6" s="35">
        <f t="shared" si="7"/>
        <v>3377.99</v>
      </c>
      <c r="BK6" s="35">
        <f t="shared" si="7"/>
        <v>1044.8</v>
      </c>
      <c r="BL6" s="35">
        <f t="shared" si="7"/>
        <v>1081.8</v>
      </c>
      <c r="BM6" s="35">
        <f t="shared" si="7"/>
        <v>974.93</v>
      </c>
      <c r="BN6" s="35">
        <f t="shared" si="7"/>
        <v>855.8</v>
      </c>
      <c r="BO6" s="35">
        <f t="shared" si="7"/>
        <v>789.46</v>
      </c>
      <c r="BP6" s="34" t="str">
        <f>IF(BP7="","",IF(BP7="-","【-】","【"&amp;SUBSTITUTE(TEXT(BP7,"#,##0.00"),"-","△")&amp;"】"))</f>
        <v>【747.76】</v>
      </c>
      <c r="BQ6" s="35">
        <f>IF(BQ7="",NA(),BQ7)</f>
        <v>67.62</v>
      </c>
      <c r="BR6" s="35">
        <f t="shared" ref="BR6:BZ6" si="8">IF(BR7="",NA(),BR7)</f>
        <v>67.92</v>
      </c>
      <c r="BS6" s="35">
        <f t="shared" si="8"/>
        <v>48.27</v>
      </c>
      <c r="BT6" s="35">
        <f t="shared" si="8"/>
        <v>62.07</v>
      </c>
      <c r="BU6" s="35">
        <f t="shared" si="8"/>
        <v>51.75</v>
      </c>
      <c r="BV6" s="35">
        <f t="shared" si="8"/>
        <v>50.82</v>
      </c>
      <c r="BW6" s="35">
        <f t="shared" si="8"/>
        <v>52.19</v>
      </c>
      <c r="BX6" s="35">
        <f t="shared" si="8"/>
        <v>55.32</v>
      </c>
      <c r="BY6" s="35">
        <f t="shared" si="8"/>
        <v>59.8</v>
      </c>
      <c r="BZ6" s="35">
        <f t="shared" si="8"/>
        <v>57.77</v>
      </c>
      <c r="CA6" s="34" t="str">
        <f>IF(CA7="","",IF(CA7="-","【-】","【"&amp;SUBSTITUTE(TEXT(CA7,"#,##0.00"),"-","△")&amp;"】"))</f>
        <v>【59.51】</v>
      </c>
      <c r="CB6" s="35">
        <f>IF(CB7="",NA(),CB7)</f>
        <v>150.87</v>
      </c>
      <c r="CC6" s="35">
        <f t="shared" ref="CC6:CK6" si="9">IF(CC7="",NA(),CC7)</f>
        <v>151.15</v>
      </c>
      <c r="CD6" s="35">
        <f t="shared" si="9"/>
        <v>211.71</v>
      </c>
      <c r="CE6" s="35">
        <f t="shared" si="9"/>
        <v>165.6</v>
      </c>
      <c r="CF6" s="35">
        <f t="shared" si="9"/>
        <v>198.33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54.6</v>
      </c>
      <c r="CN6" s="35">
        <f t="shared" ref="CN6:CV6" si="10">IF(CN7="",NA(),CN7)</f>
        <v>53.6</v>
      </c>
      <c r="CO6" s="35">
        <f t="shared" si="10"/>
        <v>51.76</v>
      </c>
      <c r="CP6" s="35">
        <f t="shared" si="10"/>
        <v>51.57</v>
      </c>
      <c r="CQ6" s="35">
        <f t="shared" si="10"/>
        <v>49.17</v>
      </c>
      <c r="CR6" s="35">
        <f t="shared" si="10"/>
        <v>53.24</v>
      </c>
      <c r="CS6" s="35">
        <f t="shared" si="10"/>
        <v>52.31</v>
      </c>
      <c r="CT6" s="35">
        <f t="shared" si="10"/>
        <v>60.65</v>
      </c>
      <c r="CU6" s="35">
        <f t="shared" si="10"/>
        <v>51.75</v>
      </c>
      <c r="CV6" s="35">
        <f t="shared" si="10"/>
        <v>50.68</v>
      </c>
      <c r="CW6" s="34" t="str">
        <f>IF(CW7="","",IF(CW7="-","【-】","【"&amp;SUBSTITUTE(TEXT(CW7,"#,##0.00"),"-","△")&amp;"】"))</f>
        <v>【52.23】</v>
      </c>
      <c r="CX6" s="35">
        <f>IF(CX7="",NA(),CX7)</f>
        <v>93.12</v>
      </c>
      <c r="CY6" s="35">
        <f t="shared" ref="CY6:DG6" si="11">IF(CY7="",NA(),CY7)</f>
        <v>93.41</v>
      </c>
      <c r="CZ6" s="35">
        <f t="shared" si="11"/>
        <v>93.76</v>
      </c>
      <c r="DA6" s="35">
        <f t="shared" si="11"/>
        <v>93.23</v>
      </c>
      <c r="DB6" s="35">
        <f t="shared" si="11"/>
        <v>96.59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462233</v>
      </c>
      <c r="D7" s="37">
        <v>47</v>
      </c>
      <c r="E7" s="37">
        <v>17</v>
      </c>
      <c r="F7" s="37">
        <v>5</v>
      </c>
      <c r="G7" s="37">
        <v>0</v>
      </c>
      <c r="H7" s="37" t="s">
        <v>98</v>
      </c>
      <c r="I7" s="37" t="s">
        <v>99</v>
      </c>
      <c r="J7" s="37" t="s">
        <v>100</v>
      </c>
      <c r="K7" s="37" t="s">
        <v>101</v>
      </c>
      <c r="L7" s="37" t="s">
        <v>102</v>
      </c>
      <c r="M7" s="37" t="s">
        <v>103</v>
      </c>
      <c r="N7" s="38" t="s">
        <v>104</v>
      </c>
      <c r="O7" s="38" t="s">
        <v>105</v>
      </c>
      <c r="P7" s="38">
        <v>3.01</v>
      </c>
      <c r="Q7" s="38">
        <v>89.08</v>
      </c>
      <c r="R7" s="38">
        <v>1830</v>
      </c>
      <c r="S7" s="38">
        <v>35417</v>
      </c>
      <c r="T7" s="38">
        <v>357.91</v>
      </c>
      <c r="U7" s="38">
        <v>98.96</v>
      </c>
      <c r="V7" s="38">
        <v>1055</v>
      </c>
      <c r="W7" s="38">
        <v>0.85</v>
      </c>
      <c r="X7" s="38">
        <v>1241.18</v>
      </c>
      <c r="Y7" s="38">
        <v>96.53</v>
      </c>
      <c r="Z7" s="38">
        <v>95.76</v>
      </c>
      <c r="AA7" s="38">
        <v>90.84</v>
      </c>
      <c r="AB7" s="38">
        <v>93.42</v>
      </c>
      <c r="AC7" s="38">
        <v>96.45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275.86</v>
      </c>
      <c r="BG7" s="38">
        <v>84.39</v>
      </c>
      <c r="BH7" s="38">
        <v>36.65</v>
      </c>
      <c r="BI7" s="38">
        <v>30.9</v>
      </c>
      <c r="BJ7" s="38">
        <v>3377.99</v>
      </c>
      <c r="BK7" s="38">
        <v>1044.8</v>
      </c>
      <c r="BL7" s="38">
        <v>1081.8</v>
      </c>
      <c r="BM7" s="38">
        <v>974.93</v>
      </c>
      <c r="BN7" s="38">
        <v>855.8</v>
      </c>
      <c r="BO7" s="38">
        <v>789.46</v>
      </c>
      <c r="BP7" s="38">
        <v>747.76</v>
      </c>
      <c r="BQ7" s="38">
        <v>67.62</v>
      </c>
      <c r="BR7" s="38">
        <v>67.92</v>
      </c>
      <c r="BS7" s="38">
        <v>48.27</v>
      </c>
      <c r="BT7" s="38">
        <v>62.07</v>
      </c>
      <c r="BU7" s="38">
        <v>51.75</v>
      </c>
      <c r="BV7" s="38">
        <v>50.82</v>
      </c>
      <c r="BW7" s="38">
        <v>52.19</v>
      </c>
      <c r="BX7" s="38">
        <v>55.32</v>
      </c>
      <c r="BY7" s="38">
        <v>59.8</v>
      </c>
      <c r="BZ7" s="38">
        <v>57.77</v>
      </c>
      <c r="CA7" s="38">
        <v>59.51</v>
      </c>
      <c r="CB7" s="38">
        <v>150.87</v>
      </c>
      <c r="CC7" s="38">
        <v>151.15</v>
      </c>
      <c r="CD7" s="38">
        <v>211.71</v>
      </c>
      <c r="CE7" s="38">
        <v>165.6</v>
      </c>
      <c r="CF7" s="38">
        <v>198.33</v>
      </c>
      <c r="CG7" s="38">
        <v>300.52</v>
      </c>
      <c r="CH7" s="38">
        <v>296.14</v>
      </c>
      <c r="CI7" s="38">
        <v>283.17</v>
      </c>
      <c r="CJ7" s="38">
        <v>263.76</v>
      </c>
      <c r="CK7" s="38">
        <v>274.35000000000002</v>
      </c>
      <c r="CL7" s="38">
        <v>261.45999999999998</v>
      </c>
      <c r="CM7" s="38">
        <v>54.6</v>
      </c>
      <c r="CN7" s="38">
        <v>53.6</v>
      </c>
      <c r="CO7" s="38">
        <v>51.76</v>
      </c>
      <c r="CP7" s="38">
        <v>51.57</v>
      </c>
      <c r="CQ7" s="38">
        <v>49.17</v>
      </c>
      <c r="CR7" s="38">
        <v>53.24</v>
      </c>
      <c r="CS7" s="38">
        <v>52.31</v>
      </c>
      <c r="CT7" s="38">
        <v>60.65</v>
      </c>
      <c r="CU7" s="38">
        <v>51.75</v>
      </c>
      <c r="CV7" s="38">
        <v>50.68</v>
      </c>
      <c r="CW7" s="38">
        <v>52.23</v>
      </c>
      <c r="CX7" s="38">
        <v>93.12</v>
      </c>
      <c r="CY7" s="38">
        <v>93.41</v>
      </c>
      <c r="CZ7" s="38">
        <v>93.76</v>
      </c>
      <c r="DA7" s="38">
        <v>93.23</v>
      </c>
      <c r="DB7" s="38">
        <v>96.59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2020-02-26T23:56:37Z</cp:lastPrinted>
  <dcterms:created xsi:type="dcterms:W3CDTF">2019-12-05T05:23:57Z</dcterms:created>
  <dcterms:modified xsi:type="dcterms:W3CDTF">2020-02-26T23:57:36Z</dcterms:modified>
  <cp:category/>
</cp:coreProperties>
</file>