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8_伊佐市【済】\"/>
    </mc:Choice>
  </mc:AlternateContent>
  <workbookProtection workbookAlgorithmName="SHA-512" workbookHashValue="uDv6Z8iaBmxJTBYFy8hxGfG6TycXZPRR4RGJW2DwbJmaZYMs9kFBo6v2xJ5tIsZjJRb78pt8k5bz4skdLp9tkA==" workbookSaltValue="atvodkL7+lD0NpDhXJCqM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BB8" i="4"/>
  <c r="AT8" i="4"/>
  <c r="AL8" i="4"/>
  <c r="W8" i="4"/>
  <c r="P8" i="4"/>
  <c r="I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<sst xmlns="http://schemas.openxmlformats.org/spreadsheetml/2006/main" count="225" uniqueCount="112">
  <si>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</si>
  <si>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</si>
  <si>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</si>
  <si>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</si>
  <si>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</si>
  <si>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</si>
  <si>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</si>
  <si>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</si>
  <si>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</si>
  <si>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</si>
  <si>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</si>
  <si>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</si>
  <si>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</si>
  <si>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</si>
  <si>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</si>
  <si>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</si>
  <si>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</si>
  <si>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</si>
  <si>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</si>
  <si>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</si>
  <si>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</si>
  <si>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</si>
  <si>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</si>
  <si>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</si>
  <si>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</si>
  <si>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</si>
  <si>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</si>
  <si>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</si>
  <si>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</si>
  <si>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</si>
  <si>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</si>
  <si>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</si>
  <si>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</si>
  <si>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</si>
  <si>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</si>
  <si>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</si>
  <si>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</si>
  <si>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</si>
  <si>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</si>
  <si>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</si>
  <si>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</si>
  <si>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</si>
  <si>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</si>
  <si>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</si>
  <si>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</si>
  <si>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</si>
  <si>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</si>
  <si>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</si>
  <si>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</si>
  <si>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</si>
  <si>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</si>
  <si>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</si>
  <si>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</si>
  <si>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</si>
  <si>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</si>
  <si>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</si>
  <si>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</si>
  <si>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</si>
  <si>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</si>
  <si>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</si>
  <si>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</si>
  <si>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</si>
  <si>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</si>
  <si>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</si>
  <si>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</si>
  <si>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</si>
  <si>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</si>
  <si>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</si>
  <si>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</si>
  <si>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</si>
  <si>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</si>
  <si>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</si>
  <si>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</si>
  <si>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</si>
  <si>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</si>
  <si>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</si>
  <si>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</si>
  <si>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</si>
  <si>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</si>
  <si>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</si>
  <si>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</si>
  <si>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</si>
  <si>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</si>
  <si>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</si>
  <si>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</si>
  <si>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</si>
  <si>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</si>
  <si>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</si>
  <si>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</si>
  <si>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</si>
  <si>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</si>
  <si>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</si>
  <si>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</si>
  <si>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</si>
  <si>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</si>
  <si>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</si>
  <si>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伊佐市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</si>
  <si>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</si>
  <si>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</si>
  <si>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</si>
  <si>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</si>
  <si>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</si>
  <si>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</si>
  <si>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</si>
  <si>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</si>
  <si>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</si>
  <si>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</si>
  <si>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</si>
  <si>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</si>
  <si>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①収益的収支比率が下がった理由は、29年度に引き続き令和元年度に上水道事業への編入に向けての管路布設工事に伴う地方債の借入れを行い、翌年度から元金・利息の償還が始まったためである。
④伊佐市上水道事業への編入に向けての管路布設工事を平成28年度より行い、29年度に続き30年度もその経費の一部を企業債で賄っているため発生したものである。　　　　　　　　　　　　　　　　
⑤料金回収率が大幅に少ない要因は①に記載の理由による起債の償還金と、上水道事業への編入に向けた業務委託による費用増に伴う給水原価が影響し大幅に下がっている。
⑥給水原価についても同様の理由で、起債の償還金と上水道事業への編入向けた業務委託による費用増のため原価が高いものとなる。　　　　　　　　　　　　　　　　⑦給水人口の減少に伴い水道使用量も減り施設利用率が微減したものである。
⑧有収率に関して良好な施設の稼働状況である。
　簡水事業は料金収入のみによって経営することが困難。高い給水原価に比して低額な水道料金を採用しているため、一般会計からの繰入金や国庫補助等外部からの財源に依存し受益と負担の関係が不明確になりがちだが、収益の殆どを水道料金で運営する上水道事業への統合により給水原価を下げることができたり、建設投資や組織を合理化することにより経営財政面においてメリットが生まれる。</t>
    <rPh sb="1" eb="4">
      <t>シュウエキテキ</t>
    </rPh>
    <rPh sb="4" eb="6">
      <t>シュウシ</t>
    </rPh>
    <rPh sb="6" eb="8">
      <t>ヒリツ</t>
    </rPh>
    <rPh sb="9" eb="10">
      <t>サ</t>
    </rPh>
    <rPh sb="13" eb="15">
      <t>リユウ</t>
    </rPh>
    <rPh sb="19" eb="21">
      <t>ネンド</t>
    </rPh>
    <rPh sb="22" eb="23">
      <t>ヒ</t>
    </rPh>
    <rPh sb="24" eb="25">
      <t>ツヅ</t>
    </rPh>
    <rPh sb="26" eb="28">
      <t>レイワ</t>
    </rPh>
    <rPh sb="28" eb="29">
      <t>モト</t>
    </rPh>
    <rPh sb="29" eb="31">
      <t>ネンド</t>
    </rPh>
    <rPh sb="32" eb="35">
      <t>ジョウスイドウ</t>
    </rPh>
    <rPh sb="35" eb="37">
      <t>ジギョウ</t>
    </rPh>
    <rPh sb="39" eb="41">
      <t>ヘンニュウ</t>
    </rPh>
    <rPh sb="42" eb="43">
      <t>ム</t>
    </rPh>
    <rPh sb="46" eb="48">
      <t>カンロ</t>
    </rPh>
    <rPh sb="48" eb="50">
      <t>フセツ</t>
    </rPh>
    <rPh sb="50" eb="52">
      <t>コウジ</t>
    </rPh>
    <rPh sb="53" eb="54">
      <t>トモナ</t>
    </rPh>
    <rPh sb="55" eb="57">
      <t>チホウ</t>
    </rPh>
    <rPh sb="57" eb="58">
      <t>サイ</t>
    </rPh>
    <rPh sb="59" eb="61">
      <t>カリイ</t>
    </rPh>
    <rPh sb="63" eb="64">
      <t>オコナ</t>
    </rPh>
    <rPh sb="66" eb="69">
      <t>ヨクネンド</t>
    </rPh>
    <rPh sb="71" eb="73">
      <t>ガンキン</t>
    </rPh>
    <rPh sb="74" eb="76">
      <t>リソク</t>
    </rPh>
    <rPh sb="77" eb="79">
      <t>ショウカン</t>
    </rPh>
    <rPh sb="80" eb="81">
      <t>ハジ</t>
    </rPh>
    <rPh sb="102" eb="104">
      <t>ヘンニュウ</t>
    </rPh>
    <rPh sb="129" eb="131">
      <t>ネンド</t>
    </rPh>
    <rPh sb="132" eb="133">
      <t>ツヅ</t>
    </rPh>
    <rPh sb="136" eb="138">
      <t>ネンド</t>
    </rPh>
    <rPh sb="141" eb="143">
      <t>ケイヒ</t>
    </rPh>
    <rPh sb="144" eb="146">
      <t>イチブ</t>
    </rPh>
    <rPh sb="147" eb="149">
      <t>キギョウ</t>
    </rPh>
    <rPh sb="149" eb="150">
      <t>サイ</t>
    </rPh>
    <rPh sb="151" eb="152">
      <t>マカナ</t>
    </rPh>
    <rPh sb="158" eb="160">
      <t>ハッセイ</t>
    </rPh>
    <rPh sb="186" eb="188">
      <t>リョウキン</t>
    </rPh>
    <rPh sb="188" eb="190">
      <t>カイシュウ</t>
    </rPh>
    <rPh sb="190" eb="191">
      <t>リツ</t>
    </rPh>
    <rPh sb="192" eb="194">
      <t>オオハバ</t>
    </rPh>
    <rPh sb="195" eb="196">
      <t>スク</t>
    </rPh>
    <rPh sb="198" eb="200">
      <t>ヨウイン</t>
    </rPh>
    <rPh sb="203" eb="205">
      <t>キサイ</t>
    </rPh>
    <rPh sb="206" eb="208">
      <t>リユウ</t>
    </rPh>
    <rPh sb="211" eb="213">
      <t>キサイ</t>
    </rPh>
    <rPh sb="214" eb="216">
      <t>ショウカン</t>
    </rPh>
    <rPh sb="216" eb="217">
      <t>キン</t>
    </rPh>
    <rPh sb="219" eb="222">
      <t>ジョウスイドウ</t>
    </rPh>
    <rPh sb="222" eb="224">
      <t>ジギョウ</t>
    </rPh>
    <rPh sb="226" eb="228">
      <t>ヘンニュウ</t>
    </rPh>
    <rPh sb="229" eb="230">
      <t>ム</t>
    </rPh>
    <rPh sb="232" eb="234">
      <t>ギョウム</t>
    </rPh>
    <rPh sb="234" eb="236">
      <t>イタク</t>
    </rPh>
    <rPh sb="239" eb="241">
      <t>ヒヨウ</t>
    </rPh>
    <rPh sb="241" eb="242">
      <t>ゾウ</t>
    </rPh>
    <rPh sb="243" eb="244">
      <t>トモナ</t>
    </rPh>
    <rPh sb="245" eb="247">
      <t>キュウスイ</t>
    </rPh>
    <rPh sb="247" eb="249">
      <t>ゲンカ</t>
    </rPh>
    <rPh sb="250" eb="252">
      <t>エイキョウ</t>
    </rPh>
    <rPh sb="253" eb="255">
      <t>オオハバ</t>
    </rPh>
    <rPh sb="256" eb="257">
      <t>サ</t>
    </rPh>
    <rPh sb="265" eb="267">
      <t>キュウスイ</t>
    </rPh>
    <rPh sb="267" eb="269">
      <t>ゲンカ</t>
    </rPh>
    <rPh sb="274" eb="276">
      <t>ドウヨウ</t>
    </rPh>
    <rPh sb="277" eb="279">
      <t>リユウ</t>
    </rPh>
    <rPh sb="295" eb="297">
      <t>ヘンニュウ</t>
    </rPh>
    <rPh sb="307" eb="309">
      <t>ヒヨウ</t>
    </rPh>
    <rPh sb="309" eb="310">
      <t>ゾウ</t>
    </rPh>
    <rPh sb="313" eb="315">
      <t>ゲンカ</t>
    </rPh>
    <rPh sb="316" eb="317">
      <t>タカ</t>
    </rPh>
    <rPh sb="341" eb="343">
      <t>キュウスイ</t>
    </rPh>
    <rPh sb="343" eb="345">
      <t>ジンコウ</t>
    </rPh>
    <rPh sb="346" eb="348">
      <t>ゲンショウ</t>
    </rPh>
    <rPh sb="349" eb="350">
      <t>トモナ</t>
    </rPh>
    <rPh sb="351" eb="353">
      <t>スイドウ</t>
    </rPh>
    <rPh sb="353" eb="356">
      <t>シヨウリョウ</t>
    </rPh>
    <rPh sb="357" eb="358">
      <t>ヘ</t>
    </rPh>
    <rPh sb="361" eb="364">
      <t>リヨウリツ</t>
    </rPh>
    <rPh sb="379" eb="380">
      <t>リツ</t>
    </rPh>
    <rPh sb="381" eb="382">
      <t>カン</t>
    </rPh>
    <rPh sb="384" eb="386">
      <t>リョウコウ</t>
    </rPh>
    <rPh sb="387" eb="389">
      <t>シセツ</t>
    </rPh>
    <rPh sb="390" eb="392">
      <t>カドウ</t>
    </rPh>
    <rPh sb="392" eb="394">
      <t>ジョウキョウ</t>
    </rPh>
    <rPh sb="400" eb="402">
      <t>カンスイ</t>
    </rPh>
    <rPh sb="402" eb="404">
      <t>ジギョウ</t>
    </rPh>
    <rPh sb="405" eb="407">
      <t>リョウキン</t>
    </rPh>
    <rPh sb="407" eb="409">
      <t>シュウニュウ</t>
    </rPh>
    <rPh sb="415" eb="417">
      <t>ケイエイ</t>
    </rPh>
    <rPh sb="422" eb="424">
      <t>コンナン</t>
    </rPh>
    <rPh sb="425" eb="426">
      <t>タカ</t>
    </rPh>
    <rPh sb="427" eb="429">
      <t>キュウスイ</t>
    </rPh>
    <rPh sb="429" eb="431">
      <t>ゲンカ</t>
    </rPh>
    <rPh sb="432" eb="433">
      <t>ヒ</t>
    </rPh>
    <rPh sb="435" eb="437">
      <t>テイガク</t>
    </rPh>
    <rPh sb="438" eb="440">
      <t>スイドウ</t>
    </rPh>
    <rPh sb="440" eb="442">
      <t>リョウキン</t>
    </rPh>
    <rPh sb="443" eb="445">
      <t>サイヨウ</t>
    </rPh>
    <rPh sb="452" eb="454">
      <t>イッパン</t>
    </rPh>
    <rPh sb="454" eb="456">
      <t>カイケイ</t>
    </rPh>
    <rPh sb="459" eb="461">
      <t>クリイレ</t>
    </rPh>
    <rPh sb="461" eb="462">
      <t>キン</t>
    </rPh>
    <rPh sb="463" eb="465">
      <t>コッコ</t>
    </rPh>
    <rPh sb="465" eb="467">
      <t>ホジョ</t>
    </rPh>
    <rPh sb="467" eb="468">
      <t>トウ</t>
    </rPh>
    <rPh sb="468" eb="470">
      <t>ガイブ</t>
    </rPh>
    <rPh sb="473" eb="475">
      <t>ザイゲン</t>
    </rPh>
    <rPh sb="476" eb="478">
      <t>イゾン</t>
    </rPh>
    <rPh sb="479" eb="481">
      <t>ジュエキ</t>
    </rPh>
    <rPh sb="482" eb="484">
      <t>フタン</t>
    </rPh>
    <rPh sb="485" eb="487">
      <t>カンケイ</t>
    </rPh>
    <rPh sb="488" eb="491">
      <t>フメイカク</t>
    </rPh>
    <rPh sb="499" eb="501">
      <t>シュウエキ</t>
    </rPh>
    <rPh sb="502" eb="503">
      <t>ホトン</t>
    </rPh>
    <rPh sb="505" eb="507">
      <t>スイドウ</t>
    </rPh>
    <rPh sb="507" eb="509">
      <t>リョウキン</t>
    </rPh>
    <rPh sb="510" eb="512">
      <t>ウンエイ</t>
    </rPh>
    <rPh sb="514" eb="517">
      <t>ジョウスイドウ</t>
    </rPh>
    <rPh sb="517" eb="519">
      <t>ジギョウ</t>
    </rPh>
    <rPh sb="521" eb="523">
      <t>トウゴウ</t>
    </rPh>
    <rPh sb="526" eb="528">
      <t>キュウスイ</t>
    </rPh>
    <rPh sb="528" eb="530">
      <t>ゲンカ</t>
    </rPh>
    <rPh sb="531" eb="532">
      <t>サ</t>
    </rPh>
    <rPh sb="542" eb="544">
      <t>ケンセツ</t>
    </rPh>
    <rPh sb="544" eb="546">
      <t>トウシ</t>
    </rPh>
    <rPh sb="547" eb="549">
      <t>ソシキ</t>
    </rPh>
    <rPh sb="550" eb="553">
      <t>ゴウリカ</t>
    </rPh>
    <rPh sb="560" eb="562">
      <t>ケイエイ</t>
    </rPh>
    <rPh sb="562" eb="565">
      <t>ザイセイメン</t>
    </rPh>
    <rPh sb="574" eb="575">
      <t>ウ</t>
    </rPh>
    <phoneticPr fontId="4"/>
  </si>
  <si>
    <t>　簡易水道の施設は設置後約40年が経過し、老朽化は明らかである。その為上水道事業への編入に向けて28年度から30年度に新規管路布設を行い老朽化の解消を行った。
　統合後は施設の更新（配水管の入替え等）や機能向上事業等が上水道事業で統一されることから、計画的に老朽化に対応していく。</t>
    <rPh sb="1" eb="3">
      <t>カンイ</t>
    </rPh>
    <rPh sb="3" eb="5">
      <t>スイドウ</t>
    </rPh>
    <rPh sb="6" eb="8">
      <t>シセツ</t>
    </rPh>
    <rPh sb="9" eb="11">
      <t>セッチ</t>
    </rPh>
    <rPh sb="11" eb="12">
      <t>ゴ</t>
    </rPh>
    <rPh sb="12" eb="13">
      <t>ヤク</t>
    </rPh>
    <rPh sb="15" eb="16">
      <t>ネン</t>
    </rPh>
    <rPh sb="17" eb="19">
      <t>ケイカ</t>
    </rPh>
    <rPh sb="21" eb="24">
      <t>ロウキュウカ</t>
    </rPh>
    <rPh sb="25" eb="26">
      <t>アキ</t>
    </rPh>
    <rPh sb="34" eb="35">
      <t>タメ</t>
    </rPh>
    <rPh sb="35" eb="38">
      <t>ジョウスイドウ</t>
    </rPh>
    <rPh sb="38" eb="40">
      <t>ジギョウ</t>
    </rPh>
    <rPh sb="42" eb="44">
      <t>ヘンニュウ</t>
    </rPh>
    <rPh sb="45" eb="46">
      <t>ム</t>
    </rPh>
    <rPh sb="50" eb="51">
      <t>ネン</t>
    </rPh>
    <rPh sb="51" eb="52">
      <t>ド</t>
    </rPh>
    <rPh sb="56" eb="58">
      <t>ネンド</t>
    </rPh>
    <rPh sb="59" eb="61">
      <t>シンキ</t>
    </rPh>
    <rPh sb="61" eb="63">
      <t>カンロ</t>
    </rPh>
    <rPh sb="63" eb="65">
      <t>フセツ</t>
    </rPh>
    <rPh sb="66" eb="67">
      <t>オコナ</t>
    </rPh>
    <rPh sb="68" eb="71">
      <t>ロウキュウカ</t>
    </rPh>
    <rPh sb="72" eb="74">
      <t>カイショウ</t>
    </rPh>
    <rPh sb="75" eb="76">
      <t>オコナ</t>
    </rPh>
    <rPh sb="81" eb="83">
      <t>トウゴウ</t>
    </rPh>
    <rPh sb="83" eb="84">
      <t>ゴ</t>
    </rPh>
    <rPh sb="85" eb="87">
      <t>シセツ</t>
    </rPh>
    <rPh sb="88" eb="90">
      <t>コウシン</t>
    </rPh>
    <rPh sb="91" eb="94">
      <t>ハイスイカン</t>
    </rPh>
    <rPh sb="95" eb="97">
      <t>イレカエ</t>
    </rPh>
    <rPh sb="98" eb="99">
      <t>トウ</t>
    </rPh>
    <rPh sb="101" eb="103">
      <t>キノウ</t>
    </rPh>
    <rPh sb="103" eb="105">
      <t>コウジョウ</t>
    </rPh>
    <rPh sb="105" eb="107">
      <t>ジギョウ</t>
    </rPh>
    <rPh sb="107" eb="108">
      <t>トウ</t>
    </rPh>
    <rPh sb="109" eb="112">
      <t>ジョウスイドウ</t>
    </rPh>
    <rPh sb="112" eb="114">
      <t>ジギョウ</t>
    </rPh>
    <rPh sb="125" eb="128">
      <t>ケイカクテキ</t>
    </rPh>
    <rPh sb="129" eb="132">
      <t>ロウキュウカ</t>
    </rPh>
    <rPh sb="133" eb="135">
      <t>タイオウ</t>
    </rPh>
    <phoneticPr fontId="4"/>
  </si>
  <si>
    <r>
      <t xml:space="preserve">　簡易水道の施設設置後約40年が経過し、施設の安定した継続使用は見込めない状況になってきている。　　　　　　　　　　　　　　　　　　　　　　　 
</t>
    </r>
    <r>
      <rPr>
        <sz val="11"/>
        <rFont val="ＭＳ ゴシック"/>
        <family val="3"/>
        <charset val="128"/>
      </rPr>
      <t>　このようなことから、平成28年度から</t>
    </r>
    <r>
      <rPr>
        <sz val="11"/>
        <color theme="1"/>
        <rFont val="ＭＳ ゴシック"/>
        <family val="3"/>
        <charset val="128"/>
      </rPr>
      <t>上水道事業への編入に向けての管路布設工事を行っており、30年度で事業完了し令和元年度10月に上水道事業へ編入という流れとなる。
　上水道事業への統合により、●地域間の水需給の不均衡の解消。●施設の更新や機能向上の合理的な実施。●水質管理等管理体制の強化。●経営面において、更新や機能向上時に財政に与える影響が緩和される等財政基盤の強化。●水道料金の格差是正や断水や漏水事故を減少し安定供給の確保につながる給水サービスの向上。などのメリットがあげられる。</t>
    </r>
    <rPh sb="1" eb="3">
      <t>カンイ</t>
    </rPh>
    <rPh sb="3" eb="5">
      <t>スイドウ</t>
    </rPh>
    <rPh sb="6" eb="8">
      <t>シセツ</t>
    </rPh>
    <rPh sb="8" eb="10">
      <t>セッチ</t>
    </rPh>
    <rPh sb="10" eb="11">
      <t>ゴ</t>
    </rPh>
    <rPh sb="11" eb="12">
      <t>ヤク</t>
    </rPh>
    <rPh sb="14" eb="15">
      <t>ネン</t>
    </rPh>
    <rPh sb="16" eb="18">
      <t>ケイカ</t>
    </rPh>
    <rPh sb="20" eb="22">
      <t>シセツ</t>
    </rPh>
    <rPh sb="23" eb="25">
      <t>アンテイ</t>
    </rPh>
    <rPh sb="27" eb="29">
      <t>ケイゾク</t>
    </rPh>
    <rPh sb="29" eb="31">
      <t>シヨウ</t>
    </rPh>
    <rPh sb="32" eb="34">
      <t>ミコ</t>
    </rPh>
    <rPh sb="37" eb="39">
      <t>ジョウキョウ</t>
    </rPh>
    <rPh sb="92" eb="95">
      <t>ジョウスイドウ</t>
    </rPh>
    <rPh sb="95" eb="97">
      <t>ジギョウ</t>
    </rPh>
    <rPh sb="99" eb="101">
      <t>ヘンニュウ</t>
    </rPh>
    <rPh sb="102" eb="103">
      <t>ム</t>
    </rPh>
    <rPh sb="106" eb="108">
      <t>カンロ</t>
    </rPh>
    <rPh sb="108" eb="110">
      <t>フセツ</t>
    </rPh>
    <rPh sb="110" eb="112">
      <t>コウジ</t>
    </rPh>
    <rPh sb="113" eb="114">
      <t>オコナ</t>
    </rPh>
    <rPh sb="121" eb="123">
      <t>ネンド</t>
    </rPh>
    <rPh sb="124" eb="126">
      <t>ジギョウ</t>
    </rPh>
    <rPh sb="126" eb="128">
      <t>カンリョウ</t>
    </rPh>
    <rPh sb="129" eb="131">
      <t>レイワ</t>
    </rPh>
    <rPh sb="131" eb="132">
      <t>モト</t>
    </rPh>
    <rPh sb="138" eb="141">
      <t>ジョウスイドウ</t>
    </rPh>
    <rPh sb="141" eb="143">
      <t>ジギョウ</t>
    </rPh>
    <rPh sb="144" eb="146">
      <t>ヘンニュウ</t>
    </rPh>
    <rPh sb="149" eb="150">
      <t>ナガ</t>
    </rPh>
    <rPh sb="157" eb="160">
      <t>ジョウスイドウ</t>
    </rPh>
    <rPh sb="160" eb="162">
      <t>ジギョウ</t>
    </rPh>
    <rPh sb="164" eb="166">
      <t>トウゴウ</t>
    </rPh>
    <rPh sb="171" eb="173">
      <t>チイキ</t>
    </rPh>
    <rPh sb="173" eb="174">
      <t>カン</t>
    </rPh>
    <rPh sb="175" eb="176">
      <t>ミズ</t>
    </rPh>
    <rPh sb="176" eb="178">
      <t>ジュキュウ</t>
    </rPh>
    <rPh sb="179" eb="182">
      <t>フキンコウ</t>
    </rPh>
    <rPh sb="183" eb="185">
      <t>カイショウ</t>
    </rPh>
    <rPh sb="187" eb="189">
      <t>シセツ</t>
    </rPh>
    <rPh sb="190" eb="192">
      <t>コウシン</t>
    </rPh>
    <rPh sb="193" eb="195">
      <t>キノウ</t>
    </rPh>
    <rPh sb="195" eb="197">
      <t>コウジョウ</t>
    </rPh>
    <rPh sb="198" eb="201">
      <t>ゴウリテキ</t>
    </rPh>
    <rPh sb="202" eb="204">
      <t>ジッシ</t>
    </rPh>
    <rPh sb="206" eb="208">
      <t>スイシツ</t>
    </rPh>
    <rPh sb="208" eb="210">
      <t>カンリ</t>
    </rPh>
    <rPh sb="210" eb="211">
      <t>トウ</t>
    </rPh>
    <rPh sb="211" eb="213">
      <t>カンリ</t>
    </rPh>
    <rPh sb="213" eb="215">
      <t>タイセイ</t>
    </rPh>
    <rPh sb="216" eb="218">
      <t>キョウカ</t>
    </rPh>
    <rPh sb="220" eb="222">
      <t>ケイエイ</t>
    </rPh>
    <rPh sb="222" eb="223">
      <t>メン</t>
    </rPh>
    <rPh sb="228" eb="230">
      <t>コウシン</t>
    </rPh>
    <rPh sb="231" eb="233">
      <t>キノウ</t>
    </rPh>
    <rPh sb="233" eb="235">
      <t>コウジョウ</t>
    </rPh>
    <rPh sb="235" eb="236">
      <t>ジ</t>
    </rPh>
    <rPh sb="237" eb="239">
      <t>ザイセイ</t>
    </rPh>
    <rPh sb="240" eb="241">
      <t>アタ</t>
    </rPh>
    <rPh sb="243" eb="245">
      <t>エイキョウ</t>
    </rPh>
    <rPh sb="246" eb="248">
      <t>カンワ</t>
    </rPh>
    <rPh sb="251" eb="252">
      <t>トウ</t>
    </rPh>
    <rPh sb="252" eb="254">
      <t>ザイセイ</t>
    </rPh>
    <rPh sb="254" eb="256">
      <t>キバン</t>
    </rPh>
    <rPh sb="257" eb="259">
      <t>キョウカ</t>
    </rPh>
    <rPh sb="261" eb="263">
      <t>スイドウ</t>
    </rPh>
    <rPh sb="263" eb="265">
      <t>リョウキン</t>
    </rPh>
    <rPh sb="266" eb="268">
      <t>カクサ</t>
    </rPh>
    <rPh sb="268" eb="270">
      <t>ゼセイ</t>
    </rPh>
    <rPh sb="271" eb="273">
      <t>ダンスイ</t>
    </rPh>
    <rPh sb="274" eb="276">
      <t>ロウスイ</t>
    </rPh>
    <rPh sb="276" eb="278">
      <t>ジコ</t>
    </rPh>
    <rPh sb="279" eb="281">
      <t>ゲンショウ</t>
    </rPh>
    <rPh sb="282" eb="284">
      <t>アンテイ</t>
    </rPh>
    <rPh sb="284" eb="286">
      <t>キョウキュウ</t>
    </rPh>
    <rPh sb="287" eb="289">
      <t>カクホ</t>
    </rPh>
    <rPh sb="294" eb="296">
      <t>キュウスイ</t>
    </rPh>
    <rPh sb="301" eb="303">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</si>
</sst>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75-4233-B4ED-A4CC946D69E0}"/>
            </c:ext>
          </c:extLst>
        </c:ser>
        <c:dLbls>
          <c:showLegendKey val="0"/>
          <c:showVal val="0"/>
          <c:showCatName val="0"/>
          <c:showSerName val="0"/>
          <c:showPercent val="0"/>
          <c:showBubbleSize val="0"/>
        </c:dLbls>
        <c:gapWidth val="150"/>
        <c:axId val="468577664"/>
        <c:axId val="46857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CD75-4233-B4ED-A4CC946D69E0}"/>
            </c:ext>
          </c:extLst>
        </c:ser>
        <c:dLbls>
          <c:showLegendKey val="0"/>
          <c:showVal val="0"/>
          <c:showCatName val="0"/>
          <c:showSerName val="0"/>
          <c:showPercent val="0"/>
          <c:showBubbleSize val="0"/>
        </c:dLbls>
        <c:marker val="1"/>
        <c:smooth val="0"/>
        <c:axId val="468577664"/>
        <c:axId val="468576096"/>
      </c:lineChart>
      <c:dateAx>
        <c:axId val="468577664"/>
        <c:scaling>
          <c:orientation val="minMax"/>
        </c:scaling>
        <c:delete val="1"/>
        <c:axPos val="b"/>
        <c:numFmt formatCode="ge" sourceLinked="1"/>
        <c:majorTickMark val="none"/>
        <c:minorTickMark val="none"/>
        <c:tickLblPos val="none"/>
        <c:crossAx val="468576096"/>
        <c:crosses val="autoZero"/>
        <c:auto val="1"/>
        <c:lblOffset val="100"/>
        <c:baseTimeUnit val="years"/>
      </c:dateAx>
      <c:valAx>
        <c:axId val="4685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5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37.74</c:v>
                </c:pt>
                <c:pt idx="1">
                  <c:v>37.549999999999997</c:v>
                </c:pt>
                <c:pt idx="2">
                  <c:v>33.840000000000003</c:v>
                </c:pt>
                <c:pt idx="3">
                  <c:v>34.79</c:v>
                </c:pt>
                <c:pt idx="4">
                  <c:v>33.01</c:v>
                </c:pt>
              </c:numCache>
            </c:numRef>
          </c:val>
          <c:extLst>
            <c:ext xmlns:c16="http://schemas.microsoft.com/office/drawing/2014/chart" uri="{C3380CC4-5D6E-409C-BE32-E72D297353CC}">
              <c16:uniqueId val="{00000000-43C5-42F4-8266-8886C0C0CB74}"/>
            </c:ext>
          </c:extLst>
        </c:ser>
        <c:dLbls>
          <c:showLegendKey val="0"/>
          <c:showVal val="0"/>
          <c:showCatName val="0"/>
          <c:showSerName val="0"/>
          <c:showPercent val="0"/>
          <c:showBubbleSize val="0"/>
        </c:dLbls>
        <c:gapWidth val="150"/>
        <c:axId val="475469944"/>
        <c:axId val="475473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43C5-42F4-8266-8886C0C0CB74}"/>
            </c:ext>
          </c:extLst>
        </c:ser>
        <c:dLbls>
          <c:showLegendKey val="0"/>
          <c:showVal val="0"/>
          <c:showCatName val="0"/>
          <c:showSerName val="0"/>
          <c:showPercent val="0"/>
          <c:showBubbleSize val="0"/>
        </c:dLbls>
        <c:marker val="1"/>
        <c:smooth val="0"/>
        <c:axId val="475469944"/>
        <c:axId val="475473864"/>
      </c:lineChart>
      <c:dateAx>
        <c:axId val="475469944"/>
        <c:scaling>
          <c:orientation val="minMax"/>
        </c:scaling>
        <c:delete val="1"/>
        <c:axPos val="b"/>
        <c:numFmt formatCode="ge" sourceLinked="1"/>
        <c:majorTickMark val="none"/>
        <c:minorTickMark val="none"/>
        <c:tickLblPos val="none"/>
        <c:crossAx val="475473864"/>
        <c:crosses val="autoZero"/>
        <c:auto val="1"/>
        <c:lblOffset val="100"/>
        <c:baseTimeUnit val="years"/>
      </c:dateAx>
      <c:valAx>
        <c:axId val="47547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46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98.81</c:v>
                </c:pt>
                <c:pt idx="1">
                  <c:v>98.4</c:v>
                </c:pt>
                <c:pt idx="2">
                  <c:v>99.82</c:v>
                </c:pt>
                <c:pt idx="3">
                  <c:v>100</c:v>
                </c:pt>
                <c:pt idx="4">
                  <c:v>100</c:v>
                </c:pt>
              </c:numCache>
            </c:numRef>
          </c:val>
          <c:extLst>
            <c:ext xmlns:c16="http://schemas.microsoft.com/office/drawing/2014/chart" uri="{C3380CC4-5D6E-409C-BE32-E72D297353CC}">
              <c16:uniqueId val="{00000000-46CE-42C5-9493-40D16A43BEFE}"/>
            </c:ext>
          </c:extLst>
        </c:ser>
        <c:dLbls>
          <c:showLegendKey val="0"/>
          <c:showVal val="0"/>
          <c:showCatName val="0"/>
          <c:showSerName val="0"/>
          <c:showPercent val="0"/>
          <c:showBubbleSize val="0"/>
        </c:dLbls>
        <c:gapWidth val="150"/>
        <c:axId val="475471512"/>
        <c:axId val="47547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46CE-42C5-9493-40D16A43BEFE}"/>
            </c:ext>
          </c:extLst>
        </c:ser>
        <c:dLbls>
          <c:showLegendKey val="0"/>
          <c:showVal val="0"/>
          <c:showCatName val="0"/>
          <c:showSerName val="0"/>
          <c:showPercent val="0"/>
          <c:showBubbleSize val="0"/>
        </c:dLbls>
        <c:marker val="1"/>
        <c:smooth val="0"/>
        <c:axId val="475471512"/>
        <c:axId val="475474256"/>
      </c:lineChart>
      <c:dateAx>
        <c:axId val="475471512"/>
        <c:scaling>
          <c:orientation val="minMax"/>
        </c:scaling>
        <c:delete val="1"/>
        <c:axPos val="b"/>
        <c:numFmt formatCode="ge" sourceLinked="1"/>
        <c:majorTickMark val="none"/>
        <c:minorTickMark val="none"/>
        <c:tickLblPos val="none"/>
        <c:crossAx val="475474256"/>
        <c:crosses val="autoZero"/>
        <c:auto val="1"/>
        <c:lblOffset val="100"/>
        <c:baseTimeUnit val="years"/>
      </c:dateAx>
      <c:valAx>
        <c:axId val="47547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47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95.28</c:v>
                </c:pt>
                <c:pt idx="1">
                  <c:v>100.27</c:v>
                </c:pt>
                <c:pt idx="2">
                  <c:v>98.08</c:v>
                </c:pt>
                <c:pt idx="3">
                  <c:v>33.44</c:v>
                </c:pt>
                <c:pt idx="4">
                  <c:v>32.69</c:v>
                </c:pt>
              </c:numCache>
            </c:numRef>
          </c:val>
          <c:extLst>
            <c:ext xmlns:c16="http://schemas.microsoft.com/office/drawing/2014/chart" uri="{C3380CC4-5D6E-409C-BE32-E72D297353CC}">
              <c16:uniqueId val="{00000000-69DC-4999-8207-C5751C77A39A}"/>
            </c:ext>
          </c:extLst>
        </c:ser>
        <c:dLbls>
          <c:showLegendKey val="0"/>
          <c:showVal val="0"/>
          <c:showCatName val="0"/>
          <c:showSerName val="0"/>
          <c:showPercent val="0"/>
          <c:showBubbleSize val="0"/>
        </c:dLbls>
        <c:gapWidth val="150"/>
        <c:axId val="468570608"/>
        <c:axId val="46857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69DC-4999-8207-C5751C77A39A}"/>
            </c:ext>
          </c:extLst>
        </c:ser>
        <c:dLbls>
          <c:showLegendKey val="0"/>
          <c:showVal val="0"/>
          <c:showCatName val="0"/>
          <c:showSerName val="0"/>
          <c:showPercent val="0"/>
          <c:showBubbleSize val="0"/>
        </c:dLbls>
        <c:marker val="1"/>
        <c:smooth val="0"/>
        <c:axId val="468570608"/>
        <c:axId val="468573744"/>
      </c:lineChart>
      <c:dateAx>
        <c:axId val="468570608"/>
        <c:scaling>
          <c:orientation val="minMax"/>
        </c:scaling>
        <c:delete val="1"/>
        <c:axPos val="b"/>
        <c:numFmt formatCode="ge" sourceLinked="1"/>
        <c:majorTickMark val="none"/>
        <c:minorTickMark val="none"/>
        <c:tickLblPos val="none"/>
        <c:crossAx val="468573744"/>
        <c:crosses val="autoZero"/>
        <c:auto val="1"/>
        <c:lblOffset val="100"/>
        <c:baseTimeUnit val="years"/>
      </c:dateAx>
      <c:valAx>
        <c:axId val="46857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57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DC-4EB4-9EE6-10AE1404C24E}"/>
            </c:ext>
          </c:extLst>
        </c:ser>
        <c:dLbls>
          <c:showLegendKey val="0"/>
          <c:showVal val="0"/>
          <c:showCatName val="0"/>
          <c:showSerName val="0"/>
          <c:showPercent val="0"/>
          <c:showBubbleSize val="0"/>
        </c:dLbls>
        <c:gapWidth val="150"/>
        <c:axId val="468577272"/>
        <c:axId val="46857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DC-4EB4-9EE6-10AE1404C24E}"/>
            </c:ext>
          </c:extLst>
        </c:ser>
        <c:dLbls>
          <c:showLegendKey val="0"/>
          <c:showVal val="0"/>
          <c:showCatName val="0"/>
          <c:showSerName val="0"/>
          <c:showPercent val="0"/>
          <c:showBubbleSize val="0"/>
        </c:dLbls>
        <c:marker val="1"/>
        <c:smooth val="0"/>
        <c:axId val="468577272"/>
        <c:axId val="468571000"/>
      </c:lineChart>
      <c:dateAx>
        <c:axId val="468577272"/>
        <c:scaling>
          <c:orientation val="minMax"/>
        </c:scaling>
        <c:delete val="1"/>
        <c:axPos val="b"/>
        <c:numFmt formatCode="ge" sourceLinked="1"/>
        <c:majorTickMark val="none"/>
        <c:minorTickMark val="none"/>
        <c:tickLblPos val="none"/>
        <c:crossAx val="468571000"/>
        <c:crosses val="autoZero"/>
        <c:auto val="1"/>
        <c:lblOffset val="100"/>
        <c:baseTimeUnit val="years"/>
      </c:dateAx>
      <c:valAx>
        <c:axId val="46857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57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66-49B9-88BE-204608F737B7}"/>
            </c:ext>
          </c:extLst>
        </c:ser>
        <c:dLbls>
          <c:showLegendKey val="0"/>
          <c:showVal val="0"/>
          <c:showCatName val="0"/>
          <c:showSerName val="0"/>
          <c:showPercent val="0"/>
          <c:showBubbleSize val="0"/>
        </c:dLbls>
        <c:gapWidth val="150"/>
        <c:axId val="468572568"/>
        <c:axId val="46857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66-49B9-88BE-204608F737B7}"/>
            </c:ext>
          </c:extLst>
        </c:ser>
        <c:dLbls>
          <c:showLegendKey val="0"/>
          <c:showVal val="0"/>
          <c:showCatName val="0"/>
          <c:showSerName val="0"/>
          <c:showPercent val="0"/>
          <c:showBubbleSize val="0"/>
        </c:dLbls>
        <c:marker val="1"/>
        <c:smooth val="0"/>
        <c:axId val="468572568"/>
        <c:axId val="468572960"/>
      </c:lineChart>
      <c:dateAx>
        <c:axId val="468572568"/>
        <c:scaling>
          <c:orientation val="minMax"/>
        </c:scaling>
        <c:delete val="1"/>
        <c:axPos val="b"/>
        <c:numFmt formatCode="ge" sourceLinked="1"/>
        <c:majorTickMark val="none"/>
        <c:minorTickMark val="none"/>
        <c:tickLblPos val="none"/>
        <c:crossAx val="468572960"/>
        <c:crosses val="autoZero"/>
        <c:auto val="1"/>
        <c:lblOffset val="100"/>
        <c:baseTimeUnit val="years"/>
      </c:dateAx>
      <c:valAx>
        <c:axId val="4685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57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8C-44C1-ACF5-264436F30DA5}"/>
            </c:ext>
          </c:extLst>
        </c:ser>
        <c:dLbls>
          <c:showLegendKey val="0"/>
          <c:showVal val="0"/>
          <c:showCatName val="0"/>
          <c:showSerName val="0"/>
          <c:showPercent val="0"/>
          <c:showBubbleSize val="0"/>
        </c:dLbls>
        <c:gapWidth val="150"/>
        <c:axId val="385225528"/>
        <c:axId val="38522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8C-44C1-ACF5-264436F30DA5}"/>
            </c:ext>
          </c:extLst>
        </c:ser>
        <c:dLbls>
          <c:showLegendKey val="0"/>
          <c:showVal val="0"/>
          <c:showCatName val="0"/>
          <c:showSerName val="0"/>
          <c:showPercent val="0"/>
          <c:showBubbleSize val="0"/>
        </c:dLbls>
        <c:marker val="1"/>
        <c:smooth val="0"/>
        <c:axId val="385225528"/>
        <c:axId val="385226312"/>
      </c:lineChart>
      <c:dateAx>
        <c:axId val="385225528"/>
        <c:scaling>
          <c:orientation val="minMax"/>
        </c:scaling>
        <c:delete val="1"/>
        <c:axPos val="b"/>
        <c:numFmt formatCode="ge" sourceLinked="1"/>
        <c:majorTickMark val="none"/>
        <c:minorTickMark val="none"/>
        <c:tickLblPos val="none"/>
        <c:crossAx val="385226312"/>
        <c:crosses val="autoZero"/>
        <c:auto val="1"/>
        <c:lblOffset val="100"/>
        <c:baseTimeUnit val="years"/>
      </c:dateAx>
      <c:valAx>
        <c:axId val="38522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22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77-4396-9DA9-65EE2B4DC46C}"/>
            </c:ext>
          </c:extLst>
        </c:ser>
        <c:dLbls>
          <c:showLegendKey val="0"/>
          <c:showVal val="0"/>
          <c:showCatName val="0"/>
          <c:showSerName val="0"/>
          <c:showPercent val="0"/>
          <c:showBubbleSize val="0"/>
        </c:dLbls>
        <c:gapWidth val="150"/>
        <c:axId val="385225920"/>
        <c:axId val="38522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77-4396-9DA9-65EE2B4DC46C}"/>
            </c:ext>
          </c:extLst>
        </c:ser>
        <c:dLbls>
          <c:showLegendKey val="0"/>
          <c:showVal val="0"/>
          <c:showCatName val="0"/>
          <c:showSerName val="0"/>
          <c:showPercent val="0"/>
          <c:showBubbleSize val="0"/>
        </c:dLbls>
        <c:marker val="1"/>
        <c:smooth val="0"/>
        <c:axId val="385225920"/>
        <c:axId val="385227096"/>
      </c:lineChart>
      <c:dateAx>
        <c:axId val="385225920"/>
        <c:scaling>
          <c:orientation val="minMax"/>
        </c:scaling>
        <c:delete val="1"/>
        <c:axPos val="b"/>
        <c:numFmt formatCode="ge" sourceLinked="1"/>
        <c:majorTickMark val="none"/>
        <c:minorTickMark val="none"/>
        <c:tickLblPos val="none"/>
        <c:crossAx val="385227096"/>
        <c:crosses val="autoZero"/>
        <c:auto val="1"/>
        <c:lblOffset val="100"/>
        <c:baseTimeUnit val="years"/>
      </c:dateAx>
      <c:valAx>
        <c:axId val="38522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2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formatCode="#,##0.00;&quot;△&quot;#,##0.00;&quot;-&quot;">
                  <c:v>8674.4599999999991</c:v>
                </c:pt>
                <c:pt idx="3" formatCode="#,##0.00;&quot;△&quot;#,##0.00;&quot;-&quot;">
                  <c:v>16268.08</c:v>
                </c:pt>
                <c:pt idx="4" formatCode="#,##0.00;&quot;△&quot;#,##0.00;&quot;-&quot;">
                  <c:v>30048.39</c:v>
                </c:pt>
              </c:numCache>
            </c:numRef>
          </c:val>
          <c:extLst>
            <c:ext xmlns:c16="http://schemas.microsoft.com/office/drawing/2014/chart" uri="{C3380CC4-5D6E-409C-BE32-E72D297353CC}">
              <c16:uniqueId val="{00000000-1AB2-4AA3-8606-814B10AA4FFC}"/>
            </c:ext>
          </c:extLst>
        </c:ser>
        <c:dLbls>
          <c:showLegendKey val="0"/>
          <c:showVal val="0"/>
          <c:showCatName val="0"/>
          <c:showSerName val="0"/>
          <c:showPercent val="0"/>
          <c:showBubbleSize val="0"/>
        </c:dLbls>
        <c:gapWidth val="150"/>
        <c:axId val="383500088"/>
        <c:axId val="38350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1AB2-4AA3-8606-814B10AA4FFC}"/>
            </c:ext>
          </c:extLst>
        </c:ser>
        <c:dLbls>
          <c:showLegendKey val="0"/>
          <c:showVal val="0"/>
          <c:showCatName val="0"/>
          <c:showSerName val="0"/>
          <c:showPercent val="0"/>
          <c:showBubbleSize val="0"/>
        </c:dLbls>
        <c:marker val="1"/>
        <c:smooth val="0"/>
        <c:axId val="383500088"/>
        <c:axId val="383500480"/>
      </c:lineChart>
      <c:dateAx>
        <c:axId val="383500088"/>
        <c:scaling>
          <c:orientation val="minMax"/>
        </c:scaling>
        <c:delete val="1"/>
        <c:axPos val="b"/>
        <c:numFmt formatCode="ge" sourceLinked="1"/>
        <c:majorTickMark val="none"/>
        <c:minorTickMark val="none"/>
        <c:tickLblPos val="none"/>
        <c:crossAx val="383500480"/>
        <c:crosses val="autoZero"/>
        <c:auto val="1"/>
        <c:lblOffset val="100"/>
        <c:baseTimeUnit val="years"/>
      </c:dateAx>
      <c:valAx>
        <c:axId val="3835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50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91.68</c:v>
                </c:pt>
                <c:pt idx="1">
                  <c:v>7.83</c:v>
                </c:pt>
                <c:pt idx="2">
                  <c:v>47.02</c:v>
                </c:pt>
                <c:pt idx="3">
                  <c:v>9.35</c:v>
                </c:pt>
                <c:pt idx="4">
                  <c:v>4.57</c:v>
                </c:pt>
              </c:numCache>
            </c:numRef>
          </c:val>
          <c:extLst>
            <c:ext xmlns:c16="http://schemas.microsoft.com/office/drawing/2014/chart" uri="{C3380CC4-5D6E-409C-BE32-E72D297353CC}">
              <c16:uniqueId val="{00000000-BC4C-458A-AFF6-CB0A964E7C11}"/>
            </c:ext>
          </c:extLst>
        </c:ser>
        <c:dLbls>
          <c:showLegendKey val="0"/>
          <c:showVal val="0"/>
          <c:showCatName val="0"/>
          <c:showSerName val="0"/>
          <c:showPercent val="0"/>
          <c:showBubbleSize val="0"/>
        </c:dLbls>
        <c:gapWidth val="150"/>
        <c:axId val="383502048"/>
        <c:axId val="383502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BC4C-458A-AFF6-CB0A964E7C11}"/>
            </c:ext>
          </c:extLst>
        </c:ser>
        <c:dLbls>
          <c:showLegendKey val="0"/>
          <c:showVal val="0"/>
          <c:showCatName val="0"/>
          <c:showSerName val="0"/>
          <c:showPercent val="0"/>
          <c:showBubbleSize val="0"/>
        </c:dLbls>
        <c:marker val="1"/>
        <c:smooth val="0"/>
        <c:axId val="383502048"/>
        <c:axId val="383502440"/>
      </c:lineChart>
      <c:dateAx>
        <c:axId val="383502048"/>
        <c:scaling>
          <c:orientation val="minMax"/>
        </c:scaling>
        <c:delete val="1"/>
        <c:axPos val="b"/>
        <c:numFmt formatCode="ge" sourceLinked="1"/>
        <c:majorTickMark val="none"/>
        <c:minorTickMark val="none"/>
        <c:tickLblPos val="none"/>
        <c:crossAx val="383502440"/>
        <c:crosses val="autoZero"/>
        <c:auto val="1"/>
        <c:lblOffset val="100"/>
        <c:baseTimeUnit val="years"/>
      </c:dateAx>
      <c:valAx>
        <c:axId val="38350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5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106.19</c:v>
                </c:pt>
                <c:pt idx="1">
                  <c:v>1176.3</c:v>
                </c:pt>
                <c:pt idx="2">
                  <c:v>201.11</c:v>
                </c:pt>
                <c:pt idx="3">
                  <c:v>994.99</c:v>
                </c:pt>
                <c:pt idx="4">
                  <c:v>2056.59</c:v>
                </c:pt>
              </c:numCache>
            </c:numRef>
          </c:val>
          <c:extLst>
            <c:ext xmlns:c16="http://schemas.microsoft.com/office/drawing/2014/chart" uri="{C3380CC4-5D6E-409C-BE32-E72D297353CC}">
              <c16:uniqueId val="{00000000-042A-4C55-963D-618FB09AFA28}"/>
            </c:ext>
          </c:extLst>
        </c:ser>
        <c:dLbls>
          <c:showLegendKey val="0"/>
          <c:showVal val="0"/>
          <c:showCatName val="0"/>
          <c:showSerName val="0"/>
          <c:showPercent val="0"/>
          <c:showBubbleSize val="0"/>
        </c:dLbls>
        <c:gapWidth val="150"/>
        <c:axId val="362186560"/>
        <c:axId val="362183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042A-4C55-963D-618FB09AFA28}"/>
            </c:ext>
          </c:extLst>
        </c:ser>
        <c:dLbls>
          <c:showLegendKey val="0"/>
          <c:showVal val="0"/>
          <c:showCatName val="0"/>
          <c:showSerName val="0"/>
          <c:showPercent val="0"/>
          <c:showBubbleSize val="0"/>
        </c:dLbls>
        <c:marker val="1"/>
        <c:smooth val="0"/>
        <c:axId val="362186560"/>
        <c:axId val="362183816"/>
      </c:lineChart>
      <c:dateAx>
        <c:axId val="362186560"/>
        <c:scaling>
          <c:orientation val="minMax"/>
        </c:scaling>
        <c:delete val="1"/>
        <c:axPos val="b"/>
        <c:numFmt formatCode="ge" sourceLinked="1"/>
        <c:majorTickMark val="none"/>
        <c:minorTickMark val="none"/>
        <c:tickLblPos val="none"/>
        <c:crossAx val="362183816"/>
        <c:crosses val="autoZero"/>
        <c:auto val="1"/>
        <c:lblOffset val="100"/>
        <c:baseTimeUnit val="years"/>
      </c:dateAx>
      <c:valAx>
        <c:axId val="36218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伊佐市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26147</v>
      </c>
      <c r="AM8" s="50"/>
      <c r="AN8" s="50"/>
      <c r="AO8" s="50"/>
      <c r="AP8" s="50"/>
      <c r="AQ8" s="50"/>
      <c r="AR8" s="50"/>
      <c r="AS8" s="50"/>
      <c r="AT8" s="46">
        <f>データ!$S$6</f>
        <v>392.56</v>
      </c>
      <c r="AU8" s="46"/>
      <c r="AV8" s="46"/>
      <c r="AW8" s="46"/>
      <c r="AX8" s="46"/>
      <c r="AY8" s="46"/>
      <c r="AZ8" s="46"/>
      <c r="BA8" s="46"/>
      <c r="BB8" s="46">
        <f>データ!$T$6</f>
        <v>66.61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0.26</v>
      </c>
      <c r="Q10" s="46"/>
      <c r="R10" s="46"/>
      <c r="S10" s="46"/>
      <c r="T10" s="46"/>
      <c r="U10" s="46"/>
      <c r="V10" s="46"/>
      <c r="W10" s="50">
        <f>データ!$Q$6</f>
        <v>1652</v>
      </c>
      <c r="X10" s="50"/>
      <c r="Y10" s="50"/>
      <c r="Z10" s="50"/>
      <c r="AA10" s="50"/>
      <c r="AB10" s="50"/>
      <c r="AC10" s="50"/>
      <c r="AD10" s="2"/>
      <c r="AE10" s="2"/>
      <c r="AF10" s="2"/>
      <c r="AG10" s="2"/>
      <c r="AH10" s="2"/>
      <c r="AI10" s="2"/>
      <c r="AJ10" s="2"/>
      <c r="AK10" s="2"/>
      <c r="AL10" s="50">
        <f>データ!$U$6</f>
        <v>67</v>
      </c>
      <c r="AM10" s="50"/>
      <c r="AN10" s="50"/>
      <c r="AO10" s="50"/>
      <c r="AP10" s="50"/>
      <c r="AQ10" s="50"/>
      <c r="AR10" s="50"/>
      <c r="AS10" s="50"/>
      <c r="AT10" s="46">
        <f>データ!$V$6</f>
        <v>0.37</v>
      </c>
      <c r="AU10" s="46"/>
      <c r="AV10" s="46"/>
      <c r="AW10" s="46"/>
      <c r="AX10" s="46"/>
      <c r="AY10" s="46"/>
      <c r="AZ10" s="46"/>
      <c r="BA10" s="46"/>
      <c r="BB10" s="46">
        <f>データ!$W$6</f>
        <v>181.08</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oge+9v+knN712LbNDKp68TZ7bPADLg02bRZRswpGrFvtOFV7Owu3wP8ki8OkBxn5RElb123c5yIsAjFSIplaCQ==" saltValue="n7x+UynRcIcup+ZkkCVD3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462241</v>
      </c>
      <c r="D6" s="34">
        <f t="shared" si="3"/>
        <v>47</v>
      </c>
      <c r="E6" s="34">
        <f t="shared" si="3"/>
        <v>1</v>
      </c>
      <c r="F6" s="34">
        <f t="shared" si="3"/>
        <v>0</v>
      </c>
      <c r="G6" s="34">
        <f t="shared" si="3"/>
        <v>0</v>
      </c>
      <c r="H6" s="34" t="str">
        <f t="shared" si="3"/>
        <v>鹿児島県　伊佐市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0.26</v>
      </c>
      <c r="Q6" s="35">
        <f t="shared" si="3"/>
        <v>1652</v>
      </c>
      <c r="R6" s="35">
        <f t="shared" si="3"/>
        <v>26147</v>
      </c>
      <c r="S6" s="35">
        <f t="shared" si="3"/>
        <v>392.56</v>
      </c>
      <c r="T6" s="35">
        <f t="shared" si="3"/>
        <v>66.61</v>
      </c>
      <c r="U6" s="35">
        <f t="shared" si="3"/>
        <v>67</v>
      </c>
      <c r="V6" s="35">
        <f t="shared" si="3"/>
        <v>0.37</v>
      </c>
      <c r="W6" s="35">
        <f t="shared" si="3"/>
        <v>181.08</v>
      </c>
      <c r="X6" s="36">
        <f>IF(X7="",NA(),X7)</f>
        <v>95.28</v>
      </c>
      <c r="Y6" s="36">
        <f t="shared" ref="Y6:AG6" si="4">IF(Y7="",NA(),Y7)</f>
        <v>100.27</v>
      </c>
      <c r="Z6" s="36">
        <f t="shared" si="4"/>
        <v>98.08</v>
      </c>
      <c r="AA6" s="36">
        <f t="shared" si="4"/>
        <v>33.44</v>
      </c>
      <c r="AB6" s="36">
        <f t="shared" si="4"/>
        <v>32.69</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6">
        <f t="shared" si="7"/>
        <v>8674.4599999999991</v>
      </c>
      <c r="BH6" s="36">
        <f t="shared" si="7"/>
        <v>16268.08</v>
      </c>
      <c r="BI6" s="36">
        <f t="shared" si="7"/>
        <v>30048.39</v>
      </c>
      <c r="BJ6" s="36">
        <f t="shared" si="7"/>
        <v>1486.62</v>
      </c>
      <c r="BK6" s="36">
        <f t="shared" si="7"/>
        <v>1510.14</v>
      </c>
      <c r="BL6" s="36">
        <f t="shared" si="7"/>
        <v>1595.62</v>
      </c>
      <c r="BM6" s="36">
        <f t="shared" si="7"/>
        <v>1302.33</v>
      </c>
      <c r="BN6" s="36">
        <f t="shared" si="7"/>
        <v>1274.21</v>
      </c>
      <c r="BO6" s="35" t="str">
        <f>IF(BO7="","",IF(BO7="-","【-】","【"&amp;SUBSTITUTE(TEXT(BO7,"#,##0.00"),"-","△")&amp;"】"))</f>
        <v>【1,074.14】</v>
      </c>
      <c r="BP6" s="36">
        <f>IF(BP7="",NA(),BP7)</f>
        <v>91.68</v>
      </c>
      <c r="BQ6" s="36">
        <f t="shared" ref="BQ6:BY6" si="8">IF(BQ7="",NA(),BQ7)</f>
        <v>7.83</v>
      </c>
      <c r="BR6" s="36">
        <f t="shared" si="8"/>
        <v>47.02</v>
      </c>
      <c r="BS6" s="36">
        <f t="shared" si="8"/>
        <v>9.35</v>
      </c>
      <c r="BT6" s="36">
        <f t="shared" si="8"/>
        <v>4.57</v>
      </c>
      <c r="BU6" s="36">
        <f t="shared" si="8"/>
        <v>24.39</v>
      </c>
      <c r="BV6" s="36">
        <f t="shared" si="8"/>
        <v>22.67</v>
      </c>
      <c r="BW6" s="36">
        <f t="shared" si="8"/>
        <v>37.92</v>
      </c>
      <c r="BX6" s="36">
        <f t="shared" si="8"/>
        <v>40.89</v>
      </c>
      <c r="BY6" s="36">
        <f t="shared" si="8"/>
        <v>41.25</v>
      </c>
      <c r="BZ6" s="35" t="str">
        <f>IF(BZ7="","",IF(BZ7="-","【-】","【"&amp;SUBSTITUTE(TEXT(BZ7,"#,##0.00"),"-","△")&amp;"】"))</f>
        <v>【54.36】</v>
      </c>
      <c r="CA6" s="36">
        <f>IF(CA7="",NA(),CA7)</f>
        <v>106.19</v>
      </c>
      <c r="CB6" s="36">
        <f t="shared" ref="CB6:CJ6" si="9">IF(CB7="",NA(),CB7)</f>
        <v>1176.3</v>
      </c>
      <c r="CC6" s="36">
        <f t="shared" si="9"/>
        <v>201.11</v>
      </c>
      <c r="CD6" s="36">
        <f t="shared" si="9"/>
        <v>994.99</v>
      </c>
      <c r="CE6" s="36">
        <f t="shared" si="9"/>
        <v>2056.59</v>
      </c>
      <c r="CF6" s="36">
        <f t="shared" si="9"/>
        <v>734.18</v>
      </c>
      <c r="CG6" s="36">
        <f t="shared" si="9"/>
        <v>789.62</v>
      </c>
      <c r="CH6" s="36">
        <f t="shared" si="9"/>
        <v>423.18</v>
      </c>
      <c r="CI6" s="36">
        <f t="shared" si="9"/>
        <v>383.2</v>
      </c>
      <c r="CJ6" s="36">
        <f t="shared" si="9"/>
        <v>383.25</v>
      </c>
      <c r="CK6" s="35" t="str">
        <f>IF(CK7="","",IF(CK7="-","【-】","【"&amp;SUBSTITUTE(TEXT(CK7,"#,##0.00"),"-","△")&amp;"】"))</f>
        <v>【296.40】</v>
      </c>
      <c r="CL6" s="36">
        <f>IF(CL7="",NA(),CL7)</f>
        <v>37.74</v>
      </c>
      <c r="CM6" s="36">
        <f t="shared" ref="CM6:CU6" si="10">IF(CM7="",NA(),CM7)</f>
        <v>37.549999999999997</v>
      </c>
      <c r="CN6" s="36">
        <f t="shared" si="10"/>
        <v>33.840000000000003</v>
      </c>
      <c r="CO6" s="36">
        <f t="shared" si="10"/>
        <v>34.79</v>
      </c>
      <c r="CP6" s="36">
        <f t="shared" si="10"/>
        <v>33.01</v>
      </c>
      <c r="CQ6" s="36">
        <f t="shared" si="10"/>
        <v>48.36</v>
      </c>
      <c r="CR6" s="36">
        <f t="shared" si="10"/>
        <v>48.7</v>
      </c>
      <c r="CS6" s="36">
        <f t="shared" si="10"/>
        <v>46.9</v>
      </c>
      <c r="CT6" s="36">
        <f t="shared" si="10"/>
        <v>47.95</v>
      </c>
      <c r="CU6" s="36">
        <f t="shared" si="10"/>
        <v>48.26</v>
      </c>
      <c r="CV6" s="35" t="str">
        <f>IF(CV7="","",IF(CV7="-","【-】","【"&amp;SUBSTITUTE(TEXT(CV7,"#,##0.00"),"-","△")&amp;"】"))</f>
        <v>【55.95】</v>
      </c>
      <c r="CW6" s="36">
        <f>IF(CW7="",NA(),CW7)</f>
        <v>98.81</v>
      </c>
      <c r="CX6" s="36">
        <f t="shared" ref="CX6:DF6" si="11">IF(CX7="",NA(),CX7)</f>
        <v>98.4</v>
      </c>
      <c r="CY6" s="36">
        <f t="shared" si="11"/>
        <v>99.82</v>
      </c>
      <c r="CZ6" s="36">
        <f t="shared" si="11"/>
        <v>100</v>
      </c>
      <c r="DA6" s="36">
        <f t="shared" si="11"/>
        <v>100</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462241</v>
      </c>
      <c r="D7" s="38">
        <v>47</v>
      </c>
      <c r="E7" s="38">
        <v>1</v>
      </c>
      <c r="F7" s="38">
        <v>0</v>
      </c>
      <c r="G7" s="38">
        <v>0</v>
      </c>
      <c r="H7" s="38" t="s">
        <v>96</v>
      </c>
      <c r="I7" s="38" t="s">
        <v>97</v>
      </c>
      <c r="J7" s="38" t="s">
        <v>98</v>
      </c>
      <c r="K7" s="38" t="s">
        <v>99</v>
      </c>
      <c r="L7" s="38" t="s">
        <v>100</v>
      </c>
      <c r="M7" s="38" t="s">
        <v>101</v>
      </c>
      <c r="N7" s="39" t="s">
        <v>102</v>
      </c>
      <c r="O7" s="39" t="s">
        <v>103</v>
      </c>
      <c r="P7" s="39">
        <v>0.26</v>
      </c>
      <c r="Q7" s="39">
        <v>1652</v>
      </c>
      <c r="R7" s="39">
        <v>26147</v>
      </c>
      <c r="S7" s="39">
        <v>392.56</v>
      </c>
      <c r="T7" s="39">
        <v>66.61</v>
      </c>
      <c r="U7" s="39">
        <v>67</v>
      </c>
      <c r="V7" s="39">
        <v>0.37</v>
      </c>
      <c r="W7" s="39">
        <v>181.08</v>
      </c>
      <c r="X7" s="39">
        <v>95.28</v>
      </c>
      <c r="Y7" s="39">
        <v>100.27</v>
      </c>
      <c r="Z7" s="39">
        <v>98.08</v>
      </c>
      <c r="AA7" s="39">
        <v>33.44</v>
      </c>
      <c r="AB7" s="39">
        <v>32.69</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8674.4599999999991</v>
      </c>
      <c r="BH7" s="39">
        <v>16268.08</v>
      </c>
      <c r="BI7" s="39">
        <v>30048.39</v>
      </c>
      <c r="BJ7" s="39">
        <v>1486.62</v>
      </c>
      <c r="BK7" s="39">
        <v>1510.14</v>
      </c>
      <c r="BL7" s="39">
        <v>1595.62</v>
      </c>
      <c r="BM7" s="39">
        <v>1302.33</v>
      </c>
      <c r="BN7" s="39">
        <v>1274.21</v>
      </c>
      <c r="BO7" s="39">
        <v>1074.1400000000001</v>
      </c>
      <c r="BP7" s="39">
        <v>91.68</v>
      </c>
      <c r="BQ7" s="39">
        <v>7.83</v>
      </c>
      <c r="BR7" s="39">
        <v>47.02</v>
      </c>
      <c r="BS7" s="39">
        <v>9.35</v>
      </c>
      <c r="BT7" s="39">
        <v>4.57</v>
      </c>
      <c r="BU7" s="39">
        <v>24.39</v>
      </c>
      <c r="BV7" s="39">
        <v>22.67</v>
      </c>
      <c r="BW7" s="39">
        <v>37.92</v>
      </c>
      <c r="BX7" s="39">
        <v>40.89</v>
      </c>
      <c r="BY7" s="39">
        <v>41.25</v>
      </c>
      <c r="BZ7" s="39">
        <v>54.36</v>
      </c>
      <c r="CA7" s="39">
        <v>106.19</v>
      </c>
      <c r="CB7" s="39">
        <v>1176.3</v>
      </c>
      <c r="CC7" s="39">
        <v>201.11</v>
      </c>
      <c r="CD7" s="39">
        <v>994.99</v>
      </c>
      <c r="CE7" s="39">
        <v>2056.59</v>
      </c>
      <c r="CF7" s="39">
        <v>734.18</v>
      </c>
      <c r="CG7" s="39">
        <v>789.62</v>
      </c>
      <c r="CH7" s="39">
        <v>423.18</v>
      </c>
      <c r="CI7" s="39">
        <v>383.2</v>
      </c>
      <c r="CJ7" s="39">
        <v>383.25</v>
      </c>
      <c r="CK7" s="39">
        <v>296.39999999999998</v>
      </c>
      <c r="CL7" s="39">
        <v>37.74</v>
      </c>
      <c r="CM7" s="39">
        <v>37.549999999999997</v>
      </c>
      <c r="CN7" s="39">
        <v>33.840000000000003</v>
      </c>
      <c r="CO7" s="39">
        <v>34.79</v>
      </c>
      <c r="CP7" s="39">
        <v>33.01</v>
      </c>
      <c r="CQ7" s="39">
        <v>48.36</v>
      </c>
      <c r="CR7" s="39">
        <v>48.7</v>
      </c>
      <c r="CS7" s="39">
        <v>46.9</v>
      </c>
      <c r="CT7" s="39">
        <v>47.95</v>
      </c>
      <c r="CU7" s="39">
        <v>48.26</v>
      </c>
      <c r="CV7" s="39">
        <v>55.95</v>
      </c>
      <c r="CW7" s="39">
        <v>98.81</v>
      </c>
      <c r="CX7" s="39">
        <v>98.4</v>
      </c>
      <c r="CY7" s="39">
        <v>99.82</v>
      </c>
      <c r="CZ7" s="39">
        <v>100</v>
      </c>
      <c r="DA7" s="39">
        <v>100</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2020-02-06T05:46:51Z</cp:lastPrinted>
  <dcterms:created xsi:type="dcterms:W3CDTF">2019-12-05T04:40:36Z</dcterms:created>
  <dcterms:modified xsi:type="dcterms:W3CDTF">2020-02-26T23:57:57Z</dcterms:modified>
  <cp:category/>
</cp:coreProperties>
</file>