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1_十島村【済】\"/>
    </mc:Choice>
  </mc:AlternateContent>
  <workbookProtection workbookAlgorithmName="SHA-512" workbookHashValue="TNlZXPc1P6j04seVO+4X2MMwuRW//UmbMl5fwhUgSuu5drgTuTIk4EQU4EhvwNRFuphx23P4kjBOhMe/EScdTw==" workbookSaltValue="x5oSsPadnpfvsKOlSc9HSw==" workbookSpinCount="100000" lockStructure="1"/>
  <bookViews>
    <workbookView xWindow="0" yWindow="0" windowWidth="19200" windowHeight="1237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<sst xmlns="http://schemas.openxmlformats.org/spreadsheetml/2006/main" count="225" uniqueCount="112">
  <si>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</si>
  <si>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</si>
  <si>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</si>
  <si>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</si>
  <si>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</si>
  <si>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</si>
  <si>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</si>
  <si>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</si>
  <si>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</si>
  <si>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</si>
  <si>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</si>
  <si>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</si>
  <si>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</si>
  <si>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</si>
  <si>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</si>
  <si>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</si>
  <si>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</si>
  <si>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</si>
  <si>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</si>
  <si>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</si>
  <si>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</si>
  <si>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</si>
  <si>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</si>
  <si>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</si>
  <si>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</si>
  <si>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</si>
  <si>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</si>
  <si>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</si>
  <si>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</si>
  <si>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</si>
  <si>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</si>
  <si>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</si>
  <si>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</si>
  <si>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</si>
  <si>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</si>
  <si>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</si>
  <si>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</si>
  <si>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</si>
  <si>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</si>
  <si>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</si>
  <si>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</si>
  <si>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</si>
  <si>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</si>
  <si>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</si>
  <si>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</si>
  <si>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</si>
  <si>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</si>
  <si>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</si>
  <si>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</si>
  <si>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</si>
  <si>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</si>
  <si>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</si>
  <si>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</si>
  <si>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</si>
  <si>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</si>
  <si>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</si>
  <si>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</si>
  <si>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</si>
  <si>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</si>
  <si>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</si>
  <si>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</si>
  <si>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</si>
  <si>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</si>
  <si>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</si>
  <si>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</si>
  <si>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</si>
  <si>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</si>
  <si>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</si>
  <si>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</si>
  <si>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</si>
  <si>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</si>
  <si>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</si>
  <si>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</si>
  <si>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</si>
  <si>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</si>
  <si>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</si>
  <si>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</si>
  <si>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</si>
  <si>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</si>
  <si>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</si>
  <si>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</si>
  <si>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</si>
  <si>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</si>
  <si>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</si>
  <si>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</si>
  <si>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</si>
  <si>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</si>
  <si>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</si>
  <si>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</si>
  <si>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</si>
  <si>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</si>
  <si>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</si>
  <si>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</si>
  <si>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</si>
  <si>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</si>
  <si>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</si>
  <si>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十島村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</si>
  <si>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</si>
  <si>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</si>
  <si>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</si>
  <si>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</si>
  <si>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</si>
  <si>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</si>
  <si>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</si>
  <si>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</si>
  <si>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</si>
  <si>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</si>
  <si>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</si>
  <si>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</si>
  <si>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利用率，有収率では，類似団体平均と比較して高い値で推移しているが，収益的収支比率において以前として低い数値で推移していることから、施設の維持管理経費等をはじめとするコストの削減を徹底していく必要がある。
　また，管路等，施設の老朽化への対応については，今後さらに対策経費が増加することが見込まれることから，財源確保に向け経営改善や投資のあり方等について見直しを図っていく必要がある。</t>
    <phoneticPr fontId="4"/>
  </si>
  <si>
    <r>
      <t>・収益的収支比率については、平均値を下回っているとともに100%を超えておらず、継続して赤字経営となっているため，引き続き、経営状況にあわせた料金体系の見直し等、増収対策が必要と考えられる。
　企業債残高対給水収益比率については、平成23年度以降、平均値を下回っており、</t>
    </r>
    <r>
      <rPr>
        <sz val="11"/>
        <rFont val="ＭＳ ゴシック"/>
        <family val="3"/>
        <charset val="128"/>
      </rPr>
      <t>企業債残高に対し料金収入は多い状況</t>
    </r>
    <r>
      <rPr>
        <sz val="11"/>
        <color theme="1"/>
        <rFont val="ＭＳ ゴシック"/>
        <family val="3"/>
        <charset val="128"/>
      </rPr>
      <t xml:space="preserve">となっているが、これまでの事業費規模で投資を継続した場合、令和10年前後に企業債残高及び償還金返済額のピークを迎える見込みとなっている。
　料金回収率については、営業収益(料金収入)に比べ、施設等の老朽化に伴う修繕費用が増加していることにより50%前後で推移している。日頃の定期的な保守管理体制の徹底等、適切な維持管理に努め支出額を抑えていく必要がある。
　給水原価についても料金回収率同様、引き続き適切な維持管理に努め支出額を抑えていく必要がある。
　施設利用率については、類似団体平均値よりも上回っていることから、施設の効率性は、高いものと推測する。
　有収率については、類似団体平均値よりも上回っている。今後も引き続き適切な施設管理に努め有収率の維持、上昇を図りたい。
</t>
    </r>
    <rPh sb="57" eb="58">
      <t>ヒ</t>
    </rPh>
    <rPh sb="59" eb="60">
      <t>ツヅ</t>
    </rPh>
    <rPh sb="73" eb="75">
      <t>タイケイ</t>
    </rPh>
    <rPh sb="79" eb="80">
      <t>トウ</t>
    </rPh>
    <rPh sb="81" eb="83">
      <t>ゾウシュウ</t>
    </rPh>
    <rPh sb="83" eb="85">
      <t>タイサク</t>
    </rPh>
    <rPh sb="135" eb="138">
      <t>キギョウサイ</t>
    </rPh>
    <rPh sb="138" eb="140">
      <t>ザンダカ</t>
    </rPh>
    <rPh sb="141" eb="142">
      <t>タイ</t>
    </rPh>
    <rPh sb="181" eb="182">
      <t>レイ</t>
    </rPh>
    <rPh sb="182" eb="183">
      <t>ワ</t>
    </rPh>
    <rPh sb="300" eb="302">
      <t>テッテイ</t>
    </rPh>
    <phoneticPr fontId="4"/>
  </si>
  <si>
    <t>・管路等、施設の老朽化も進んでおり、漏水事故等の発生も危惧されているが、財源との兼ね合いもあり管路更新率は６%前後となっている。類似団体と比較して高い値になっているものの、現状を踏まえると管路の更新投資を増やす必要性が高いと判断されることから、財源確保に向け経営改善や投資のあり方等について見直しを図っていく必要がある。</t>
    <rPh sb="55" eb="57">
      <t>ゼンゴ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</si>
</sst>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2.79</c:v>
                </c:pt>
                <c:pt idx="1">
                  <c:v>1.59</c:v>
                </c:pt>
                <c:pt idx="2">
                  <c:v>2.88</c:v>
                </c:pt>
                <c:pt idx="3">
                  <c:v>3.45</c:v>
                </c:pt>
                <c:pt idx="4">
                  <c:v>5.98</c:v>
                </c:pt>
              </c:numCache>
            </c:numRef>
          </c:val>
          <c:extLst>
            <c:ext xmlns:c16="http://schemas.microsoft.com/office/drawing/2014/chart" uri="{C3380CC4-5D6E-409C-BE32-E72D297353CC}">
              <c16:uniqueId val="{00000000-8A1F-4268-84D9-AAA992C1497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8A1F-4268-84D9-AAA992C1497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74.2</c:v>
                </c:pt>
                <c:pt idx="1">
                  <c:v>77.709999999999994</c:v>
                </c:pt>
                <c:pt idx="2">
                  <c:v>76.06</c:v>
                </c:pt>
                <c:pt idx="3">
                  <c:v>79.790000000000006</c:v>
                </c:pt>
                <c:pt idx="4">
                  <c:v>74.47</c:v>
                </c:pt>
              </c:numCache>
            </c:numRef>
          </c:val>
          <c:extLst>
            <c:ext xmlns:c16="http://schemas.microsoft.com/office/drawing/2014/chart" uri="{C3380CC4-5D6E-409C-BE32-E72D297353CC}">
              <c16:uniqueId val="{00000000-077D-4546-B53E-C87249E5D68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077D-4546-B53E-C87249E5D68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93.98</c:v>
                </c:pt>
                <c:pt idx="1">
                  <c:v>89.03</c:v>
                </c:pt>
                <c:pt idx="2">
                  <c:v>94.2</c:v>
                </c:pt>
                <c:pt idx="3">
                  <c:v>88.89</c:v>
                </c:pt>
                <c:pt idx="4">
                  <c:v>87.15</c:v>
                </c:pt>
              </c:numCache>
            </c:numRef>
          </c:val>
          <c:extLst>
            <c:ext xmlns:c16="http://schemas.microsoft.com/office/drawing/2014/chart" uri="{C3380CC4-5D6E-409C-BE32-E72D297353CC}">
              <c16:uniqueId val="{00000000-7901-4771-9DEF-B750F1BB096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7901-4771-9DEF-B750F1BB096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77.819999999999993</c:v>
                </c:pt>
                <c:pt idx="1">
                  <c:v>71.53</c:v>
                </c:pt>
                <c:pt idx="2">
                  <c:v>67.52</c:v>
                </c:pt>
                <c:pt idx="3">
                  <c:v>68.569999999999993</c:v>
                </c:pt>
                <c:pt idx="4">
                  <c:v>68.64</c:v>
                </c:pt>
              </c:numCache>
            </c:numRef>
          </c:val>
          <c:extLst>
            <c:ext xmlns:c16="http://schemas.microsoft.com/office/drawing/2014/chart" uri="{C3380CC4-5D6E-409C-BE32-E72D297353CC}">
              <c16:uniqueId val="{00000000-8CF3-4FBE-9469-D717409E5F2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8CF3-4FBE-9469-D717409E5F2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43-40FA-8DEB-AF771142D26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43-40FA-8DEB-AF771142D26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DD-4FE1-B59F-2C5D697DBB2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DD-4FE1-B59F-2C5D697DBB2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89-41C6-AFE2-5D0CB7686BE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89-41C6-AFE2-5D0CB7686BE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1A-428D-820B-4BA0AADCB7A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1A-428D-820B-4BA0AADCB7A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1231.45</c:v>
                </c:pt>
                <c:pt idx="1">
                  <c:v>1173.3900000000001</c:v>
                </c:pt>
                <c:pt idx="2">
                  <c:v>1133.1500000000001</c:v>
                </c:pt>
                <c:pt idx="3">
                  <c:v>1275.05</c:v>
                </c:pt>
                <c:pt idx="4">
                  <c:v>1202.4100000000001</c:v>
                </c:pt>
              </c:numCache>
            </c:numRef>
          </c:val>
          <c:extLst>
            <c:ext xmlns:c16="http://schemas.microsoft.com/office/drawing/2014/chart" uri="{C3380CC4-5D6E-409C-BE32-E72D297353CC}">
              <c16:uniqueId val="{00000000-3FCB-43B7-9398-BFD1C1A599C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3FCB-43B7-9398-BFD1C1A599C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34.409999999999997</c:v>
                </c:pt>
                <c:pt idx="1">
                  <c:v>40.340000000000003</c:v>
                </c:pt>
                <c:pt idx="2">
                  <c:v>43.56</c:v>
                </c:pt>
                <c:pt idx="3">
                  <c:v>39.659999999999997</c:v>
                </c:pt>
                <c:pt idx="4">
                  <c:v>47.86</c:v>
                </c:pt>
              </c:numCache>
            </c:numRef>
          </c:val>
          <c:extLst>
            <c:ext xmlns:c16="http://schemas.microsoft.com/office/drawing/2014/chart" uri="{C3380CC4-5D6E-409C-BE32-E72D297353CC}">
              <c16:uniqueId val="{00000000-C968-4BF4-9BB0-734A6EAFC6F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C968-4BF4-9BB0-734A6EAFC6F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358.65</c:v>
                </c:pt>
                <c:pt idx="1">
                  <c:v>319.01</c:v>
                </c:pt>
                <c:pt idx="2">
                  <c:v>293.99</c:v>
                </c:pt>
                <c:pt idx="3">
                  <c:v>320.01</c:v>
                </c:pt>
                <c:pt idx="4">
                  <c:v>339.49</c:v>
                </c:pt>
              </c:numCache>
            </c:numRef>
          </c:val>
          <c:extLst>
            <c:ext xmlns:c16="http://schemas.microsoft.com/office/drawing/2014/chart" uri="{C3380CC4-5D6E-409C-BE32-E72D297353CC}">
              <c16:uniqueId val="{00000000-2FE8-4B0A-8767-3C3E7B664E5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2FE8-4B0A-8767-3C3E7B664E5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十島村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689</v>
      </c>
      <c r="AM8" s="50"/>
      <c r="AN8" s="50"/>
      <c r="AO8" s="50"/>
      <c r="AP8" s="50"/>
      <c r="AQ8" s="50"/>
      <c r="AR8" s="50"/>
      <c r="AS8" s="50"/>
      <c r="AT8" s="46">
        <f>データ!$S$6</f>
        <v>101.14</v>
      </c>
      <c r="AU8" s="46"/>
      <c r="AV8" s="46"/>
      <c r="AW8" s="46"/>
      <c r="AX8" s="46"/>
      <c r="AY8" s="46"/>
      <c r="AZ8" s="46"/>
      <c r="BA8" s="46"/>
      <c r="BB8" s="46">
        <f>データ!$T$6</f>
        <v>6.81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0">
        <f>データ!$Q$6</f>
        <v>2700</v>
      </c>
      <c r="X10" s="50"/>
      <c r="Y10" s="50"/>
      <c r="Z10" s="50"/>
      <c r="AA10" s="50"/>
      <c r="AB10" s="50"/>
      <c r="AC10" s="50"/>
      <c r="AD10" s="2"/>
      <c r="AE10" s="2"/>
      <c r="AF10" s="2"/>
      <c r="AG10" s="2"/>
      <c r="AH10" s="2"/>
      <c r="AI10" s="2"/>
      <c r="AJ10" s="2"/>
      <c r="AK10" s="2"/>
      <c r="AL10" s="50">
        <f>データ!$U$6</f>
        <v>657</v>
      </c>
      <c r="AM10" s="50"/>
      <c r="AN10" s="50"/>
      <c r="AO10" s="50"/>
      <c r="AP10" s="50"/>
      <c r="AQ10" s="50"/>
      <c r="AR10" s="50"/>
      <c r="AS10" s="50"/>
      <c r="AT10" s="46">
        <f>データ!$V$6</f>
        <v>101.1</v>
      </c>
      <c r="AU10" s="46"/>
      <c r="AV10" s="46"/>
      <c r="AW10" s="46"/>
      <c r="AX10" s="46"/>
      <c r="AY10" s="46"/>
      <c r="AZ10" s="46"/>
      <c r="BA10" s="46"/>
      <c r="BB10" s="46">
        <f>データ!$W$6</f>
        <v>6.5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i9YTHe5SiQ+O/Wpjd82p/AcEim5ZjCQtBxi0zJZeyv+Qhfeo7ybd661DcMrDEUZWZSPtnChDiYT9dAtCDBgtHw==" saltValue="NGGOa4U2TZq69kyJlYwBQ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463043</v>
      </c>
      <c r="D6" s="34">
        <f t="shared" si="3"/>
        <v>47</v>
      </c>
      <c r="E6" s="34">
        <f t="shared" si="3"/>
        <v>1</v>
      </c>
      <c r="F6" s="34">
        <f t="shared" si="3"/>
        <v>0</v>
      </c>
      <c r="G6" s="34">
        <f t="shared" si="3"/>
        <v>0</v>
      </c>
      <c r="H6" s="34" t="str">
        <f t="shared" si="3"/>
        <v>鹿児島県　十島村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2700</v>
      </c>
      <c r="R6" s="35">
        <f t="shared" si="3"/>
        <v>689</v>
      </c>
      <c r="S6" s="35">
        <f t="shared" si="3"/>
        <v>101.14</v>
      </c>
      <c r="T6" s="35">
        <f t="shared" si="3"/>
        <v>6.81</v>
      </c>
      <c r="U6" s="35">
        <f t="shared" si="3"/>
        <v>657</v>
      </c>
      <c r="V6" s="35">
        <f t="shared" si="3"/>
        <v>101.1</v>
      </c>
      <c r="W6" s="35">
        <f t="shared" si="3"/>
        <v>6.5</v>
      </c>
      <c r="X6" s="36">
        <f>IF(X7="",NA(),X7)</f>
        <v>77.819999999999993</v>
      </c>
      <c r="Y6" s="36">
        <f t="shared" ref="Y6:AG6" si="4">IF(Y7="",NA(),Y7)</f>
        <v>71.53</v>
      </c>
      <c r="Z6" s="36">
        <f t="shared" si="4"/>
        <v>67.52</v>
      </c>
      <c r="AA6" s="36">
        <f t="shared" si="4"/>
        <v>68.569999999999993</v>
      </c>
      <c r="AB6" s="36">
        <f t="shared" si="4"/>
        <v>68.64</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1231.45</v>
      </c>
      <c r="BF6" s="36">
        <f t="shared" ref="BF6:BN6" si="7">IF(BF7="",NA(),BF7)</f>
        <v>1173.3900000000001</v>
      </c>
      <c r="BG6" s="36">
        <f t="shared" si="7"/>
        <v>1133.1500000000001</v>
      </c>
      <c r="BH6" s="36">
        <f t="shared" si="7"/>
        <v>1275.05</v>
      </c>
      <c r="BI6" s="36">
        <f t="shared" si="7"/>
        <v>1202.4100000000001</v>
      </c>
      <c r="BJ6" s="36">
        <f t="shared" si="7"/>
        <v>1486.62</v>
      </c>
      <c r="BK6" s="36">
        <f t="shared" si="7"/>
        <v>1510.14</v>
      </c>
      <c r="BL6" s="36">
        <f t="shared" si="7"/>
        <v>1595.62</v>
      </c>
      <c r="BM6" s="36">
        <f t="shared" si="7"/>
        <v>1302.33</v>
      </c>
      <c r="BN6" s="36">
        <f t="shared" si="7"/>
        <v>1274.21</v>
      </c>
      <c r="BO6" s="35" t="str">
        <f>IF(BO7="","",IF(BO7="-","【-】","【"&amp;SUBSTITUTE(TEXT(BO7,"#,##0.00"),"-","△")&amp;"】"))</f>
        <v>【1,074.14】</v>
      </c>
      <c r="BP6" s="36">
        <f>IF(BP7="",NA(),BP7)</f>
        <v>34.409999999999997</v>
      </c>
      <c r="BQ6" s="36">
        <f t="shared" ref="BQ6:BY6" si="8">IF(BQ7="",NA(),BQ7)</f>
        <v>40.340000000000003</v>
      </c>
      <c r="BR6" s="36">
        <f t="shared" si="8"/>
        <v>43.56</v>
      </c>
      <c r="BS6" s="36">
        <f t="shared" si="8"/>
        <v>39.659999999999997</v>
      </c>
      <c r="BT6" s="36">
        <f t="shared" si="8"/>
        <v>47.86</v>
      </c>
      <c r="BU6" s="36">
        <f t="shared" si="8"/>
        <v>24.39</v>
      </c>
      <c r="BV6" s="36">
        <f t="shared" si="8"/>
        <v>22.67</v>
      </c>
      <c r="BW6" s="36">
        <f t="shared" si="8"/>
        <v>37.92</v>
      </c>
      <c r="BX6" s="36">
        <f t="shared" si="8"/>
        <v>40.89</v>
      </c>
      <c r="BY6" s="36">
        <f t="shared" si="8"/>
        <v>41.25</v>
      </c>
      <c r="BZ6" s="35" t="str">
        <f>IF(BZ7="","",IF(BZ7="-","【-】","【"&amp;SUBSTITUTE(TEXT(BZ7,"#,##0.00"),"-","△")&amp;"】"))</f>
        <v>【54.36】</v>
      </c>
      <c r="CA6" s="36">
        <f>IF(CA7="",NA(),CA7)</f>
        <v>358.65</v>
      </c>
      <c r="CB6" s="36">
        <f t="shared" ref="CB6:CJ6" si="9">IF(CB7="",NA(),CB7)</f>
        <v>319.01</v>
      </c>
      <c r="CC6" s="36">
        <f t="shared" si="9"/>
        <v>293.99</v>
      </c>
      <c r="CD6" s="36">
        <f t="shared" si="9"/>
        <v>320.01</v>
      </c>
      <c r="CE6" s="36">
        <f t="shared" si="9"/>
        <v>339.49</v>
      </c>
      <c r="CF6" s="36">
        <f t="shared" si="9"/>
        <v>734.18</v>
      </c>
      <c r="CG6" s="36">
        <f t="shared" si="9"/>
        <v>789.62</v>
      </c>
      <c r="CH6" s="36">
        <f t="shared" si="9"/>
        <v>423.18</v>
      </c>
      <c r="CI6" s="36">
        <f t="shared" si="9"/>
        <v>383.2</v>
      </c>
      <c r="CJ6" s="36">
        <f t="shared" si="9"/>
        <v>383.25</v>
      </c>
      <c r="CK6" s="35" t="str">
        <f>IF(CK7="","",IF(CK7="-","【-】","【"&amp;SUBSTITUTE(TEXT(CK7,"#,##0.00"),"-","△")&amp;"】"))</f>
        <v>【296.40】</v>
      </c>
      <c r="CL6" s="36">
        <f>IF(CL7="",NA(),CL7)</f>
        <v>74.2</v>
      </c>
      <c r="CM6" s="36">
        <f t="shared" ref="CM6:CU6" si="10">IF(CM7="",NA(),CM7)</f>
        <v>77.709999999999994</v>
      </c>
      <c r="CN6" s="36">
        <f t="shared" si="10"/>
        <v>76.06</v>
      </c>
      <c r="CO6" s="36">
        <f t="shared" si="10"/>
        <v>79.790000000000006</v>
      </c>
      <c r="CP6" s="36">
        <f t="shared" si="10"/>
        <v>74.47</v>
      </c>
      <c r="CQ6" s="36">
        <f t="shared" si="10"/>
        <v>48.36</v>
      </c>
      <c r="CR6" s="36">
        <f t="shared" si="10"/>
        <v>48.7</v>
      </c>
      <c r="CS6" s="36">
        <f t="shared" si="10"/>
        <v>46.9</v>
      </c>
      <c r="CT6" s="36">
        <f t="shared" si="10"/>
        <v>47.95</v>
      </c>
      <c r="CU6" s="36">
        <f t="shared" si="10"/>
        <v>48.26</v>
      </c>
      <c r="CV6" s="35" t="str">
        <f>IF(CV7="","",IF(CV7="-","【-】","【"&amp;SUBSTITUTE(TEXT(CV7,"#,##0.00"),"-","△")&amp;"】"))</f>
        <v>【55.95】</v>
      </c>
      <c r="CW6" s="36">
        <f>IF(CW7="",NA(),CW7)</f>
        <v>93.98</v>
      </c>
      <c r="CX6" s="36">
        <f t="shared" ref="CX6:DF6" si="11">IF(CX7="",NA(),CX7)</f>
        <v>89.03</v>
      </c>
      <c r="CY6" s="36">
        <f t="shared" si="11"/>
        <v>94.2</v>
      </c>
      <c r="CZ6" s="36">
        <f t="shared" si="11"/>
        <v>88.89</v>
      </c>
      <c r="DA6" s="36">
        <f t="shared" si="11"/>
        <v>87.15</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2.79</v>
      </c>
      <c r="EE6" s="36">
        <f t="shared" ref="EE6:EM6" si="14">IF(EE7="",NA(),EE7)</f>
        <v>1.59</v>
      </c>
      <c r="EF6" s="36">
        <f t="shared" si="14"/>
        <v>2.88</v>
      </c>
      <c r="EG6" s="36">
        <f t="shared" si="14"/>
        <v>3.45</v>
      </c>
      <c r="EH6" s="36">
        <f t="shared" si="14"/>
        <v>5.98</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463043</v>
      </c>
      <c r="D7" s="38">
        <v>47</v>
      </c>
      <c r="E7" s="38">
        <v>1</v>
      </c>
      <c r="F7" s="38">
        <v>0</v>
      </c>
      <c r="G7" s="38">
        <v>0</v>
      </c>
      <c r="H7" s="38" t="s">
        <v>96</v>
      </c>
      <c r="I7" s="38" t="s">
        <v>97</v>
      </c>
      <c r="J7" s="38" t="s">
        <v>98</v>
      </c>
      <c r="K7" s="38" t="s">
        <v>99</v>
      </c>
      <c r="L7" s="38" t="s">
        <v>100</v>
      </c>
      <c r="M7" s="38" t="s">
        <v>101</v>
      </c>
      <c r="N7" s="39" t="s">
        <v>102</v>
      </c>
      <c r="O7" s="39" t="s">
        <v>103</v>
      </c>
      <c r="P7" s="39">
        <v>100</v>
      </c>
      <c r="Q7" s="39">
        <v>2700</v>
      </c>
      <c r="R7" s="39">
        <v>689</v>
      </c>
      <c r="S7" s="39">
        <v>101.14</v>
      </c>
      <c r="T7" s="39">
        <v>6.81</v>
      </c>
      <c r="U7" s="39">
        <v>657</v>
      </c>
      <c r="V7" s="39">
        <v>101.1</v>
      </c>
      <c r="W7" s="39">
        <v>6.5</v>
      </c>
      <c r="X7" s="39">
        <v>77.819999999999993</v>
      </c>
      <c r="Y7" s="39">
        <v>71.53</v>
      </c>
      <c r="Z7" s="39">
        <v>67.52</v>
      </c>
      <c r="AA7" s="39">
        <v>68.569999999999993</v>
      </c>
      <c r="AB7" s="39">
        <v>68.64</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1231.45</v>
      </c>
      <c r="BF7" s="39">
        <v>1173.3900000000001</v>
      </c>
      <c r="BG7" s="39">
        <v>1133.1500000000001</v>
      </c>
      <c r="BH7" s="39">
        <v>1275.05</v>
      </c>
      <c r="BI7" s="39">
        <v>1202.4100000000001</v>
      </c>
      <c r="BJ7" s="39">
        <v>1486.62</v>
      </c>
      <c r="BK7" s="39">
        <v>1510.14</v>
      </c>
      <c r="BL7" s="39">
        <v>1595.62</v>
      </c>
      <c r="BM7" s="39">
        <v>1302.33</v>
      </c>
      <c r="BN7" s="39">
        <v>1274.21</v>
      </c>
      <c r="BO7" s="39">
        <v>1074.1400000000001</v>
      </c>
      <c r="BP7" s="39">
        <v>34.409999999999997</v>
      </c>
      <c r="BQ7" s="39">
        <v>40.340000000000003</v>
      </c>
      <c r="BR7" s="39">
        <v>43.56</v>
      </c>
      <c r="BS7" s="39">
        <v>39.659999999999997</v>
      </c>
      <c r="BT7" s="39">
        <v>47.86</v>
      </c>
      <c r="BU7" s="39">
        <v>24.39</v>
      </c>
      <c r="BV7" s="39">
        <v>22.67</v>
      </c>
      <c r="BW7" s="39">
        <v>37.92</v>
      </c>
      <c r="BX7" s="39">
        <v>40.89</v>
      </c>
      <c r="BY7" s="39">
        <v>41.25</v>
      </c>
      <c r="BZ7" s="39">
        <v>54.36</v>
      </c>
      <c r="CA7" s="39">
        <v>358.65</v>
      </c>
      <c r="CB7" s="39">
        <v>319.01</v>
      </c>
      <c r="CC7" s="39">
        <v>293.99</v>
      </c>
      <c r="CD7" s="39">
        <v>320.01</v>
      </c>
      <c r="CE7" s="39">
        <v>339.49</v>
      </c>
      <c r="CF7" s="39">
        <v>734.18</v>
      </c>
      <c r="CG7" s="39">
        <v>789.62</v>
      </c>
      <c r="CH7" s="39">
        <v>423.18</v>
      </c>
      <c r="CI7" s="39">
        <v>383.2</v>
      </c>
      <c r="CJ7" s="39">
        <v>383.25</v>
      </c>
      <c r="CK7" s="39">
        <v>296.39999999999998</v>
      </c>
      <c r="CL7" s="39">
        <v>74.2</v>
      </c>
      <c r="CM7" s="39">
        <v>77.709999999999994</v>
      </c>
      <c r="CN7" s="39">
        <v>76.06</v>
      </c>
      <c r="CO7" s="39">
        <v>79.790000000000006</v>
      </c>
      <c r="CP7" s="39">
        <v>74.47</v>
      </c>
      <c r="CQ7" s="39">
        <v>48.36</v>
      </c>
      <c r="CR7" s="39">
        <v>48.7</v>
      </c>
      <c r="CS7" s="39">
        <v>46.9</v>
      </c>
      <c r="CT7" s="39">
        <v>47.95</v>
      </c>
      <c r="CU7" s="39">
        <v>48.26</v>
      </c>
      <c r="CV7" s="39">
        <v>55.95</v>
      </c>
      <c r="CW7" s="39">
        <v>93.98</v>
      </c>
      <c r="CX7" s="39">
        <v>89.03</v>
      </c>
      <c r="CY7" s="39">
        <v>94.2</v>
      </c>
      <c r="CZ7" s="39">
        <v>88.89</v>
      </c>
      <c r="DA7" s="39">
        <v>87.15</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2.79</v>
      </c>
      <c r="EE7" s="39">
        <v>1.59</v>
      </c>
      <c r="EF7" s="39">
        <v>2.88</v>
      </c>
      <c r="EG7" s="39">
        <v>3.45</v>
      </c>
      <c r="EH7" s="39">
        <v>5.98</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2020-01-24T05:53:38Z</cp:lastPrinted>
  <dcterms:created xsi:type="dcterms:W3CDTF">2019-12-05T04:40:38Z</dcterms:created>
  <dcterms:modified xsi:type="dcterms:W3CDTF">2020-02-27T00:00:01Z</dcterms:modified>
  <cp:category/>
</cp:coreProperties>
</file>