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1_南種子町＋公立種子島病院【済】\"/>
    </mc:Choice>
  </mc:AlternateContent>
  <workbookProtection workbookAlgorithmName="SHA-512" workbookHashValue="c4owVClXa29PJjtW05XtgJtJ5Bdu6jRJ6dzaE1VwE/DlQdwpwMw0YYs7pLnnZwwc/vKNlX4AUuHrFzGWnqb2pw==" workbookSaltValue="lesT9IbajPWQWT77tKD6nQ==" workbookSpinCount="100000" lockStructure="1"/>
  <bookViews>
    <workbookView xWindow="0" yWindow="0" windowWidth="19200" windowHeight="127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<sst xmlns="http://schemas.openxmlformats.org/spreadsheetml/2006/main" count="225" uniqueCount="113">
  <si>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</si>
  <si>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</si>
  <si>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</si>
  <si>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</si>
  <si>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</si>
  <si>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</si>
  <si>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</si>
  <si>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</si>
  <si>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</si>
  <si>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</si>
  <si>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</si>
  <si>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</si>
  <si>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</si>
  <si>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</si>
  <si>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</si>
  <si>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</si>
  <si>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</si>
  <si>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</si>
  <si>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</si>
  <si>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</si>
  <si>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</si>
  <si>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</si>
  <si>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</si>
  <si>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</si>
  <si>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</si>
  <si>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</si>
  <si>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</si>
  <si>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</si>
  <si>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</si>
  <si>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</si>
  <si>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</si>
  <si>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</si>
  <si>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</si>
  <si>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</si>
  <si>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</si>
  <si>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</si>
  <si>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</si>
  <si>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</si>
  <si>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</si>
  <si>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</si>
  <si>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</si>
  <si>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</si>
  <si>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</si>
  <si>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</si>
  <si>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</si>
  <si>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</si>
  <si>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</si>
  <si>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</si>
  <si>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</si>
  <si>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</si>
  <si>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</si>
  <si>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</si>
  <si>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</si>
  <si>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</si>
  <si>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</si>
  <si>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</si>
  <si>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</si>
  <si>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</si>
  <si>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</si>
  <si>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</si>
  <si>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</si>
  <si>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</si>
  <si>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</si>
  <si>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</si>
  <si>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</si>
  <si>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</si>
  <si>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</si>
  <si>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</si>
  <si>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</si>
  <si>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</si>
  <si>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</si>
  <si>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</si>
  <si>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</si>
  <si>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</si>
  <si>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</si>
  <si>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</si>
  <si>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</si>
  <si>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</si>
  <si>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</si>
  <si>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</si>
  <si>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</si>
  <si>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</si>
  <si>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</si>
  <si>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</si>
  <si>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</si>
  <si>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</si>
  <si>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</si>
  <si>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</si>
  <si>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</si>
  <si>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</si>
  <si>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</si>
  <si>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</si>
  <si>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</si>
  <si>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</si>
  <si>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</si>
  <si>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</si>
  <si>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</si>
  <si>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南種子町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</si>
  <si>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</si>
  <si>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</si>
  <si>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</si>
  <si>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</si>
  <si>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</si>
  <si>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</si>
  <si>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</si>
  <si>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</si>
  <si>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</si>
  <si>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</si>
  <si>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</si>
  <si>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</si>
  <si>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
　平成28年度以降は上水道移行に伴う施設の統廃合を実施したため，管路の更新を実施しなかったことから０％となっている。令和元年度以降は各種計画に基づき，計画的な管路の更新を実施していく。
　上水道移行に伴う施設の統廃合により施設の老朽化については大きく改善が図られた。管路については老朽化が原因による漏水が散見しており，計画に基づき，適切な更新を実施していく必要がある。</t>
    <rPh sb="1" eb="3">
      <t>カンロ</t>
    </rPh>
    <rPh sb="3" eb="5">
      <t>コウシン</t>
    </rPh>
    <rPh sb="5" eb="6">
      <t>リツ</t>
    </rPh>
    <rPh sb="12" eb="14">
      <t>ヘイセイ</t>
    </rPh>
    <rPh sb="16" eb="18">
      <t>ネンド</t>
    </rPh>
    <rPh sb="18" eb="20">
      <t>イコウ</t>
    </rPh>
    <rPh sb="21" eb="23">
      <t>ジョウスイ</t>
    </rPh>
    <rPh sb="23" eb="24">
      <t>ドウ</t>
    </rPh>
    <rPh sb="24" eb="26">
      <t>イコウ</t>
    </rPh>
    <rPh sb="27" eb="28">
      <t>トモナ</t>
    </rPh>
    <rPh sb="29" eb="31">
      <t>シセツ</t>
    </rPh>
    <rPh sb="32" eb="35">
      <t>トウハイゴウ</t>
    </rPh>
    <rPh sb="36" eb="38">
      <t>ジッシ</t>
    </rPh>
    <rPh sb="43" eb="45">
      <t>カンロ</t>
    </rPh>
    <rPh sb="46" eb="48">
      <t>コウシン</t>
    </rPh>
    <rPh sb="49" eb="51">
      <t>ジッシ</t>
    </rPh>
    <rPh sb="69" eb="71">
      <t>レイワ</t>
    </rPh>
    <rPh sb="71" eb="73">
      <t>ガンネン</t>
    </rPh>
    <rPh sb="73" eb="74">
      <t>ド</t>
    </rPh>
    <rPh sb="74" eb="76">
      <t>イコウ</t>
    </rPh>
    <rPh sb="77" eb="79">
      <t>カクシュ</t>
    </rPh>
    <rPh sb="79" eb="81">
      <t>ケイカク</t>
    </rPh>
    <rPh sb="82" eb="83">
      <t>モト</t>
    </rPh>
    <rPh sb="86" eb="89">
      <t>ケイカクテキ</t>
    </rPh>
    <rPh sb="90" eb="92">
      <t>カンロ</t>
    </rPh>
    <rPh sb="93" eb="95">
      <t>コウシン</t>
    </rPh>
    <rPh sb="96" eb="98">
      <t>ジッシ</t>
    </rPh>
    <rPh sb="107" eb="109">
      <t>ジョウスイ</t>
    </rPh>
    <rPh sb="109" eb="110">
      <t>ドウ</t>
    </rPh>
    <rPh sb="110" eb="112">
      <t>イコウ</t>
    </rPh>
    <rPh sb="113" eb="114">
      <t>トモナ</t>
    </rPh>
    <rPh sb="115" eb="117">
      <t>シセツ</t>
    </rPh>
    <rPh sb="118" eb="121">
      <t>トウハイゴウ</t>
    </rPh>
    <rPh sb="124" eb="126">
      <t>シセツ</t>
    </rPh>
    <rPh sb="127" eb="130">
      <t>ロウキュウカ</t>
    </rPh>
    <rPh sb="135" eb="136">
      <t>オオ</t>
    </rPh>
    <rPh sb="138" eb="140">
      <t>カイゼン</t>
    </rPh>
    <rPh sb="141" eb="142">
      <t>ハカ</t>
    </rPh>
    <rPh sb="146" eb="148">
      <t>カンロ</t>
    </rPh>
    <rPh sb="153" eb="156">
      <t>ロウキュウカ</t>
    </rPh>
    <rPh sb="157" eb="159">
      <t>ゲンイン</t>
    </rPh>
    <rPh sb="162" eb="164">
      <t>ロウスイ</t>
    </rPh>
    <rPh sb="165" eb="167">
      <t>サンケン</t>
    </rPh>
    <rPh sb="172" eb="174">
      <t>ケイカク</t>
    </rPh>
    <rPh sb="175" eb="176">
      <t>モト</t>
    </rPh>
    <rPh sb="179" eb="181">
      <t>テキセツ</t>
    </rPh>
    <rPh sb="182" eb="184">
      <t>コウシン</t>
    </rPh>
    <rPh sb="185" eb="187">
      <t>ジッシ</t>
    </rPh>
    <rPh sb="191" eb="193">
      <t>ヒツヨウ</t>
    </rPh>
    <phoneticPr fontId="4"/>
  </si>
  <si>
    <t>　上水道移行に伴う統廃合事業等が終了し，令和元年度からは法適用事業となる。独立採算の原則に基づき，財源の一般会計依存からの脱却が求められるが，本町の人口減少に伴う水需要の減少により，給水収益も減収していくと見込まれる。計画的な更新投資やコスト低減に努めることはもちろん，更なる料金改定の検討，徴収強化を実施していく。また，経営健全化計画を策定し，経営改善を図る。</t>
    <rPh sb="1" eb="3">
      <t>ジョウスイ</t>
    </rPh>
    <rPh sb="3" eb="4">
      <t>ドウ</t>
    </rPh>
    <rPh sb="4" eb="6">
      <t>イコウ</t>
    </rPh>
    <rPh sb="7" eb="8">
      <t>トモナ</t>
    </rPh>
    <rPh sb="9" eb="12">
      <t>トウハイゴウ</t>
    </rPh>
    <rPh sb="12" eb="14">
      <t>ジギョウ</t>
    </rPh>
    <rPh sb="14" eb="15">
      <t>トウ</t>
    </rPh>
    <rPh sb="16" eb="18">
      <t>シュウリョウ</t>
    </rPh>
    <rPh sb="20" eb="22">
      <t>レイワ</t>
    </rPh>
    <rPh sb="22" eb="24">
      <t>ガンネン</t>
    </rPh>
    <rPh sb="24" eb="25">
      <t>ド</t>
    </rPh>
    <rPh sb="28" eb="29">
      <t>ホウ</t>
    </rPh>
    <rPh sb="29" eb="31">
      <t>テキヨウ</t>
    </rPh>
    <rPh sb="31" eb="33">
      <t>ジギョウ</t>
    </rPh>
    <rPh sb="37" eb="39">
      <t>ドクリツ</t>
    </rPh>
    <rPh sb="39" eb="41">
      <t>サイサン</t>
    </rPh>
    <rPh sb="42" eb="44">
      <t>ゲンソク</t>
    </rPh>
    <rPh sb="45" eb="46">
      <t>モト</t>
    </rPh>
    <rPh sb="49" eb="51">
      <t>ザイゲン</t>
    </rPh>
    <rPh sb="52" eb="54">
      <t>イッパン</t>
    </rPh>
    <rPh sb="54" eb="56">
      <t>カイケイ</t>
    </rPh>
    <rPh sb="56" eb="58">
      <t>イゾン</t>
    </rPh>
    <rPh sb="61" eb="63">
      <t>ダッキャク</t>
    </rPh>
    <rPh sb="64" eb="65">
      <t>モト</t>
    </rPh>
    <rPh sb="79" eb="80">
      <t>トモナ</t>
    </rPh>
    <rPh sb="91" eb="93">
      <t>キュウスイ</t>
    </rPh>
    <rPh sb="93" eb="95">
      <t>シュウエキ</t>
    </rPh>
    <rPh sb="96" eb="98">
      <t>ゲンシュウ</t>
    </rPh>
    <rPh sb="109" eb="112">
      <t>ケイカクテキ</t>
    </rPh>
    <phoneticPr fontId="4"/>
  </si>
  <si>
    <t xml:space="preserve">①収益的収支比率について
　平成29年度に料金改定を行ったことにより多少の改善が見られる。しかし，財源を一般会計に依存していることから，更なる料金改定の検討や徴収を強化する必要がある。
④企業債残高対給水収益比率について
　平成29年度は料金改定により給水収益が増加したことから企業債残高対給水収益比率は若干低下したが，上水道移行に伴う施設等の統廃合により企業債を借入れたため，平成30年度は増加した。計画的な投資と料金改定を検討し，適切な経営に努める。
⑤料金回収率について
　料金改定により平成29年度は若干の改善が見られたものの，企業債償還額の増や打ち切り決算に伴う総有収水量の減により，平成30年度は料金回収率が悪化した。費用の見直しや料金改定の検討，徴収強化による収入確保により，料金回収率の向上に努める。
⑥給水原価について
　平成30年度は，企業債償還額の増や打ち切り決算に伴う総有収水量の減により給水原価が上昇した。計画的な投資や経常費用の削減に努める。
⑦施設利用率について
　上水道移行に伴う施設の統廃合により施設利用率は改善が見られる。今後も給水人口の減少を踏まえ、施設規模の適正化に取り組んでいく。
⑧有収率について
　有収率については高い数値で推移している。今後も漏水の早期発見と管路等の適切な更新を図る。
</t>
    <rPh sb="1" eb="4">
      <t>シュウエキテキ</t>
    </rPh>
    <rPh sb="4" eb="6">
      <t>シュウシ</t>
    </rPh>
    <rPh sb="6" eb="8">
      <t>ヒリツ</t>
    </rPh>
    <rPh sb="14" eb="16">
      <t>ヘイセイ</t>
    </rPh>
    <rPh sb="18" eb="20">
      <t>ネンド</t>
    </rPh>
    <rPh sb="21" eb="23">
      <t>リョウキン</t>
    </rPh>
    <rPh sb="23" eb="25">
      <t>カイテイ</t>
    </rPh>
    <rPh sb="26" eb="27">
      <t>オコナ</t>
    </rPh>
    <rPh sb="34" eb="36">
      <t>タショウ</t>
    </rPh>
    <rPh sb="37" eb="39">
      <t>カイゼン</t>
    </rPh>
    <rPh sb="40" eb="41">
      <t>ミ</t>
    </rPh>
    <rPh sb="49" eb="51">
      <t>ザイゲン</t>
    </rPh>
    <rPh sb="52" eb="54">
      <t>イッパン</t>
    </rPh>
    <rPh sb="54" eb="56">
      <t>カイケイ</t>
    </rPh>
    <rPh sb="57" eb="59">
      <t>イゾン</t>
    </rPh>
    <rPh sb="68" eb="69">
      <t>サラ</t>
    </rPh>
    <rPh sb="71" eb="73">
      <t>リョウキン</t>
    </rPh>
    <rPh sb="73" eb="75">
      <t>カイテイ</t>
    </rPh>
    <rPh sb="76" eb="78">
      <t>ケントウ</t>
    </rPh>
    <rPh sb="79" eb="81">
      <t>チョウシュウ</t>
    </rPh>
    <rPh sb="82" eb="84">
      <t>キョウカ</t>
    </rPh>
    <rPh sb="86" eb="88">
      <t>ヒツヨウ</t>
    </rPh>
    <rPh sb="94" eb="96">
      <t>キギョウ</t>
    </rPh>
    <rPh sb="96" eb="97">
      <t>サイ</t>
    </rPh>
    <rPh sb="97" eb="99">
      <t>ザンダカ</t>
    </rPh>
    <rPh sb="99" eb="100">
      <t>タイ</t>
    </rPh>
    <rPh sb="100" eb="102">
      <t>キュウスイ</t>
    </rPh>
    <rPh sb="102" eb="104">
      <t>シュウエキ</t>
    </rPh>
    <rPh sb="104" eb="106">
      <t>ヒリツ</t>
    </rPh>
    <rPh sb="152" eb="154">
      <t>ジャッカン</t>
    </rPh>
    <rPh sb="154" eb="156">
      <t>テイカ</t>
    </rPh>
    <rPh sb="160" eb="162">
      <t>ジョウスイ</t>
    </rPh>
    <rPh sb="162" eb="163">
      <t>ドウ</t>
    </rPh>
    <rPh sb="163" eb="165">
      <t>イコウ</t>
    </rPh>
    <rPh sb="166" eb="167">
      <t>トモナ</t>
    </rPh>
    <rPh sb="168" eb="171">
      <t>シセツトウ</t>
    </rPh>
    <rPh sb="172" eb="175">
      <t>トウハイゴウ</t>
    </rPh>
    <rPh sb="178" eb="180">
      <t>キギョウ</t>
    </rPh>
    <rPh sb="180" eb="181">
      <t>サイ</t>
    </rPh>
    <rPh sb="182" eb="184">
      <t>カリイレ</t>
    </rPh>
    <rPh sb="189" eb="191">
      <t>ヘイセイ</t>
    </rPh>
    <rPh sb="193" eb="195">
      <t>ネンド</t>
    </rPh>
    <rPh sb="196" eb="198">
      <t>ゾウカ</t>
    </rPh>
    <rPh sb="201" eb="203">
      <t>ケイカク</t>
    </rPh>
    <rPh sb="203" eb="204">
      <t>テキ</t>
    </rPh>
    <rPh sb="205" eb="207">
      <t>トウシ</t>
    </rPh>
    <rPh sb="208" eb="210">
      <t>リョウキン</t>
    </rPh>
    <rPh sb="210" eb="212">
      <t>カイテイ</t>
    </rPh>
    <rPh sb="213" eb="215">
      <t>ケントウ</t>
    </rPh>
    <rPh sb="217" eb="219">
      <t>テキセツ</t>
    </rPh>
    <rPh sb="220" eb="222">
      <t>ケイエイ</t>
    </rPh>
    <rPh sb="229" eb="231">
      <t>リョウキン</t>
    </rPh>
    <rPh sb="231" eb="233">
      <t>カイシュウ</t>
    </rPh>
    <rPh sb="233" eb="234">
      <t>リツ</t>
    </rPh>
    <rPh sb="240" eb="242">
      <t>リョウキン</t>
    </rPh>
    <rPh sb="242" eb="244">
      <t>カイテイ</t>
    </rPh>
    <rPh sb="247" eb="249">
      <t>ヘイセイ</t>
    </rPh>
    <rPh sb="251" eb="253">
      <t>ネンド</t>
    </rPh>
    <rPh sb="254" eb="256">
      <t>ジャッカン</t>
    </rPh>
    <rPh sb="257" eb="259">
      <t>カイゼン</t>
    </rPh>
    <rPh sb="260" eb="261">
      <t>ミ</t>
    </rPh>
    <rPh sb="268" eb="270">
      <t>キギョウ</t>
    </rPh>
    <rPh sb="270" eb="271">
      <t>サイ</t>
    </rPh>
    <rPh sb="271" eb="273">
      <t>ショウカン</t>
    </rPh>
    <rPh sb="273" eb="274">
      <t>ガク</t>
    </rPh>
    <rPh sb="275" eb="276">
      <t>ゾウ</t>
    </rPh>
    <rPh sb="297" eb="299">
      <t>ヘイセイ</t>
    </rPh>
    <rPh sb="301" eb="303">
      <t>ネンド</t>
    </rPh>
    <rPh sb="304" eb="306">
      <t>リョウキン</t>
    </rPh>
    <rPh sb="306" eb="308">
      <t>カイシュウ</t>
    </rPh>
    <rPh sb="308" eb="309">
      <t>リツ</t>
    </rPh>
    <rPh sb="310" eb="312">
      <t>アッカ</t>
    </rPh>
    <rPh sb="315" eb="317">
      <t>ヒヨウ</t>
    </rPh>
    <rPh sb="318" eb="320">
      <t>ミナオ</t>
    </rPh>
    <rPh sb="322" eb="324">
      <t>リョウキン</t>
    </rPh>
    <rPh sb="324" eb="326">
      <t>カイテイ</t>
    </rPh>
    <rPh sb="327" eb="329">
      <t>ケントウ</t>
    </rPh>
    <rPh sb="330" eb="332">
      <t>チョウシュウ</t>
    </rPh>
    <rPh sb="332" eb="334">
      <t>キョウカ</t>
    </rPh>
    <rPh sb="337" eb="339">
      <t>シュウニュウ</t>
    </rPh>
    <rPh sb="339" eb="341">
      <t>カクホ</t>
    </rPh>
    <rPh sb="345" eb="347">
      <t>リョウキン</t>
    </rPh>
    <rPh sb="347" eb="349">
      <t>カイシュウ</t>
    </rPh>
    <rPh sb="349" eb="350">
      <t>リツ</t>
    </rPh>
    <rPh sb="351" eb="353">
      <t>コウジョウ</t>
    </rPh>
    <rPh sb="354" eb="355">
      <t>ツト</t>
    </rPh>
    <rPh sb="360" eb="362">
      <t>キュウスイ</t>
    </rPh>
    <rPh sb="362" eb="364">
      <t>ゲンカ</t>
    </rPh>
    <rPh sb="370" eb="372">
      <t>ヘイセイ</t>
    </rPh>
    <rPh sb="374" eb="376">
      <t>ネンド</t>
    </rPh>
    <rPh sb="378" eb="380">
      <t>キギョウ</t>
    </rPh>
    <rPh sb="380" eb="381">
      <t>サイ</t>
    </rPh>
    <rPh sb="381" eb="383">
      <t>ショウカン</t>
    </rPh>
    <rPh sb="383" eb="384">
      <t>ガク</t>
    </rPh>
    <rPh sb="385" eb="386">
      <t>ゾウ</t>
    </rPh>
    <rPh sb="387" eb="388">
      <t>ウ</t>
    </rPh>
    <rPh sb="389" eb="390">
      <t>キ</t>
    </rPh>
    <rPh sb="391" eb="393">
      <t>ケッサン</t>
    </rPh>
    <rPh sb="394" eb="395">
      <t>トモナ</t>
    </rPh>
    <rPh sb="396" eb="397">
      <t>ソウ</t>
    </rPh>
    <rPh sb="397" eb="401">
      <t>ユウシュウスイリョウ</t>
    </rPh>
    <rPh sb="402" eb="403">
      <t>ゲン</t>
    </rPh>
    <rPh sb="406" eb="408">
      <t>キュウスイ</t>
    </rPh>
    <rPh sb="408" eb="409">
      <t>ゲン</t>
    </rPh>
    <rPh sb="409" eb="410">
      <t>カ</t>
    </rPh>
    <rPh sb="411" eb="413">
      <t>ジョウショウ</t>
    </rPh>
    <rPh sb="416" eb="419">
      <t>ケイカクテキ</t>
    </rPh>
    <rPh sb="420" eb="422">
      <t>トウシ</t>
    </rPh>
    <rPh sb="423" eb="425">
      <t>ケイジョウ</t>
    </rPh>
    <rPh sb="425" eb="427">
      <t>ヒヨウ</t>
    </rPh>
    <rPh sb="428" eb="430">
      <t>サクゲン</t>
    </rPh>
    <rPh sb="431" eb="432">
      <t>ツト</t>
    </rPh>
    <rPh sb="437" eb="439">
      <t>シセツ</t>
    </rPh>
    <rPh sb="439" eb="442">
      <t>リヨウリツ</t>
    </rPh>
    <rPh sb="448" eb="450">
      <t>ジョウスイ</t>
    </rPh>
    <rPh sb="450" eb="451">
      <t>ドウ</t>
    </rPh>
    <rPh sb="451" eb="453">
      <t>イコウ</t>
    </rPh>
    <rPh sb="454" eb="455">
      <t>トモナ</t>
    </rPh>
    <rPh sb="456" eb="458">
      <t>シセツ</t>
    </rPh>
    <rPh sb="459" eb="462">
      <t>トウハイゴウ</t>
    </rPh>
    <rPh sb="465" eb="467">
      <t>シセツ</t>
    </rPh>
    <rPh sb="467" eb="470">
      <t>リヨウリツ</t>
    </rPh>
    <rPh sb="471" eb="473">
      <t>カイゼン</t>
    </rPh>
    <rPh sb="474" eb="475">
      <t>ミ</t>
    </rPh>
    <rPh sb="479" eb="481">
      <t>コンゴ</t>
    </rPh>
    <rPh sb="482" eb="484">
      <t>キュウスイ</t>
    </rPh>
    <rPh sb="484" eb="486">
      <t>ジンコウ</t>
    </rPh>
    <rPh sb="487" eb="489">
      <t>ゲンショウ</t>
    </rPh>
    <rPh sb="490" eb="491">
      <t>フ</t>
    </rPh>
    <rPh sb="494" eb="496">
      <t>シセツ</t>
    </rPh>
    <rPh sb="496" eb="498">
      <t>キボ</t>
    </rPh>
    <rPh sb="499" eb="502">
      <t>テキセイカ</t>
    </rPh>
    <rPh sb="503" eb="504">
      <t>ト</t>
    </rPh>
    <rPh sb="505" eb="506">
      <t>ク</t>
    </rPh>
    <rPh sb="513" eb="516">
      <t>ユウシュウリツ</t>
    </rPh>
    <rPh sb="522" eb="525">
      <t>ユウシュウリツ</t>
    </rPh>
    <rPh sb="530" eb="531">
      <t>タカ</t>
    </rPh>
    <rPh sb="532" eb="534">
      <t>スウチ</t>
    </rPh>
    <rPh sb="535" eb="537">
      <t>スイイ</t>
    </rPh>
    <rPh sb="542" eb="544">
      <t>コンゴ</t>
    </rPh>
    <rPh sb="545" eb="547">
      <t>ロウスイ</t>
    </rPh>
    <rPh sb="548" eb="550">
      <t>ソウキ</t>
    </rPh>
    <rPh sb="550" eb="552">
      <t>ハッケン</t>
    </rPh>
    <rPh sb="553" eb="555">
      <t>カンロ</t>
    </rPh>
    <rPh sb="555" eb="556">
      <t>トウ</t>
    </rPh>
    <rPh sb="557" eb="559">
      <t>テキセツ</t>
    </rPh>
    <rPh sb="563" eb="56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</si>
</sst>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E7-4903-8BAD-45B93CFA1C1E}"/>
            </c:ext>
          </c:extLst>
        </c:ser>
        <c:dLbls>
          <c:showLegendKey val="0"/>
          <c:showVal val="0"/>
          <c:showCatName val="0"/>
          <c:showSerName val="0"/>
          <c:showPercent val="0"/>
          <c:showBubbleSize val="0"/>
        </c:dLbls>
        <c:gapWidth val="150"/>
        <c:axId val="128451848"/>
        <c:axId val="2030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B0E7-4903-8BAD-45B93CFA1C1E}"/>
            </c:ext>
          </c:extLst>
        </c:ser>
        <c:dLbls>
          <c:showLegendKey val="0"/>
          <c:showVal val="0"/>
          <c:showCatName val="0"/>
          <c:showSerName val="0"/>
          <c:showPercent val="0"/>
          <c:showBubbleSize val="0"/>
        </c:dLbls>
        <c:marker val="1"/>
        <c:smooth val="0"/>
        <c:axId val="128451848"/>
        <c:axId val="203084608"/>
      </c:lineChart>
      <c:dateAx>
        <c:axId val="128451848"/>
        <c:scaling>
          <c:orientation val="minMax"/>
        </c:scaling>
        <c:delete val="1"/>
        <c:axPos val="b"/>
        <c:numFmt formatCode="ge" sourceLinked="1"/>
        <c:majorTickMark val="none"/>
        <c:minorTickMark val="none"/>
        <c:tickLblPos val="none"/>
        <c:crossAx val="203084608"/>
        <c:crosses val="autoZero"/>
        <c:auto val="1"/>
        <c:lblOffset val="100"/>
        <c:baseTimeUnit val="years"/>
      </c:dateAx>
      <c:valAx>
        <c:axId val="2030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5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54.99</c:v>
                </c:pt>
                <c:pt idx="1">
                  <c:v>55.65</c:v>
                </c:pt>
                <c:pt idx="2">
                  <c:v>57.38</c:v>
                </c:pt>
                <c:pt idx="3">
                  <c:v>59.97</c:v>
                </c:pt>
                <c:pt idx="4">
                  <c:v>59.08</c:v>
                </c:pt>
              </c:numCache>
            </c:numRef>
          </c:val>
          <c:extLst>
            <c:ext xmlns:c16="http://schemas.microsoft.com/office/drawing/2014/chart" uri="{C3380CC4-5D6E-409C-BE32-E72D297353CC}">
              <c16:uniqueId val="{00000000-9A11-4413-BDFE-B85A498EB40E}"/>
            </c:ext>
          </c:extLst>
        </c:ser>
        <c:dLbls>
          <c:showLegendKey val="0"/>
          <c:showVal val="0"/>
          <c:showCatName val="0"/>
          <c:showSerName val="0"/>
          <c:showPercent val="0"/>
          <c:showBubbleSize val="0"/>
        </c:dLbls>
        <c:gapWidth val="150"/>
        <c:axId val="129100344"/>
        <c:axId val="1291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9A11-4413-BDFE-B85A498EB40E}"/>
            </c:ext>
          </c:extLst>
        </c:ser>
        <c:dLbls>
          <c:showLegendKey val="0"/>
          <c:showVal val="0"/>
          <c:showCatName val="0"/>
          <c:showSerName val="0"/>
          <c:showPercent val="0"/>
          <c:showBubbleSize val="0"/>
        </c:dLbls>
        <c:marker val="1"/>
        <c:smooth val="0"/>
        <c:axId val="129100344"/>
        <c:axId val="129100736"/>
      </c:lineChart>
      <c:dateAx>
        <c:axId val="129100344"/>
        <c:scaling>
          <c:orientation val="minMax"/>
        </c:scaling>
        <c:delete val="1"/>
        <c:axPos val="b"/>
        <c:numFmt formatCode="ge" sourceLinked="1"/>
        <c:majorTickMark val="none"/>
        <c:minorTickMark val="none"/>
        <c:tickLblPos val="none"/>
        <c:crossAx val="129100736"/>
        <c:crosses val="autoZero"/>
        <c:auto val="1"/>
        <c:lblOffset val="100"/>
        <c:baseTimeUnit val="years"/>
      </c:dateAx>
      <c:valAx>
        <c:axId val="129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0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95.24</c:v>
                </c:pt>
                <c:pt idx="1">
                  <c:v>95.24</c:v>
                </c:pt>
                <c:pt idx="2">
                  <c:v>95.24</c:v>
                </c:pt>
                <c:pt idx="3">
                  <c:v>95.24</c:v>
                </c:pt>
                <c:pt idx="4">
                  <c:v>95.24</c:v>
                </c:pt>
              </c:numCache>
            </c:numRef>
          </c:val>
          <c:extLst>
            <c:ext xmlns:c16="http://schemas.microsoft.com/office/drawing/2014/chart" uri="{C3380CC4-5D6E-409C-BE32-E72D297353CC}">
              <c16:uniqueId val="{00000000-8632-473A-93A1-757352A107D2}"/>
            </c:ext>
          </c:extLst>
        </c:ser>
        <c:dLbls>
          <c:showLegendKey val="0"/>
          <c:showVal val="0"/>
          <c:showCatName val="0"/>
          <c:showSerName val="0"/>
          <c:showPercent val="0"/>
          <c:showBubbleSize val="0"/>
        </c:dLbls>
        <c:gapWidth val="150"/>
        <c:axId val="129101912"/>
        <c:axId val="3545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8632-473A-93A1-757352A107D2}"/>
            </c:ext>
          </c:extLst>
        </c:ser>
        <c:dLbls>
          <c:showLegendKey val="0"/>
          <c:showVal val="0"/>
          <c:showCatName val="0"/>
          <c:showSerName val="0"/>
          <c:showPercent val="0"/>
          <c:showBubbleSize val="0"/>
        </c:dLbls>
        <c:marker val="1"/>
        <c:smooth val="0"/>
        <c:axId val="129101912"/>
        <c:axId val="354574464"/>
      </c:lineChart>
      <c:dateAx>
        <c:axId val="129101912"/>
        <c:scaling>
          <c:orientation val="minMax"/>
        </c:scaling>
        <c:delete val="1"/>
        <c:axPos val="b"/>
        <c:numFmt formatCode="ge" sourceLinked="1"/>
        <c:majorTickMark val="none"/>
        <c:minorTickMark val="none"/>
        <c:tickLblPos val="none"/>
        <c:crossAx val="354574464"/>
        <c:crosses val="autoZero"/>
        <c:auto val="1"/>
        <c:lblOffset val="100"/>
        <c:baseTimeUnit val="years"/>
      </c:dateAx>
      <c:valAx>
        <c:axId val="3545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72.739999999999995</c:v>
                </c:pt>
                <c:pt idx="1">
                  <c:v>73.95</c:v>
                </c:pt>
                <c:pt idx="2">
                  <c:v>76.52</c:v>
                </c:pt>
                <c:pt idx="3">
                  <c:v>86.39</c:v>
                </c:pt>
                <c:pt idx="4">
                  <c:v>86.16</c:v>
                </c:pt>
              </c:numCache>
            </c:numRef>
          </c:val>
          <c:extLst>
            <c:ext xmlns:c16="http://schemas.microsoft.com/office/drawing/2014/chart" uri="{C3380CC4-5D6E-409C-BE32-E72D297353CC}">
              <c16:uniqueId val="{00000000-C12A-442F-ACDC-428E96936A59}"/>
            </c:ext>
          </c:extLst>
        </c:ser>
        <c:dLbls>
          <c:showLegendKey val="0"/>
          <c:showVal val="0"/>
          <c:showCatName val="0"/>
          <c:showSerName val="0"/>
          <c:showPercent val="0"/>
          <c:showBubbleSize val="0"/>
        </c:dLbls>
        <c:gapWidth val="150"/>
        <c:axId val="203551968"/>
        <c:axId val="20352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C12A-442F-ACDC-428E96936A59}"/>
            </c:ext>
          </c:extLst>
        </c:ser>
        <c:dLbls>
          <c:showLegendKey val="0"/>
          <c:showVal val="0"/>
          <c:showCatName val="0"/>
          <c:showSerName val="0"/>
          <c:showPercent val="0"/>
          <c:showBubbleSize val="0"/>
        </c:dLbls>
        <c:marker val="1"/>
        <c:smooth val="0"/>
        <c:axId val="203551968"/>
        <c:axId val="203526904"/>
      </c:lineChart>
      <c:dateAx>
        <c:axId val="203551968"/>
        <c:scaling>
          <c:orientation val="minMax"/>
        </c:scaling>
        <c:delete val="1"/>
        <c:axPos val="b"/>
        <c:numFmt formatCode="ge" sourceLinked="1"/>
        <c:majorTickMark val="none"/>
        <c:minorTickMark val="none"/>
        <c:tickLblPos val="none"/>
        <c:crossAx val="203526904"/>
        <c:crosses val="autoZero"/>
        <c:auto val="1"/>
        <c:lblOffset val="100"/>
        <c:baseTimeUnit val="years"/>
      </c:dateAx>
      <c:valAx>
        <c:axId val="20352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1-4B44-AA64-B63769C19F27}"/>
            </c:ext>
          </c:extLst>
        </c:ser>
        <c:dLbls>
          <c:showLegendKey val="0"/>
          <c:showVal val="0"/>
          <c:showCatName val="0"/>
          <c:showSerName val="0"/>
          <c:showPercent val="0"/>
          <c:showBubbleSize val="0"/>
        </c:dLbls>
        <c:gapWidth val="150"/>
        <c:axId val="203596720"/>
        <c:axId val="20363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1-4B44-AA64-B63769C19F27}"/>
            </c:ext>
          </c:extLst>
        </c:ser>
        <c:dLbls>
          <c:showLegendKey val="0"/>
          <c:showVal val="0"/>
          <c:showCatName val="0"/>
          <c:showSerName val="0"/>
          <c:showPercent val="0"/>
          <c:showBubbleSize val="0"/>
        </c:dLbls>
        <c:marker val="1"/>
        <c:smooth val="0"/>
        <c:axId val="203596720"/>
        <c:axId val="203635280"/>
      </c:lineChart>
      <c:dateAx>
        <c:axId val="203596720"/>
        <c:scaling>
          <c:orientation val="minMax"/>
        </c:scaling>
        <c:delete val="1"/>
        <c:axPos val="b"/>
        <c:numFmt formatCode="ge" sourceLinked="1"/>
        <c:majorTickMark val="none"/>
        <c:minorTickMark val="none"/>
        <c:tickLblPos val="none"/>
        <c:crossAx val="203635280"/>
        <c:crosses val="autoZero"/>
        <c:auto val="1"/>
        <c:lblOffset val="100"/>
        <c:baseTimeUnit val="years"/>
      </c:dateAx>
      <c:valAx>
        <c:axId val="20363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CB-48BE-AE40-13CC6D1E9941}"/>
            </c:ext>
          </c:extLst>
        </c:ser>
        <c:dLbls>
          <c:showLegendKey val="0"/>
          <c:showVal val="0"/>
          <c:showCatName val="0"/>
          <c:showSerName val="0"/>
          <c:showPercent val="0"/>
          <c:showBubbleSize val="0"/>
        </c:dLbls>
        <c:gapWidth val="150"/>
        <c:axId val="203621400"/>
        <c:axId val="129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CB-48BE-AE40-13CC6D1E9941}"/>
            </c:ext>
          </c:extLst>
        </c:ser>
        <c:dLbls>
          <c:showLegendKey val="0"/>
          <c:showVal val="0"/>
          <c:showCatName val="0"/>
          <c:showSerName val="0"/>
          <c:showPercent val="0"/>
          <c:showBubbleSize val="0"/>
        </c:dLbls>
        <c:marker val="1"/>
        <c:smooth val="0"/>
        <c:axId val="203621400"/>
        <c:axId val="129091328"/>
      </c:lineChart>
      <c:dateAx>
        <c:axId val="203621400"/>
        <c:scaling>
          <c:orientation val="minMax"/>
        </c:scaling>
        <c:delete val="1"/>
        <c:axPos val="b"/>
        <c:numFmt formatCode="ge" sourceLinked="1"/>
        <c:majorTickMark val="none"/>
        <c:minorTickMark val="none"/>
        <c:tickLblPos val="none"/>
        <c:crossAx val="129091328"/>
        <c:crosses val="autoZero"/>
        <c:auto val="1"/>
        <c:lblOffset val="100"/>
        <c:baseTimeUnit val="years"/>
      </c:dateAx>
      <c:valAx>
        <c:axId val="129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51-4BC4-8656-38D54C178CE1}"/>
            </c:ext>
          </c:extLst>
        </c:ser>
        <c:dLbls>
          <c:showLegendKey val="0"/>
          <c:showVal val="0"/>
          <c:showCatName val="0"/>
          <c:showSerName val="0"/>
          <c:showPercent val="0"/>
          <c:showBubbleSize val="0"/>
        </c:dLbls>
        <c:gapWidth val="150"/>
        <c:axId val="129092504"/>
        <c:axId val="1290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1-4BC4-8656-38D54C178CE1}"/>
            </c:ext>
          </c:extLst>
        </c:ser>
        <c:dLbls>
          <c:showLegendKey val="0"/>
          <c:showVal val="0"/>
          <c:showCatName val="0"/>
          <c:showSerName val="0"/>
          <c:showPercent val="0"/>
          <c:showBubbleSize val="0"/>
        </c:dLbls>
        <c:marker val="1"/>
        <c:smooth val="0"/>
        <c:axId val="129092504"/>
        <c:axId val="129092896"/>
      </c:lineChart>
      <c:dateAx>
        <c:axId val="129092504"/>
        <c:scaling>
          <c:orientation val="minMax"/>
        </c:scaling>
        <c:delete val="1"/>
        <c:axPos val="b"/>
        <c:numFmt formatCode="ge" sourceLinked="1"/>
        <c:majorTickMark val="none"/>
        <c:minorTickMark val="none"/>
        <c:tickLblPos val="none"/>
        <c:crossAx val="129092896"/>
        <c:crosses val="autoZero"/>
        <c:auto val="1"/>
        <c:lblOffset val="100"/>
        <c:baseTimeUnit val="years"/>
      </c:dateAx>
      <c:valAx>
        <c:axId val="1290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F-4829-9D0B-0EE859E518F9}"/>
            </c:ext>
          </c:extLst>
        </c:ser>
        <c:dLbls>
          <c:showLegendKey val="0"/>
          <c:showVal val="0"/>
          <c:showCatName val="0"/>
          <c:showSerName val="0"/>
          <c:showPercent val="0"/>
          <c:showBubbleSize val="0"/>
        </c:dLbls>
        <c:gapWidth val="150"/>
        <c:axId val="129095248"/>
        <c:axId val="12909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F-4829-9D0B-0EE859E518F9}"/>
            </c:ext>
          </c:extLst>
        </c:ser>
        <c:dLbls>
          <c:showLegendKey val="0"/>
          <c:showVal val="0"/>
          <c:showCatName val="0"/>
          <c:showSerName val="0"/>
          <c:showPercent val="0"/>
          <c:showBubbleSize val="0"/>
        </c:dLbls>
        <c:marker val="1"/>
        <c:smooth val="0"/>
        <c:axId val="129095248"/>
        <c:axId val="129094856"/>
      </c:lineChart>
      <c:dateAx>
        <c:axId val="129095248"/>
        <c:scaling>
          <c:orientation val="minMax"/>
        </c:scaling>
        <c:delete val="1"/>
        <c:axPos val="b"/>
        <c:numFmt formatCode="ge" sourceLinked="1"/>
        <c:majorTickMark val="none"/>
        <c:minorTickMark val="none"/>
        <c:tickLblPos val="none"/>
        <c:crossAx val="129094856"/>
        <c:crosses val="autoZero"/>
        <c:auto val="1"/>
        <c:lblOffset val="100"/>
        <c:baseTimeUnit val="years"/>
      </c:dateAx>
      <c:valAx>
        <c:axId val="12909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869.16</c:v>
                </c:pt>
                <c:pt idx="1">
                  <c:v>852.32</c:v>
                </c:pt>
                <c:pt idx="2">
                  <c:v>932.87</c:v>
                </c:pt>
                <c:pt idx="3">
                  <c:v>788.36</c:v>
                </c:pt>
                <c:pt idx="4">
                  <c:v>921.71</c:v>
                </c:pt>
              </c:numCache>
            </c:numRef>
          </c:val>
          <c:extLst>
            <c:ext xmlns:c16="http://schemas.microsoft.com/office/drawing/2014/chart" uri="{C3380CC4-5D6E-409C-BE32-E72D297353CC}">
              <c16:uniqueId val="{00000000-9314-4117-BCC6-24D2D126993C}"/>
            </c:ext>
          </c:extLst>
        </c:ser>
        <c:dLbls>
          <c:showLegendKey val="0"/>
          <c:showVal val="0"/>
          <c:showCatName val="0"/>
          <c:showSerName val="0"/>
          <c:showPercent val="0"/>
          <c:showBubbleSize val="0"/>
        </c:dLbls>
        <c:gapWidth val="150"/>
        <c:axId val="129095640"/>
        <c:axId val="1290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9314-4117-BCC6-24D2D126993C}"/>
            </c:ext>
          </c:extLst>
        </c:ser>
        <c:dLbls>
          <c:showLegendKey val="0"/>
          <c:showVal val="0"/>
          <c:showCatName val="0"/>
          <c:showSerName val="0"/>
          <c:showPercent val="0"/>
          <c:showBubbleSize val="0"/>
        </c:dLbls>
        <c:marker val="1"/>
        <c:smooth val="0"/>
        <c:axId val="129095640"/>
        <c:axId val="129096032"/>
      </c:lineChart>
      <c:dateAx>
        <c:axId val="129095640"/>
        <c:scaling>
          <c:orientation val="minMax"/>
        </c:scaling>
        <c:delete val="1"/>
        <c:axPos val="b"/>
        <c:numFmt formatCode="ge" sourceLinked="1"/>
        <c:majorTickMark val="none"/>
        <c:minorTickMark val="none"/>
        <c:tickLblPos val="none"/>
        <c:crossAx val="129096032"/>
        <c:crosses val="autoZero"/>
        <c:auto val="1"/>
        <c:lblOffset val="100"/>
        <c:baseTimeUnit val="years"/>
      </c:dateAx>
      <c:valAx>
        <c:axId val="1290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60.34</c:v>
                </c:pt>
                <c:pt idx="1">
                  <c:v>61.83</c:v>
                </c:pt>
                <c:pt idx="2">
                  <c:v>57.15</c:v>
                </c:pt>
                <c:pt idx="3">
                  <c:v>68.31</c:v>
                </c:pt>
                <c:pt idx="4">
                  <c:v>66.099999999999994</c:v>
                </c:pt>
              </c:numCache>
            </c:numRef>
          </c:val>
          <c:extLst>
            <c:ext xmlns:c16="http://schemas.microsoft.com/office/drawing/2014/chart" uri="{C3380CC4-5D6E-409C-BE32-E72D297353CC}">
              <c16:uniqueId val="{00000000-7393-43BE-B8B3-59D24AB774D0}"/>
            </c:ext>
          </c:extLst>
        </c:ser>
        <c:dLbls>
          <c:showLegendKey val="0"/>
          <c:showVal val="0"/>
          <c:showCatName val="0"/>
          <c:showSerName val="0"/>
          <c:showPercent val="0"/>
          <c:showBubbleSize val="0"/>
        </c:dLbls>
        <c:gapWidth val="150"/>
        <c:axId val="129097208"/>
        <c:axId val="12909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7393-43BE-B8B3-59D24AB774D0}"/>
            </c:ext>
          </c:extLst>
        </c:ser>
        <c:dLbls>
          <c:showLegendKey val="0"/>
          <c:showVal val="0"/>
          <c:showCatName val="0"/>
          <c:showSerName val="0"/>
          <c:showPercent val="0"/>
          <c:showBubbleSize val="0"/>
        </c:dLbls>
        <c:marker val="1"/>
        <c:smooth val="0"/>
        <c:axId val="129097208"/>
        <c:axId val="129097600"/>
      </c:lineChart>
      <c:dateAx>
        <c:axId val="129097208"/>
        <c:scaling>
          <c:orientation val="minMax"/>
        </c:scaling>
        <c:delete val="1"/>
        <c:axPos val="b"/>
        <c:numFmt formatCode="ge" sourceLinked="1"/>
        <c:majorTickMark val="none"/>
        <c:minorTickMark val="none"/>
        <c:tickLblPos val="none"/>
        <c:crossAx val="129097600"/>
        <c:crosses val="autoZero"/>
        <c:auto val="1"/>
        <c:lblOffset val="100"/>
        <c:baseTimeUnit val="years"/>
      </c:dateAx>
      <c:valAx>
        <c:axId val="1290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273.02999999999997</c:v>
                </c:pt>
                <c:pt idx="1">
                  <c:v>269.36</c:v>
                </c:pt>
                <c:pt idx="2">
                  <c:v>289.93</c:v>
                </c:pt>
                <c:pt idx="3">
                  <c:v>289.95999999999998</c:v>
                </c:pt>
                <c:pt idx="4">
                  <c:v>297.45</c:v>
                </c:pt>
              </c:numCache>
            </c:numRef>
          </c:val>
          <c:extLst>
            <c:ext xmlns:c16="http://schemas.microsoft.com/office/drawing/2014/chart" uri="{C3380CC4-5D6E-409C-BE32-E72D297353CC}">
              <c16:uniqueId val="{00000000-251D-42A3-BFE2-5F78D08B9DA6}"/>
            </c:ext>
          </c:extLst>
        </c:ser>
        <c:dLbls>
          <c:showLegendKey val="0"/>
          <c:showVal val="0"/>
          <c:showCatName val="0"/>
          <c:showSerName val="0"/>
          <c:showPercent val="0"/>
          <c:showBubbleSize val="0"/>
        </c:dLbls>
        <c:gapWidth val="150"/>
        <c:axId val="129098776"/>
        <c:axId val="1290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251D-42A3-BFE2-5F78D08B9DA6}"/>
            </c:ext>
          </c:extLst>
        </c:ser>
        <c:dLbls>
          <c:showLegendKey val="0"/>
          <c:showVal val="0"/>
          <c:showCatName val="0"/>
          <c:showSerName val="0"/>
          <c:showPercent val="0"/>
          <c:showBubbleSize val="0"/>
        </c:dLbls>
        <c:marker val="1"/>
        <c:smooth val="0"/>
        <c:axId val="129098776"/>
        <c:axId val="129099168"/>
      </c:lineChart>
      <c:dateAx>
        <c:axId val="129098776"/>
        <c:scaling>
          <c:orientation val="minMax"/>
        </c:scaling>
        <c:delete val="1"/>
        <c:axPos val="b"/>
        <c:numFmt formatCode="ge" sourceLinked="1"/>
        <c:majorTickMark val="none"/>
        <c:minorTickMark val="none"/>
        <c:tickLblPos val="none"/>
        <c:crossAx val="129099168"/>
        <c:crosses val="autoZero"/>
        <c:auto val="1"/>
        <c:lblOffset val="100"/>
        <c:baseTimeUnit val="years"/>
      </c:dateAx>
      <c:valAx>
        <c:axId val="1290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南種子町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5713</v>
      </c>
      <c r="AM8" s="50"/>
      <c r="AN8" s="50"/>
      <c r="AO8" s="50"/>
      <c r="AP8" s="50"/>
      <c r="AQ8" s="50"/>
      <c r="AR8" s="50"/>
      <c r="AS8" s="50"/>
      <c r="AT8" s="46">
        <f>データ!$S$6</f>
        <v>110.36</v>
      </c>
      <c r="AU8" s="46"/>
      <c r="AV8" s="46"/>
      <c r="AW8" s="46"/>
      <c r="AX8" s="46"/>
      <c r="AY8" s="46"/>
      <c r="AZ8" s="46"/>
      <c r="BA8" s="46"/>
      <c r="BB8" s="46">
        <f>データ!$T$6</f>
        <v>51.77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98.8</v>
      </c>
      <c r="Q10" s="46"/>
      <c r="R10" s="46"/>
      <c r="S10" s="46"/>
      <c r="T10" s="46"/>
      <c r="U10" s="46"/>
      <c r="V10" s="46"/>
      <c r="W10" s="50">
        <f>データ!$Q$6</f>
        <v>3499</v>
      </c>
      <c r="X10" s="50"/>
      <c r="Y10" s="50"/>
      <c r="Z10" s="50"/>
      <c r="AA10" s="50"/>
      <c r="AB10" s="50"/>
      <c r="AC10" s="50"/>
      <c r="AD10" s="2"/>
      <c r="AE10" s="2"/>
      <c r="AF10" s="2"/>
      <c r="AG10" s="2"/>
      <c r="AH10" s="2"/>
      <c r="AI10" s="2"/>
      <c r="AJ10" s="2"/>
      <c r="AK10" s="2"/>
      <c r="AL10" s="50">
        <f>データ!$U$6</f>
        <v>5513</v>
      </c>
      <c r="AM10" s="50"/>
      <c r="AN10" s="50"/>
      <c r="AO10" s="50"/>
      <c r="AP10" s="50"/>
      <c r="AQ10" s="50"/>
      <c r="AR10" s="50"/>
      <c r="AS10" s="50"/>
      <c r="AT10" s="46">
        <f>データ!$V$6</f>
        <v>44.33</v>
      </c>
      <c r="AU10" s="46"/>
      <c r="AV10" s="46"/>
      <c r="AW10" s="46"/>
      <c r="AX10" s="46"/>
      <c r="AY10" s="46"/>
      <c r="AZ10" s="46"/>
      <c r="BA10" s="46"/>
      <c r="BB10" s="46">
        <f>データ!$W$6</f>
        <v>124.36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6+JyHKev3lOL5s22CvaGBfbBxVK9rHBBSpWENVOOTranWYl1rpIN97DUlabbk7DKmXTOlC2y2Lm4FlT2osyHqQ==" saltValue="fANVH9A2uFYoAhB0AO3l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465020</v>
      </c>
      <c r="D6" s="34">
        <f t="shared" si="3"/>
        <v>47</v>
      </c>
      <c r="E6" s="34">
        <f t="shared" si="3"/>
        <v>1</v>
      </c>
      <c r="F6" s="34">
        <f t="shared" si="3"/>
        <v>0</v>
      </c>
      <c r="G6" s="34">
        <f t="shared" si="3"/>
        <v>0</v>
      </c>
      <c r="H6" s="34" t="str">
        <f t="shared" si="3"/>
        <v>鹿児島県　南種子町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98.8</v>
      </c>
      <c r="Q6" s="35">
        <f t="shared" si="3"/>
        <v>3499</v>
      </c>
      <c r="R6" s="35">
        <f t="shared" si="3"/>
        <v>5713</v>
      </c>
      <c r="S6" s="35">
        <f t="shared" si="3"/>
        <v>110.36</v>
      </c>
      <c r="T6" s="35">
        <f t="shared" si="3"/>
        <v>51.77</v>
      </c>
      <c r="U6" s="35">
        <f t="shared" si="3"/>
        <v>5513</v>
      </c>
      <c r="V6" s="35">
        <f t="shared" si="3"/>
        <v>44.33</v>
      </c>
      <c r="W6" s="35">
        <f t="shared" si="3"/>
        <v>124.36</v>
      </c>
      <c r="X6" s="36">
        <f>IF(X7="",NA(),X7)</f>
        <v>72.739999999999995</v>
      </c>
      <c r="Y6" s="36">
        <f t="shared" ref="Y6:AG6" si="4">IF(Y7="",NA(),Y7)</f>
        <v>73.95</v>
      </c>
      <c r="Z6" s="36">
        <f t="shared" si="4"/>
        <v>76.52</v>
      </c>
      <c r="AA6" s="36">
        <f t="shared" si="4"/>
        <v>86.39</v>
      </c>
      <c r="AB6" s="36">
        <f t="shared" si="4"/>
        <v>86.16</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869.16</v>
      </c>
      <c r="BF6" s="36">
        <f t="shared" ref="BF6:BN6" si="7">IF(BF7="",NA(),BF7)</f>
        <v>852.32</v>
      </c>
      <c r="BG6" s="36">
        <f t="shared" si="7"/>
        <v>932.87</v>
      </c>
      <c r="BH6" s="36">
        <f t="shared" si="7"/>
        <v>788.36</v>
      </c>
      <c r="BI6" s="36">
        <f t="shared" si="7"/>
        <v>921.71</v>
      </c>
      <c r="BJ6" s="36">
        <f t="shared" si="7"/>
        <v>1228.58</v>
      </c>
      <c r="BK6" s="36">
        <f t="shared" si="7"/>
        <v>1280.18</v>
      </c>
      <c r="BL6" s="36">
        <f t="shared" si="7"/>
        <v>1346.23</v>
      </c>
      <c r="BM6" s="36">
        <f t="shared" si="7"/>
        <v>1295.06</v>
      </c>
      <c r="BN6" s="36">
        <f t="shared" si="7"/>
        <v>1168.7</v>
      </c>
      <c r="BO6" s="35" t="str">
        <f>IF(BO7="","",IF(BO7="-","【-】","【"&amp;SUBSTITUTE(TEXT(BO7,"#,##0.00"),"-","△")&amp;"】"))</f>
        <v>【1,074.14】</v>
      </c>
      <c r="BP6" s="36">
        <f>IF(BP7="",NA(),BP7)</f>
        <v>60.34</v>
      </c>
      <c r="BQ6" s="36">
        <f t="shared" ref="BQ6:BY6" si="8">IF(BQ7="",NA(),BQ7)</f>
        <v>61.83</v>
      </c>
      <c r="BR6" s="36">
        <f t="shared" si="8"/>
        <v>57.15</v>
      </c>
      <c r="BS6" s="36">
        <f t="shared" si="8"/>
        <v>68.31</v>
      </c>
      <c r="BT6" s="36">
        <f t="shared" si="8"/>
        <v>66.099999999999994</v>
      </c>
      <c r="BU6" s="36">
        <f t="shared" si="8"/>
        <v>53.81</v>
      </c>
      <c r="BV6" s="36">
        <f t="shared" si="8"/>
        <v>53.62</v>
      </c>
      <c r="BW6" s="36">
        <f t="shared" si="8"/>
        <v>53.41</v>
      </c>
      <c r="BX6" s="36">
        <f t="shared" si="8"/>
        <v>53.29</v>
      </c>
      <c r="BY6" s="36">
        <f t="shared" si="8"/>
        <v>53.59</v>
      </c>
      <c r="BZ6" s="35" t="str">
        <f>IF(BZ7="","",IF(BZ7="-","【-】","【"&amp;SUBSTITUTE(TEXT(BZ7,"#,##0.00"),"-","△")&amp;"】"))</f>
        <v>【54.36】</v>
      </c>
      <c r="CA6" s="36">
        <f>IF(CA7="",NA(),CA7)</f>
        <v>273.02999999999997</v>
      </c>
      <c r="CB6" s="36">
        <f t="shared" ref="CB6:CJ6" si="9">IF(CB7="",NA(),CB7)</f>
        <v>269.36</v>
      </c>
      <c r="CC6" s="36">
        <f t="shared" si="9"/>
        <v>289.93</v>
      </c>
      <c r="CD6" s="36">
        <f t="shared" si="9"/>
        <v>289.95999999999998</v>
      </c>
      <c r="CE6" s="36">
        <f t="shared" si="9"/>
        <v>297.45</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54.99</v>
      </c>
      <c r="CM6" s="36">
        <f t="shared" ref="CM6:CU6" si="10">IF(CM7="",NA(),CM7)</f>
        <v>55.65</v>
      </c>
      <c r="CN6" s="36">
        <f t="shared" si="10"/>
        <v>57.38</v>
      </c>
      <c r="CO6" s="36">
        <f t="shared" si="10"/>
        <v>59.97</v>
      </c>
      <c r="CP6" s="36">
        <f t="shared" si="10"/>
        <v>59.08</v>
      </c>
      <c r="CQ6" s="36">
        <f t="shared" si="10"/>
        <v>58.96</v>
      </c>
      <c r="CR6" s="36">
        <f t="shared" si="10"/>
        <v>58.1</v>
      </c>
      <c r="CS6" s="36">
        <f t="shared" si="10"/>
        <v>56.19</v>
      </c>
      <c r="CT6" s="36">
        <f t="shared" si="10"/>
        <v>56.65</v>
      </c>
      <c r="CU6" s="36">
        <f t="shared" si="10"/>
        <v>56.41</v>
      </c>
      <c r="CV6" s="35" t="str">
        <f>IF(CV7="","",IF(CV7="-","【-】","【"&amp;SUBSTITUTE(TEXT(CV7,"#,##0.00"),"-","△")&amp;"】"))</f>
        <v>【55.95】</v>
      </c>
      <c r="CW6" s="36">
        <f>IF(CW7="",NA(),CW7)</f>
        <v>95.24</v>
      </c>
      <c r="CX6" s="36">
        <f t="shared" ref="CX6:DF6" si="11">IF(CX7="",NA(),CX7)</f>
        <v>95.24</v>
      </c>
      <c r="CY6" s="36">
        <f t="shared" si="11"/>
        <v>95.24</v>
      </c>
      <c r="CZ6" s="36">
        <f t="shared" si="11"/>
        <v>95.24</v>
      </c>
      <c r="DA6" s="36">
        <f t="shared" si="11"/>
        <v>95.24</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0.46</v>
      </c>
      <c r="EE6" s="36">
        <f t="shared" ref="EE6:EM6" si="14">IF(EE7="",NA(),EE7)</f>
        <v>0.43</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465020</v>
      </c>
      <c r="D7" s="38">
        <v>47</v>
      </c>
      <c r="E7" s="38">
        <v>1</v>
      </c>
      <c r="F7" s="38">
        <v>0</v>
      </c>
      <c r="G7" s="38">
        <v>0</v>
      </c>
      <c r="H7" s="38" t="s">
        <v>97</v>
      </c>
      <c r="I7" s="38" t="s">
        <v>98</v>
      </c>
      <c r="J7" s="38" t="s">
        <v>99</v>
      </c>
      <c r="K7" s="38" t="s">
        <v>100</v>
      </c>
      <c r="L7" s="38" t="s">
        <v>101</v>
      </c>
      <c r="M7" s="38" t="s">
        <v>102</v>
      </c>
      <c r="N7" s="39" t="s">
        <v>103</v>
      </c>
      <c r="O7" s="39" t="s">
        <v>104</v>
      </c>
      <c r="P7" s="39">
        <v>98.8</v>
      </c>
      <c r="Q7" s="39">
        <v>3499</v>
      </c>
      <c r="R7" s="39">
        <v>5713</v>
      </c>
      <c r="S7" s="39">
        <v>110.36</v>
      </c>
      <c r="T7" s="39">
        <v>51.77</v>
      </c>
      <c r="U7" s="39">
        <v>5513</v>
      </c>
      <c r="V7" s="39">
        <v>44.33</v>
      </c>
      <c r="W7" s="39">
        <v>124.36</v>
      </c>
      <c r="X7" s="39">
        <v>72.739999999999995</v>
      </c>
      <c r="Y7" s="39">
        <v>73.95</v>
      </c>
      <c r="Z7" s="39">
        <v>76.52</v>
      </c>
      <c r="AA7" s="39">
        <v>86.39</v>
      </c>
      <c r="AB7" s="39">
        <v>86.16</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869.16</v>
      </c>
      <c r="BF7" s="39">
        <v>852.32</v>
      </c>
      <c r="BG7" s="39">
        <v>932.87</v>
      </c>
      <c r="BH7" s="39">
        <v>788.36</v>
      </c>
      <c r="BI7" s="39">
        <v>921.71</v>
      </c>
      <c r="BJ7" s="39">
        <v>1228.58</v>
      </c>
      <c r="BK7" s="39">
        <v>1280.18</v>
      </c>
      <c r="BL7" s="39">
        <v>1346.23</v>
      </c>
      <c r="BM7" s="39">
        <v>1295.06</v>
      </c>
      <c r="BN7" s="39">
        <v>1168.7</v>
      </c>
      <c r="BO7" s="39">
        <v>1074.1400000000001</v>
      </c>
      <c r="BP7" s="39">
        <v>60.34</v>
      </c>
      <c r="BQ7" s="39">
        <v>61.83</v>
      </c>
      <c r="BR7" s="39">
        <v>57.15</v>
      </c>
      <c r="BS7" s="39">
        <v>68.31</v>
      </c>
      <c r="BT7" s="39">
        <v>66.099999999999994</v>
      </c>
      <c r="BU7" s="39">
        <v>53.81</v>
      </c>
      <c r="BV7" s="39">
        <v>53.62</v>
      </c>
      <c r="BW7" s="39">
        <v>53.41</v>
      </c>
      <c r="BX7" s="39">
        <v>53.29</v>
      </c>
      <c r="BY7" s="39">
        <v>53.59</v>
      </c>
      <c r="BZ7" s="39">
        <v>54.36</v>
      </c>
      <c r="CA7" s="39">
        <v>273.02999999999997</v>
      </c>
      <c r="CB7" s="39">
        <v>269.36</v>
      </c>
      <c r="CC7" s="39">
        <v>289.93</v>
      </c>
      <c r="CD7" s="39">
        <v>289.95999999999998</v>
      </c>
      <c r="CE7" s="39">
        <v>297.45</v>
      </c>
      <c r="CF7" s="39">
        <v>284.64999999999998</v>
      </c>
      <c r="CG7" s="39">
        <v>287.7</v>
      </c>
      <c r="CH7" s="39">
        <v>277.39999999999998</v>
      </c>
      <c r="CI7" s="39">
        <v>259.02</v>
      </c>
      <c r="CJ7" s="39">
        <v>259.79000000000002</v>
      </c>
      <c r="CK7" s="39">
        <v>296.39999999999998</v>
      </c>
      <c r="CL7" s="39">
        <v>54.99</v>
      </c>
      <c r="CM7" s="39">
        <v>55.65</v>
      </c>
      <c r="CN7" s="39">
        <v>57.38</v>
      </c>
      <c r="CO7" s="39">
        <v>59.97</v>
      </c>
      <c r="CP7" s="39">
        <v>59.08</v>
      </c>
      <c r="CQ7" s="39">
        <v>58.96</v>
      </c>
      <c r="CR7" s="39">
        <v>58.1</v>
      </c>
      <c r="CS7" s="39">
        <v>56.19</v>
      </c>
      <c r="CT7" s="39">
        <v>56.65</v>
      </c>
      <c r="CU7" s="39">
        <v>56.41</v>
      </c>
      <c r="CV7" s="39">
        <v>55.95</v>
      </c>
      <c r="CW7" s="39">
        <v>95.24</v>
      </c>
      <c r="CX7" s="39">
        <v>95.24</v>
      </c>
      <c r="CY7" s="39">
        <v>95.24</v>
      </c>
      <c r="CZ7" s="39">
        <v>95.24</v>
      </c>
      <c r="DA7" s="39">
        <v>95.24</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0.46</v>
      </c>
      <c r="EE7" s="39">
        <v>0.43</v>
      </c>
      <c r="EF7" s="39">
        <v>0</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2020-01-28T08:56:19Z</cp:lastPrinted>
  <dcterms:created xsi:type="dcterms:W3CDTF">2019-12-05T04:40:42Z</dcterms:created>
  <dcterms:modified xsi:type="dcterms:W3CDTF">2020-02-27T00:06:52Z</dcterms:modified>
  <cp:category/>
</cp:coreProperties>
</file>