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j300074\共有（松田）\61 公営企業決算統計\H31\02 決算統計関連調査\08 公営企業に係る経営比較分析表（平成30年度決算）の分析等について\⑧HP掲載\④掲載データ\23_長島町【済】\"/>
    </mc:Choice>
  </mc:AlternateContent>
  <workbookProtection workbookAlgorithmName="SHA-512" workbookHashValue="LGWeXqaYewfKaPJrjYxKHHk/xO6hwpqQKVGlBdgwotd9THv9WnuLSxPumgYi5ZbJMiXj4wVfk+qukI0F/8iP7g==" workbookSaltValue="sevhqKmtV2nsQC9DayE4L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R6" i="5"/>
  <c r="Q6" i="5"/>
  <c r="W10" i="4" s="1"/>
  <c r="P6" i="5"/>
  <c r="P10" i="4" s="1"/>
  <c r="O6" i="5"/>
  <c r="I10" i="4" s="1"/>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J86" i="4"/>
  <c r="E86" i="4"/>
  <c r="AL10" i="4"/>
  <c r="AD10" i="4"/>
  <c r="B10"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<sst xmlns="http://schemas.openxmlformats.org/spreadsheetml/2006/main" count="228" uniqueCount="114">
  <si>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</si>
  <si>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</si>
  <si>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</si>
  <si>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</si>
  <si>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</si>
  <si>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</si>
  <si>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</si>
  <si>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</si>
  <si>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</si>
  <si>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</si>
  <si>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</si>
  <si>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</si>
  <si>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</si>
  <si>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</si>
  <si>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</si>
  <si>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</si>
  <si>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</si>
  <si>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</si>
  <si>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</si>
  <si>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</si>
  <si>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</si>
  <si>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</si>
  <si>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</si>
  <si>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</si>
  <si>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</si>
  <si>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</si>
  <si>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</si>
  <si>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</si>
  <si>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</si>
  <si>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</si>
  <si>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</si>
  <si>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</si>
  <si>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</si>
  <si>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</si>
  <si>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</si>
  <si>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</si>
  <si>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</si>
  <si>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</si>
  <si>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</si>
  <si>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</si>
  <si>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</si>
  <si>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</si>
  <si>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</si>
  <si>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</si>
  <si>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</si>
  <si>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</si>
  <si>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</si>
  <si>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</si>
  <si>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</si>
  <si>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</si>
  <si>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</si>
  <si>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</si>
  <si>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</si>
  <si>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</si>
  <si>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</si>
  <si>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</si>
  <si>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</si>
  <si>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</si>
  <si>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</si>
  <si>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</si>
  <si>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</si>
  <si>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</si>
  <si>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</si>
  <si>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</si>
  <si>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</si>
  <si>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</si>
  <si>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</si>
  <si>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</si>
  <si>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</si>
  <si>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</si>
  <si>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</si>
  <si>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</si>
  <si>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</si>
  <si>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</si>
  <si>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</si>
  <si>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</si>
  <si>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</si>
  <si>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</si>
  <si>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</si>
  <si>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</si>
  <si>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</si>
  <si>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</si>
  <si>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</si>
  <si>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</si>
  <si>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</si>
  <si>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</si>
  <si>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</si>
  <si>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</si>
  <si>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</si>
  <si>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</si>
  <si>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</si>
  <si>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</si>
  <si>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</si>
  <si>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</si>
  <si>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</si>
  <si>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</si>
  <si>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</si>
  <si>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</si>
  <si>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長島町</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</si>
  <si>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</si>
  <si>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</si>
  <si>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</si>
  <si>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</si>
  <si>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</si>
  <si>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</si>
  <si>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</si>
  <si>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</si>
  <si>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</si>
  <si>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</si>
  <si>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</si>
  <si>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</si>
  <si>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費回収率が類似団体より低い値であり，使用料収入が乏しく汚水処理経費全てを使用料で賄うことが原則であるにも関わらず，一般会計（繰入金）への依存が高い状況であるため，加入促進に努め，必要に応じ投資の効率化や維持管理費の削減，水洗化率の向上に取り組む必要がある。</t>
    <rPh sb="1" eb="3">
      <t>ケイヒ</t>
    </rPh>
    <rPh sb="3" eb="5">
      <t>カイシュウ</t>
    </rPh>
    <rPh sb="5" eb="6">
      <t>リツ</t>
    </rPh>
    <rPh sb="7" eb="9">
      <t>ルイジ</t>
    </rPh>
    <rPh sb="9" eb="11">
      <t>ダンタイ</t>
    </rPh>
    <rPh sb="13" eb="14">
      <t>ヒク</t>
    </rPh>
    <rPh sb="15" eb="16">
      <t>アタイ</t>
    </rPh>
    <rPh sb="20" eb="22">
      <t>シヨウ</t>
    </rPh>
    <rPh sb="22" eb="23">
      <t>リョウ</t>
    </rPh>
    <rPh sb="23" eb="25">
      <t>シュウニュウ</t>
    </rPh>
    <rPh sb="26" eb="27">
      <t>トボ</t>
    </rPh>
    <rPh sb="29" eb="31">
      <t>オスイ</t>
    </rPh>
    <rPh sb="31" eb="33">
      <t>ショリ</t>
    </rPh>
    <rPh sb="33" eb="35">
      <t>ケイヒ</t>
    </rPh>
    <rPh sb="35" eb="36">
      <t>スベ</t>
    </rPh>
    <rPh sb="38" eb="41">
      <t>シヨウリョウ</t>
    </rPh>
    <rPh sb="42" eb="43">
      <t>マカナ</t>
    </rPh>
    <rPh sb="47" eb="49">
      <t>ゲンソク</t>
    </rPh>
    <rPh sb="54" eb="55">
      <t>カカ</t>
    </rPh>
    <rPh sb="59" eb="61">
      <t>イッパン</t>
    </rPh>
    <rPh sb="61" eb="63">
      <t>カイケイ</t>
    </rPh>
    <rPh sb="64" eb="66">
      <t>クリイレ</t>
    </rPh>
    <rPh sb="66" eb="67">
      <t>キン</t>
    </rPh>
    <rPh sb="70" eb="72">
      <t>イゾン</t>
    </rPh>
    <rPh sb="73" eb="74">
      <t>タカ</t>
    </rPh>
    <rPh sb="75" eb="77">
      <t>ジョウキョウ</t>
    </rPh>
    <rPh sb="83" eb="85">
      <t>カニュウ</t>
    </rPh>
    <rPh sb="85" eb="87">
      <t>ソクシン</t>
    </rPh>
    <rPh sb="88" eb="89">
      <t>ツト</t>
    </rPh>
    <rPh sb="91" eb="93">
      <t>ヒツヨウ</t>
    </rPh>
    <rPh sb="94" eb="95">
      <t>オウ</t>
    </rPh>
    <rPh sb="96" eb="98">
      <t>トウシ</t>
    </rPh>
    <rPh sb="99" eb="102">
      <t>コウリツカ</t>
    </rPh>
    <rPh sb="103" eb="105">
      <t>イジ</t>
    </rPh>
    <rPh sb="105" eb="107">
      <t>カンリ</t>
    </rPh>
    <rPh sb="107" eb="108">
      <t>ヒ</t>
    </rPh>
    <rPh sb="109" eb="111">
      <t>サクゲン</t>
    </rPh>
    <rPh sb="112" eb="115">
      <t>スイセンカ</t>
    </rPh>
    <rPh sb="115" eb="116">
      <t>リツ</t>
    </rPh>
    <rPh sb="117" eb="119">
      <t>コウジョウ</t>
    </rPh>
    <rPh sb="120" eb="121">
      <t>ト</t>
    </rPh>
    <rPh sb="122" eb="123">
      <t>ク</t>
    </rPh>
    <rPh sb="124" eb="126">
      <t>ヒツヨウ</t>
    </rPh>
    <phoneticPr fontId="4"/>
  </si>
  <si>
    <t>漁業集落排水処理施設は，汐見漁港（潟地区）が平成８年８月から，幣串漁港は平成15年４月から，三船漁港は，平成23年10月から全面供用を開始し，衛生環境の改善と漁場及び沿岸海域の水質改善に取り組んでいる。管渠改善については，財源確保や経営への影響を考慮しながら投資計画の策定等検討を進めている段階であり，０％となっている。平成30年度に策定した機能診断・最適整備構想を基に，年次的に施設の老朽化対策等を実施する。</t>
    <rPh sb="0" eb="2">
      <t>ギョギョウ</t>
    </rPh>
    <rPh sb="2" eb="4">
      <t>シュウラク</t>
    </rPh>
    <rPh sb="4" eb="6">
      <t>ハイスイ</t>
    </rPh>
    <rPh sb="6" eb="8">
      <t>ショリ</t>
    </rPh>
    <rPh sb="8" eb="10">
      <t>シセツ</t>
    </rPh>
    <rPh sb="12" eb="14">
      <t>シオミ</t>
    </rPh>
    <rPh sb="14" eb="16">
      <t>ギョコウ</t>
    </rPh>
    <rPh sb="17" eb="18">
      <t>ガタ</t>
    </rPh>
    <rPh sb="18" eb="20">
      <t>チク</t>
    </rPh>
    <rPh sb="22" eb="24">
      <t>ヘイセイ</t>
    </rPh>
    <rPh sb="25" eb="26">
      <t>ネン</t>
    </rPh>
    <rPh sb="27" eb="28">
      <t>ガツ</t>
    </rPh>
    <rPh sb="31" eb="32">
      <t>ヘイ</t>
    </rPh>
    <rPh sb="32" eb="33">
      <t>クシ</t>
    </rPh>
    <rPh sb="33" eb="35">
      <t>ギョコウ</t>
    </rPh>
    <rPh sb="36" eb="38">
      <t>ヘイセイ</t>
    </rPh>
    <rPh sb="40" eb="41">
      <t>ネン</t>
    </rPh>
    <rPh sb="42" eb="43">
      <t>ガツ</t>
    </rPh>
    <rPh sb="46" eb="48">
      <t>ミフネ</t>
    </rPh>
    <rPh sb="48" eb="50">
      <t>ギョコウ</t>
    </rPh>
    <rPh sb="52" eb="54">
      <t>ヘイセイ</t>
    </rPh>
    <rPh sb="56" eb="57">
      <t>ネン</t>
    </rPh>
    <rPh sb="59" eb="60">
      <t>ツキ</t>
    </rPh>
    <rPh sb="62" eb="64">
      <t>ゼンメン</t>
    </rPh>
    <rPh sb="64" eb="66">
      <t>キョウヨウ</t>
    </rPh>
    <rPh sb="67" eb="69">
      <t>カイシ</t>
    </rPh>
    <rPh sb="71" eb="73">
      <t>エイセイ</t>
    </rPh>
    <rPh sb="73" eb="75">
      <t>カンキョウ</t>
    </rPh>
    <rPh sb="76" eb="78">
      <t>カイゼン</t>
    </rPh>
    <rPh sb="79" eb="80">
      <t>ギョ</t>
    </rPh>
    <rPh sb="80" eb="81">
      <t>バ</t>
    </rPh>
    <rPh sb="81" eb="82">
      <t>オヨ</t>
    </rPh>
    <rPh sb="83" eb="85">
      <t>エンガン</t>
    </rPh>
    <rPh sb="85" eb="87">
      <t>カイイキ</t>
    </rPh>
    <rPh sb="88" eb="90">
      <t>スイシツ</t>
    </rPh>
    <rPh sb="90" eb="92">
      <t>カイゼン</t>
    </rPh>
    <rPh sb="93" eb="94">
      <t>ト</t>
    </rPh>
    <rPh sb="95" eb="96">
      <t>ク</t>
    </rPh>
    <rPh sb="160" eb="162">
      <t>ヘイセイ</t>
    </rPh>
    <rPh sb="167" eb="169">
      <t>サクテイ</t>
    </rPh>
    <rPh sb="183" eb="184">
      <t>モト</t>
    </rPh>
    <rPh sb="186" eb="188">
      <t>ネンジ</t>
    </rPh>
    <rPh sb="188" eb="189">
      <t>テキ</t>
    </rPh>
    <rPh sb="198" eb="199">
      <t>トウ</t>
    </rPh>
    <phoneticPr fontId="4"/>
  </si>
  <si>
    <t>①収益的収支比率　⑤経費回収率
　収益的収支比率は，平成30年度は100％を下回り，一般会計からの繰入金に依存している。経費回収率も他の類似団体と比較して低い数値であり，前年度より10ポイント減での推移となった。今後，漁集施設への接続加入世帯を増やし，適正な使用料収入を確保する必要がある。
⑥汚水処理原価
　平成30年度は，老朽化に伴う緊急的な修繕費等もあり，前年度より汚水処理費経費の上昇につながったものと思われる。類似団体と比較して高い状態で推移しており，今後，老朽化に伴う修繕費等の増加や人口減少に伴う有収水量の減少等の要因により，当該値がさらに増加する可能性もあるため，引き続き合理化及び加入促進に努める必要がある。
⑦施設利用率
　施設利用率はほぼ横ばいで推移しており，類似団体と比較して高い値を示している。人口の減少や高齢化の進展に伴い，施設への加入率は伸び悩んでいる状況であるため，今後流入汚水量の推移に合わせた適切な施設規模の維持に努める必要がある。
⑧水洗化率
　水洗化率は約80％を維持しているが，年々処理区域内人口の自然減等により減少傾向にある。平成30年度においては，前年度同等に類似団体平均を若干上回る値となっている。今後，水質保全の観点からも，漁集施設への加入促進に努め，加入率を上げることにより，施設利用率の増加にも繋げていく。</t>
    <rPh sb="1" eb="3">
      <t>シュウエキ</t>
    </rPh>
    <rPh sb="3" eb="4">
      <t>テキ</t>
    </rPh>
    <rPh sb="4" eb="6">
      <t>シュウシ</t>
    </rPh>
    <rPh sb="6" eb="8">
      <t>ヒリツ</t>
    </rPh>
    <rPh sb="10" eb="12">
      <t>ケイヒ</t>
    </rPh>
    <rPh sb="12" eb="14">
      <t>カイシュウ</t>
    </rPh>
    <rPh sb="14" eb="15">
      <t>リツ</t>
    </rPh>
    <rPh sb="17" eb="19">
      <t>シュウエキ</t>
    </rPh>
    <rPh sb="19" eb="20">
      <t>テキ</t>
    </rPh>
    <rPh sb="20" eb="22">
      <t>シュウシ</t>
    </rPh>
    <rPh sb="22" eb="24">
      <t>ヒリツ</t>
    </rPh>
    <rPh sb="26" eb="28">
      <t>ヘイセイ</t>
    </rPh>
    <rPh sb="30" eb="32">
      <t>ネンド</t>
    </rPh>
    <rPh sb="38" eb="39">
      <t>シタ</t>
    </rPh>
    <rPh sb="42" eb="44">
      <t>イッパン</t>
    </rPh>
    <rPh sb="44" eb="46">
      <t>カイケイ</t>
    </rPh>
    <rPh sb="49" eb="51">
      <t>クリイ</t>
    </rPh>
    <rPh sb="51" eb="52">
      <t>キン</t>
    </rPh>
    <rPh sb="53" eb="55">
      <t>イゾン</t>
    </rPh>
    <rPh sb="60" eb="62">
      <t>ケイヒ</t>
    </rPh>
    <rPh sb="62" eb="64">
      <t>カイシュウ</t>
    </rPh>
    <rPh sb="64" eb="65">
      <t>リツ</t>
    </rPh>
    <rPh sb="66" eb="67">
      <t>タ</t>
    </rPh>
    <rPh sb="68" eb="70">
      <t>ルイジ</t>
    </rPh>
    <rPh sb="70" eb="72">
      <t>ダンタイ</t>
    </rPh>
    <rPh sb="73" eb="75">
      <t>ヒカク</t>
    </rPh>
    <rPh sb="77" eb="78">
      <t>ヒク</t>
    </rPh>
    <rPh sb="79" eb="81">
      <t>スウチ</t>
    </rPh>
    <rPh sb="85" eb="88">
      <t>ゼンネンド</t>
    </rPh>
    <rPh sb="96" eb="97">
      <t>ゲン</t>
    </rPh>
    <rPh sb="99" eb="101">
      <t>スイイ</t>
    </rPh>
    <rPh sb="106" eb="108">
      <t>コンゴ</t>
    </rPh>
    <rPh sb="122" eb="123">
      <t>フ</t>
    </rPh>
    <rPh sb="147" eb="149">
      <t>オスイ</t>
    </rPh>
    <rPh sb="149" eb="151">
      <t>ショリ</t>
    </rPh>
    <rPh sb="151" eb="153">
      <t>ゲンカ</t>
    </rPh>
    <rPh sb="155" eb="157">
      <t>ヘイセイ</t>
    </rPh>
    <rPh sb="159" eb="161">
      <t>ネンド</t>
    </rPh>
    <rPh sb="163" eb="166">
      <t>ロウキュウカ</t>
    </rPh>
    <rPh sb="167" eb="168">
      <t>トモナ</t>
    </rPh>
    <rPh sb="169" eb="171">
      <t>キンキュウ</t>
    </rPh>
    <rPh sb="171" eb="172">
      <t>テキ</t>
    </rPh>
    <rPh sb="173" eb="175">
      <t>シュウゼン</t>
    </rPh>
    <rPh sb="175" eb="176">
      <t>ヒ</t>
    </rPh>
    <rPh sb="176" eb="177">
      <t>トウ</t>
    </rPh>
    <rPh sb="181" eb="184">
      <t>ゼンネンド</t>
    </rPh>
    <rPh sb="186" eb="188">
      <t>オスイ</t>
    </rPh>
    <rPh sb="188" eb="190">
      <t>ショリ</t>
    </rPh>
    <rPh sb="190" eb="191">
      <t>ヒ</t>
    </rPh>
    <rPh sb="191" eb="193">
      <t>ケイヒ</t>
    </rPh>
    <rPh sb="194" eb="196">
      <t>ジョウショウ</t>
    </rPh>
    <rPh sb="205" eb="206">
      <t>オモ</t>
    </rPh>
    <rPh sb="315" eb="317">
      <t>シセツ</t>
    </rPh>
    <rPh sb="317" eb="320">
      <t>リヨウリツ</t>
    </rPh>
    <rPh sb="436" eb="439">
      <t>スイセンカ</t>
    </rPh>
    <rPh sb="439" eb="440">
      <t>リツ</t>
    </rPh>
    <rPh sb="452" eb="454">
      <t>イジ</t>
    </rPh>
    <rPh sb="485" eb="487">
      <t>ヘイセイ</t>
    </rPh>
    <rPh sb="497" eb="500">
      <t>ゼンネンド</t>
    </rPh>
    <rPh sb="500" eb="502">
      <t>ドウトウ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</si>
</sst>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5"/>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D33-48A8-B95C-7E51955498A1}"/>
            </c:ext>
          </c:extLst>
        </c:ser>
        <c:dLbls>
          <c:showLegendKey val="0"/>
          <c:showVal val="0"/>
          <c:showCatName val="0"/>
          <c:showSerName val="0"/>
          <c:showPercent val="0"/>
          <c:showBubbleSize val="0"/>
        </c:dLbls>
        <c:gapWidth val="150"/>
        <c:axId val="254244472"/>
        <c:axId val="254244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0.18</c:v>
                </c:pt>
                <c:pt idx="2">
                  <c:v>0.01</c:v>
                </c:pt>
                <c:pt idx="3">
                  <c:v>0.09</c:v>
                </c:pt>
                <c:pt idx="4">
                  <c:v>0.02</c:v>
                </c:pt>
              </c:numCache>
            </c:numRef>
          </c:val>
          <c:smooth val="0"/>
          <c:extLst>
            <c:ext xmlns:c16="http://schemas.microsoft.com/office/drawing/2014/chart" uri="{C3380CC4-5D6E-409C-BE32-E72D297353CC}">
              <c16:uniqueId val="{00000001-6D33-48A8-B95C-7E51955498A1}"/>
            </c:ext>
          </c:extLst>
        </c:ser>
        <c:dLbls>
          <c:showLegendKey val="0"/>
          <c:showVal val="0"/>
          <c:showCatName val="0"/>
          <c:showSerName val="0"/>
          <c:showPercent val="0"/>
          <c:showBubbleSize val="0"/>
        </c:dLbls>
        <c:marker val="1"/>
        <c:smooth val="0"/>
        <c:axId val="254244472"/>
        <c:axId val="254244856"/>
      </c:lineChart>
      <c:dateAx>
        <c:axId val="254244472"/>
        <c:scaling>
          <c:orientation val="minMax"/>
        </c:scaling>
        <c:delete val="1"/>
        <c:axPos val="b"/>
        <c:numFmt formatCode="ge" sourceLinked="1"/>
        <c:majorTickMark val="none"/>
        <c:minorTickMark val="none"/>
        <c:tickLblPos val="none"/>
        <c:crossAx val="254244856"/>
        <c:crosses val="autoZero"/>
        <c:auto val="1"/>
        <c:lblOffset val="100"/>
        <c:baseTimeUnit val="years"/>
      </c:dateAx>
      <c:valAx>
        <c:axId val="254244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4244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44.16</c:v>
                </c:pt>
                <c:pt idx="1">
                  <c:v>42.86</c:v>
                </c:pt>
                <c:pt idx="2">
                  <c:v>42.86</c:v>
                </c:pt>
                <c:pt idx="3">
                  <c:v>42.42</c:v>
                </c:pt>
                <c:pt idx="4">
                  <c:v>42.86</c:v>
                </c:pt>
              </c:numCache>
            </c:numRef>
          </c:val>
          <c:extLst>
            <c:ext xmlns:c16="http://schemas.microsoft.com/office/drawing/2014/chart" uri="{C3380CC4-5D6E-409C-BE32-E72D297353CC}">
              <c16:uniqueId val="{00000000-6534-41B9-8E0D-FF9B37E9E624}"/>
            </c:ext>
          </c:extLst>
        </c:ser>
        <c:dLbls>
          <c:showLegendKey val="0"/>
          <c:showVal val="0"/>
          <c:showCatName val="0"/>
          <c:showSerName val="0"/>
          <c:showPercent val="0"/>
          <c:showBubbleSize val="0"/>
        </c:dLbls>
        <c:gapWidth val="150"/>
        <c:axId val="254776296"/>
        <c:axId val="255498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39.68</c:v>
                </c:pt>
                <c:pt idx="1">
                  <c:v>35.64</c:v>
                </c:pt>
                <c:pt idx="2">
                  <c:v>33.729999999999997</c:v>
                </c:pt>
                <c:pt idx="3">
                  <c:v>33.21</c:v>
                </c:pt>
                <c:pt idx="4">
                  <c:v>32.229999999999997</c:v>
                </c:pt>
              </c:numCache>
            </c:numRef>
          </c:val>
          <c:smooth val="0"/>
          <c:extLst>
            <c:ext xmlns:c16="http://schemas.microsoft.com/office/drawing/2014/chart" uri="{C3380CC4-5D6E-409C-BE32-E72D297353CC}">
              <c16:uniqueId val="{00000001-6534-41B9-8E0D-FF9B37E9E624}"/>
            </c:ext>
          </c:extLst>
        </c:ser>
        <c:dLbls>
          <c:showLegendKey val="0"/>
          <c:showVal val="0"/>
          <c:showCatName val="0"/>
          <c:showSerName val="0"/>
          <c:showPercent val="0"/>
          <c:showBubbleSize val="0"/>
        </c:dLbls>
        <c:marker val="1"/>
        <c:smooth val="0"/>
        <c:axId val="254776296"/>
        <c:axId val="255498024"/>
      </c:lineChart>
      <c:dateAx>
        <c:axId val="254776296"/>
        <c:scaling>
          <c:orientation val="minMax"/>
        </c:scaling>
        <c:delete val="1"/>
        <c:axPos val="b"/>
        <c:numFmt formatCode="ge" sourceLinked="1"/>
        <c:majorTickMark val="none"/>
        <c:minorTickMark val="none"/>
        <c:tickLblPos val="none"/>
        <c:crossAx val="255498024"/>
        <c:crosses val="autoZero"/>
        <c:auto val="1"/>
        <c:lblOffset val="100"/>
        <c:baseTimeUnit val="years"/>
      </c:dateAx>
      <c:valAx>
        <c:axId val="255498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4776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86.53</c:v>
                </c:pt>
                <c:pt idx="1">
                  <c:v>82.47</c:v>
                </c:pt>
                <c:pt idx="2">
                  <c:v>83.89</c:v>
                </c:pt>
                <c:pt idx="3">
                  <c:v>84.09</c:v>
                </c:pt>
                <c:pt idx="4">
                  <c:v>84.09</c:v>
                </c:pt>
              </c:numCache>
            </c:numRef>
          </c:val>
          <c:extLst>
            <c:ext xmlns:c16="http://schemas.microsoft.com/office/drawing/2014/chart" uri="{C3380CC4-5D6E-409C-BE32-E72D297353CC}">
              <c16:uniqueId val="{00000000-E82E-4810-A2A5-CCF6D7CB11EB}"/>
            </c:ext>
          </c:extLst>
        </c:ser>
        <c:dLbls>
          <c:showLegendKey val="0"/>
          <c:showVal val="0"/>
          <c:showCatName val="0"/>
          <c:showSerName val="0"/>
          <c:showPercent val="0"/>
          <c:showBubbleSize val="0"/>
        </c:dLbls>
        <c:gapWidth val="150"/>
        <c:axId val="255499592"/>
        <c:axId val="255499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83.95</c:v>
                </c:pt>
                <c:pt idx="1">
                  <c:v>82.92</c:v>
                </c:pt>
                <c:pt idx="2">
                  <c:v>79.989999999999995</c:v>
                </c:pt>
                <c:pt idx="3">
                  <c:v>79.98</c:v>
                </c:pt>
                <c:pt idx="4">
                  <c:v>80.8</c:v>
                </c:pt>
              </c:numCache>
            </c:numRef>
          </c:val>
          <c:smooth val="0"/>
          <c:extLst>
            <c:ext xmlns:c16="http://schemas.microsoft.com/office/drawing/2014/chart" uri="{C3380CC4-5D6E-409C-BE32-E72D297353CC}">
              <c16:uniqueId val="{00000001-E82E-4810-A2A5-CCF6D7CB11EB}"/>
            </c:ext>
          </c:extLst>
        </c:ser>
        <c:dLbls>
          <c:showLegendKey val="0"/>
          <c:showVal val="0"/>
          <c:showCatName val="0"/>
          <c:showSerName val="0"/>
          <c:showPercent val="0"/>
          <c:showBubbleSize val="0"/>
        </c:dLbls>
        <c:marker val="1"/>
        <c:smooth val="0"/>
        <c:axId val="255499592"/>
        <c:axId val="255499984"/>
      </c:lineChart>
      <c:dateAx>
        <c:axId val="255499592"/>
        <c:scaling>
          <c:orientation val="minMax"/>
        </c:scaling>
        <c:delete val="1"/>
        <c:axPos val="b"/>
        <c:numFmt formatCode="ge" sourceLinked="1"/>
        <c:majorTickMark val="none"/>
        <c:minorTickMark val="none"/>
        <c:tickLblPos val="none"/>
        <c:crossAx val="255499984"/>
        <c:crosses val="autoZero"/>
        <c:auto val="1"/>
        <c:lblOffset val="100"/>
        <c:baseTimeUnit val="years"/>
      </c:dateAx>
      <c:valAx>
        <c:axId val="255499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5499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102.42</c:v>
                </c:pt>
                <c:pt idx="1">
                  <c:v>100.52</c:v>
                </c:pt>
                <c:pt idx="2">
                  <c:v>98.47</c:v>
                </c:pt>
                <c:pt idx="3">
                  <c:v>101.08</c:v>
                </c:pt>
                <c:pt idx="4">
                  <c:v>97.98</c:v>
                </c:pt>
              </c:numCache>
            </c:numRef>
          </c:val>
          <c:extLst>
            <c:ext xmlns:c16="http://schemas.microsoft.com/office/drawing/2014/chart" uri="{C3380CC4-5D6E-409C-BE32-E72D297353CC}">
              <c16:uniqueId val="{00000000-5CC2-4A14-ACDE-2C3D43ABB0A9}"/>
            </c:ext>
          </c:extLst>
        </c:ser>
        <c:dLbls>
          <c:showLegendKey val="0"/>
          <c:showVal val="0"/>
          <c:showCatName val="0"/>
          <c:showSerName val="0"/>
          <c:showPercent val="0"/>
          <c:showBubbleSize val="0"/>
        </c:dLbls>
        <c:gapWidth val="150"/>
        <c:axId val="254248376"/>
        <c:axId val="254248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CC2-4A14-ACDE-2C3D43ABB0A9}"/>
            </c:ext>
          </c:extLst>
        </c:ser>
        <c:dLbls>
          <c:showLegendKey val="0"/>
          <c:showVal val="0"/>
          <c:showCatName val="0"/>
          <c:showSerName val="0"/>
          <c:showPercent val="0"/>
          <c:showBubbleSize val="0"/>
        </c:dLbls>
        <c:marker val="1"/>
        <c:smooth val="0"/>
        <c:axId val="254248376"/>
        <c:axId val="254248760"/>
      </c:lineChart>
      <c:dateAx>
        <c:axId val="254248376"/>
        <c:scaling>
          <c:orientation val="minMax"/>
        </c:scaling>
        <c:delete val="1"/>
        <c:axPos val="b"/>
        <c:numFmt formatCode="ge" sourceLinked="1"/>
        <c:majorTickMark val="none"/>
        <c:minorTickMark val="none"/>
        <c:tickLblPos val="none"/>
        <c:crossAx val="254248760"/>
        <c:crosses val="autoZero"/>
        <c:auto val="1"/>
        <c:lblOffset val="100"/>
        <c:baseTimeUnit val="years"/>
      </c:dateAx>
      <c:valAx>
        <c:axId val="254248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4248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700-4B60-ABB3-9D6B06B9179B}"/>
            </c:ext>
          </c:extLst>
        </c:ser>
        <c:dLbls>
          <c:showLegendKey val="0"/>
          <c:showVal val="0"/>
          <c:showCatName val="0"/>
          <c:showSerName val="0"/>
          <c:showPercent val="0"/>
          <c:showBubbleSize val="0"/>
        </c:dLbls>
        <c:gapWidth val="150"/>
        <c:axId val="254930536"/>
        <c:axId val="254930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700-4B60-ABB3-9D6B06B9179B}"/>
            </c:ext>
          </c:extLst>
        </c:ser>
        <c:dLbls>
          <c:showLegendKey val="0"/>
          <c:showVal val="0"/>
          <c:showCatName val="0"/>
          <c:showSerName val="0"/>
          <c:showPercent val="0"/>
          <c:showBubbleSize val="0"/>
        </c:dLbls>
        <c:marker val="1"/>
        <c:smooth val="0"/>
        <c:axId val="254930536"/>
        <c:axId val="254930920"/>
      </c:lineChart>
      <c:dateAx>
        <c:axId val="254930536"/>
        <c:scaling>
          <c:orientation val="minMax"/>
        </c:scaling>
        <c:delete val="1"/>
        <c:axPos val="b"/>
        <c:numFmt formatCode="ge" sourceLinked="1"/>
        <c:majorTickMark val="none"/>
        <c:minorTickMark val="none"/>
        <c:tickLblPos val="none"/>
        <c:crossAx val="254930920"/>
        <c:crosses val="autoZero"/>
        <c:auto val="1"/>
        <c:lblOffset val="100"/>
        <c:baseTimeUnit val="years"/>
      </c:dateAx>
      <c:valAx>
        <c:axId val="254930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4930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5E9-4C48-8385-3D7037A6B0D6}"/>
            </c:ext>
          </c:extLst>
        </c:ser>
        <c:dLbls>
          <c:showLegendKey val="0"/>
          <c:showVal val="0"/>
          <c:showCatName val="0"/>
          <c:showSerName val="0"/>
          <c:showPercent val="0"/>
          <c:showBubbleSize val="0"/>
        </c:dLbls>
        <c:gapWidth val="150"/>
        <c:axId val="254753872"/>
        <c:axId val="252688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5E9-4C48-8385-3D7037A6B0D6}"/>
            </c:ext>
          </c:extLst>
        </c:ser>
        <c:dLbls>
          <c:showLegendKey val="0"/>
          <c:showVal val="0"/>
          <c:showCatName val="0"/>
          <c:showSerName val="0"/>
          <c:showPercent val="0"/>
          <c:showBubbleSize val="0"/>
        </c:dLbls>
        <c:marker val="1"/>
        <c:smooth val="0"/>
        <c:axId val="254753872"/>
        <c:axId val="252688736"/>
      </c:lineChart>
      <c:dateAx>
        <c:axId val="254753872"/>
        <c:scaling>
          <c:orientation val="minMax"/>
        </c:scaling>
        <c:delete val="1"/>
        <c:axPos val="b"/>
        <c:numFmt formatCode="ge" sourceLinked="1"/>
        <c:majorTickMark val="none"/>
        <c:minorTickMark val="none"/>
        <c:tickLblPos val="none"/>
        <c:crossAx val="252688736"/>
        <c:crosses val="autoZero"/>
        <c:auto val="1"/>
        <c:lblOffset val="100"/>
        <c:baseTimeUnit val="years"/>
      </c:dateAx>
      <c:valAx>
        <c:axId val="252688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4753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723-4B54-B69B-957337E58720}"/>
            </c:ext>
          </c:extLst>
        </c:ser>
        <c:dLbls>
          <c:showLegendKey val="0"/>
          <c:showVal val="0"/>
          <c:showCatName val="0"/>
          <c:showSerName val="0"/>
          <c:showPercent val="0"/>
          <c:showBubbleSize val="0"/>
        </c:dLbls>
        <c:gapWidth val="150"/>
        <c:axId val="254777864"/>
        <c:axId val="254778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723-4B54-B69B-957337E58720}"/>
            </c:ext>
          </c:extLst>
        </c:ser>
        <c:dLbls>
          <c:showLegendKey val="0"/>
          <c:showVal val="0"/>
          <c:showCatName val="0"/>
          <c:showSerName val="0"/>
          <c:showPercent val="0"/>
          <c:showBubbleSize val="0"/>
        </c:dLbls>
        <c:marker val="1"/>
        <c:smooth val="0"/>
        <c:axId val="254777864"/>
        <c:axId val="254778256"/>
      </c:lineChart>
      <c:dateAx>
        <c:axId val="254777864"/>
        <c:scaling>
          <c:orientation val="minMax"/>
        </c:scaling>
        <c:delete val="1"/>
        <c:axPos val="b"/>
        <c:numFmt formatCode="ge" sourceLinked="1"/>
        <c:majorTickMark val="none"/>
        <c:minorTickMark val="none"/>
        <c:tickLblPos val="none"/>
        <c:crossAx val="254778256"/>
        <c:crosses val="autoZero"/>
        <c:auto val="1"/>
        <c:lblOffset val="100"/>
        <c:baseTimeUnit val="years"/>
      </c:dateAx>
      <c:valAx>
        <c:axId val="254778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4777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D5D-4B4B-B927-924498C48A34}"/>
            </c:ext>
          </c:extLst>
        </c:ser>
        <c:dLbls>
          <c:showLegendKey val="0"/>
          <c:showVal val="0"/>
          <c:showCatName val="0"/>
          <c:showSerName val="0"/>
          <c:showPercent val="0"/>
          <c:showBubbleSize val="0"/>
        </c:dLbls>
        <c:gapWidth val="150"/>
        <c:axId val="254779432"/>
        <c:axId val="254779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D5D-4B4B-B927-924498C48A34}"/>
            </c:ext>
          </c:extLst>
        </c:ser>
        <c:dLbls>
          <c:showLegendKey val="0"/>
          <c:showVal val="0"/>
          <c:showCatName val="0"/>
          <c:showSerName val="0"/>
          <c:showPercent val="0"/>
          <c:showBubbleSize val="0"/>
        </c:dLbls>
        <c:marker val="1"/>
        <c:smooth val="0"/>
        <c:axId val="254779432"/>
        <c:axId val="254779824"/>
      </c:lineChart>
      <c:dateAx>
        <c:axId val="254779432"/>
        <c:scaling>
          <c:orientation val="minMax"/>
        </c:scaling>
        <c:delete val="1"/>
        <c:axPos val="b"/>
        <c:numFmt formatCode="ge" sourceLinked="1"/>
        <c:majorTickMark val="none"/>
        <c:minorTickMark val="none"/>
        <c:tickLblPos val="none"/>
        <c:crossAx val="254779824"/>
        <c:crosses val="autoZero"/>
        <c:auto val="1"/>
        <c:lblOffset val="100"/>
        <c:baseTimeUnit val="years"/>
      </c:dateAx>
      <c:valAx>
        <c:axId val="254779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4779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9CB-4EB2-809E-D1DD9A6F48ED}"/>
            </c:ext>
          </c:extLst>
        </c:ser>
        <c:dLbls>
          <c:showLegendKey val="0"/>
          <c:showVal val="0"/>
          <c:showCatName val="0"/>
          <c:showSerName val="0"/>
          <c:showPercent val="0"/>
          <c:showBubbleSize val="0"/>
        </c:dLbls>
        <c:gapWidth val="150"/>
        <c:axId val="254886664"/>
        <c:axId val="254887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830.5</c:v>
                </c:pt>
                <c:pt idx="1">
                  <c:v>1029.24</c:v>
                </c:pt>
                <c:pt idx="2">
                  <c:v>1063.93</c:v>
                </c:pt>
                <c:pt idx="3">
                  <c:v>1060.8599999999999</c:v>
                </c:pt>
                <c:pt idx="4">
                  <c:v>1006.65</c:v>
                </c:pt>
              </c:numCache>
            </c:numRef>
          </c:val>
          <c:smooth val="0"/>
          <c:extLst>
            <c:ext xmlns:c16="http://schemas.microsoft.com/office/drawing/2014/chart" uri="{C3380CC4-5D6E-409C-BE32-E72D297353CC}">
              <c16:uniqueId val="{00000001-99CB-4EB2-809E-D1DD9A6F48ED}"/>
            </c:ext>
          </c:extLst>
        </c:ser>
        <c:dLbls>
          <c:showLegendKey val="0"/>
          <c:showVal val="0"/>
          <c:showCatName val="0"/>
          <c:showSerName val="0"/>
          <c:showPercent val="0"/>
          <c:showBubbleSize val="0"/>
        </c:dLbls>
        <c:marker val="1"/>
        <c:smooth val="0"/>
        <c:axId val="254886664"/>
        <c:axId val="254887056"/>
      </c:lineChart>
      <c:dateAx>
        <c:axId val="254886664"/>
        <c:scaling>
          <c:orientation val="minMax"/>
        </c:scaling>
        <c:delete val="1"/>
        <c:axPos val="b"/>
        <c:numFmt formatCode="ge" sourceLinked="1"/>
        <c:majorTickMark val="none"/>
        <c:minorTickMark val="none"/>
        <c:tickLblPos val="none"/>
        <c:crossAx val="254887056"/>
        <c:crosses val="autoZero"/>
        <c:auto val="1"/>
        <c:lblOffset val="100"/>
        <c:baseTimeUnit val="years"/>
      </c:dateAx>
      <c:valAx>
        <c:axId val="254887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4886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25.67</c:v>
                </c:pt>
                <c:pt idx="1">
                  <c:v>32.520000000000003</c:v>
                </c:pt>
                <c:pt idx="2">
                  <c:v>31.41</c:v>
                </c:pt>
                <c:pt idx="3">
                  <c:v>34.67</c:v>
                </c:pt>
                <c:pt idx="4">
                  <c:v>25.58</c:v>
                </c:pt>
              </c:numCache>
            </c:numRef>
          </c:val>
          <c:extLst>
            <c:ext xmlns:c16="http://schemas.microsoft.com/office/drawing/2014/chart" uri="{C3380CC4-5D6E-409C-BE32-E72D297353CC}">
              <c16:uniqueId val="{00000000-1D27-4B6F-AE4D-9ECCEA87FAFD}"/>
            </c:ext>
          </c:extLst>
        </c:ser>
        <c:dLbls>
          <c:showLegendKey val="0"/>
          <c:showVal val="0"/>
          <c:showCatName val="0"/>
          <c:showSerName val="0"/>
          <c:showPercent val="0"/>
          <c:showBubbleSize val="0"/>
        </c:dLbls>
        <c:gapWidth val="150"/>
        <c:axId val="252688344"/>
        <c:axId val="254888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43.66</c:v>
                </c:pt>
                <c:pt idx="1">
                  <c:v>43.13</c:v>
                </c:pt>
                <c:pt idx="2">
                  <c:v>46.26</c:v>
                </c:pt>
                <c:pt idx="3">
                  <c:v>45.81</c:v>
                </c:pt>
                <c:pt idx="4">
                  <c:v>43.43</c:v>
                </c:pt>
              </c:numCache>
            </c:numRef>
          </c:val>
          <c:smooth val="0"/>
          <c:extLst>
            <c:ext xmlns:c16="http://schemas.microsoft.com/office/drawing/2014/chart" uri="{C3380CC4-5D6E-409C-BE32-E72D297353CC}">
              <c16:uniqueId val="{00000001-1D27-4B6F-AE4D-9ECCEA87FAFD}"/>
            </c:ext>
          </c:extLst>
        </c:ser>
        <c:dLbls>
          <c:showLegendKey val="0"/>
          <c:showVal val="0"/>
          <c:showCatName val="0"/>
          <c:showSerName val="0"/>
          <c:showPercent val="0"/>
          <c:showBubbleSize val="0"/>
        </c:dLbls>
        <c:marker val="1"/>
        <c:smooth val="0"/>
        <c:axId val="252688344"/>
        <c:axId val="254888232"/>
      </c:lineChart>
      <c:dateAx>
        <c:axId val="252688344"/>
        <c:scaling>
          <c:orientation val="minMax"/>
        </c:scaling>
        <c:delete val="1"/>
        <c:axPos val="b"/>
        <c:numFmt formatCode="ge" sourceLinked="1"/>
        <c:majorTickMark val="none"/>
        <c:minorTickMark val="none"/>
        <c:tickLblPos val="none"/>
        <c:crossAx val="254888232"/>
        <c:crosses val="autoZero"/>
        <c:auto val="1"/>
        <c:lblOffset val="100"/>
        <c:baseTimeUnit val="years"/>
      </c:dateAx>
      <c:valAx>
        <c:axId val="254888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2688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728.81</c:v>
                </c:pt>
                <c:pt idx="1">
                  <c:v>560.94000000000005</c:v>
                </c:pt>
                <c:pt idx="2">
                  <c:v>572.83000000000004</c:v>
                </c:pt>
                <c:pt idx="3">
                  <c:v>532.54</c:v>
                </c:pt>
                <c:pt idx="4">
                  <c:v>720.17</c:v>
                </c:pt>
              </c:numCache>
            </c:numRef>
          </c:val>
          <c:extLst>
            <c:ext xmlns:c16="http://schemas.microsoft.com/office/drawing/2014/chart" uri="{C3380CC4-5D6E-409C-BE32-E72D297353CC}">
              <c16:uniqueId val="{00000000-2C3A-4708-A712-8E8B060E71FF}"/>
            </c:ext>
          </c:extLst>
        </c:ser>
        <c:dLbls>
          <c:showLegendKey val="0"/>
          <c:showVal val="0"/>
          <c:showCatName val="0"/>
          <c:showSerName val="0"/>
          <c:showPercent val="0"/>
          <c:showBubbleSize val="0"/>
        </c:dLbls>
        <c:gapWidth val="150"/>
        <c:axId val="254889408"/>
        <c:axId val="254777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382.09</c:v>
                </c:pt>
                <c:pt idx="1">
                  <c:v>392.03</c:v>
                </c:pt>
                <c:pt idx="2">
                  <c:v>376.4</c:v>
                </c:pt>
                <c:pt idx="3">
                  <c:v>383.92</c:v>
                </c:pt>
                <c:pt idx="4">
                  <c:v>400.44</c:v>
                </c:pt>
              </c:numCache>
            </c:numRef>
          </c:val>
          <c:smooth val="0"/>
          <c:extLst>
            <c:ext xmlns:c16="http://schemas.microsoft.com/office/drawing/2014/chart" uri="{C3380CC4-5D6E-409C-BE32-E72D297353CC}">
              <c16:uniqueId val="{00000001-2C3A-4708-A712-8E8B060E71FF}"/>
            </c:ext>
          </c:extLst>
        </c:ser>
        <c:dLbls>
          <c:showLegendKey val="0"/>
          <c:showVal val="0"/>
          <c:showCatName val="0"/>
          <c:showSerName val="0"/>
          <c:showPercent val="0"/>
          <c:showBubbleSize val="0"/>
        </c:dLbls>
        <c:marker val="1"/>
        <c:smooth val="0"/>
        <c:axId val="254889408"/>
        <c:axId val="254777472"/>
      </c:lineChart>
      <c:dateAx>
        <c:axId val="254889408"/>
        <c:scaling>
          <c:orientation val="minMax"/>
        </c:scaling>
        <c:delete val="1"/>
        <c:axPos val="b"/>
        <c:numFmt formatCode="ge" sourceLinked="1"/>
        <c:majorTickMark val="none"/>
        <c:minorTickMark val="none"/>
        <c:tickLblPos val="none"/>
        <c:crossAx val="254777472"/>
        <c:crosses val="autoZero"/>
        <c:auto val="1"/>
        <c:lblOffset val="100"/>
        <c:baseTimeUnit val="years"/>
      </c:dateAx>
      <c:valAx>
        <c:axId val="254777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4889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【973.20】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【377.19】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【45.14】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鹿児島県　長島町</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0" t="s">
        <v>1</v>
      </c>
      <c r="C7" s="70"/>
      <c r="D7" s="70"/>
      <c r="E7" s="70"/>
      <c r="F7" s="70"/>
      <c r="G7" s="70"/>
      <c r="H7" s="70"/>
      <c r="I7" s="70" t="s">
        <v>2</v>
      </c>
      <c r="J7" s="70"/>
      <c r="K7" s="70"/>
      <c r="L7" s="70"/>
      <c r="M7" s="70"/>
      <c r="N7" s="70"/>
      <c r="O7" s="70"/>
      <c r="P7" s="70" t="s">
        <v>3</v>
      </c>
      <c r="Q7" s="70"/>
      <c r="R7" s="70"/>
      <c r="S7" s="70"/>
      <c r="T7" s="70"/>
      <c r="U7" s="70"/>
      <c r="V7" s="70"/>
      <c r="W7" s="70" t="s">
        <v>4</v>
      </c>
      <c r="X7" s="70"/>
      <c r="Y7" s="70"/>
      <c r="Z7" s="70"/>
      <c r="AA7" s="70"/>
      <c r="AB7" s="70"/>
      <c r="AC7" s="70"/>
      <c r="AD7" s="70" t="s">
        <v>5</v>
      </c>
      <c r="AE7" s="70"/>
      <c r="AF7" s="70"/>
      <c r="AG7" s="70"/>
      <c r="AH7" s="70"/>
      <c r="AI7" s="70"/>
      <c r="AJ7" s="70"/>
      <c r="AK7" s="3"/>
      <c r="AL7" s="70" t="s">
        <v>6</v>
      </c>
      <c r="AM7" s="70"/>
      <c r="AN7" s="70"/>
      <c r="AO7" s="70"/>
      <c r="AP7" s="70"/>
      <c r="AQ7" s="70"/>
      <c r="AR7" s="70"/>
      <c r="AS7" s="70"/>
      <c r="AT7" s="70" t="s">
        <v>7</v>
      </c>
      <c r="AU7" s="70"/>
      <c r="AV7" s="70"/>
      <c r="AW7" s="70"/>
      <c r="AX7" s="70"/>
      <c r="AY7" s="70"/>
      <c r="AZ7" s="70"/>
      <c r="BA7" s="70"/>
      <c r="BB7" s="70" t="s">
        <v>8</v>
      </c>
      <c r="BC7" s="70"/>
      <c r="BD7" s="70"/>
      <c r="BE7" s="70"/>
      <c r="BF7" s="70"/>
      <c r="BG7" s="70"/>
      <c r="BH7" s="70"/>
      <c r="BI7" s="70"/>
      <c r="BJ7" s="3"/>
      <c r="BK7" s="3"/>
      <c r="BL7" s="4" t="s">
        <v>9</v>
      </c>
      <c r="BM7" s="5"/>
      <c r="BN7" s="5"/>
      <c r="BO7" s="5"/>
      <c r="BP7" s="5"/>
      <c r="BQ7" s="5"/>
      <c r="BR7" s="5"/>
      <c r="BS7" s="5"/>
      <c r="BT7" s="5"/>
      <c r="BU7" s="5"/>
      <c r="BV7" s="5"/>
      <c r="BW7" s="5"/>
      <c r="BX7" s="5"/>
      <c r="BY7" s="6"/>
    </row>
    <row r="8" spans="1:78" ht="18.75" customHeight="1" x14ac:dyDescent="0.15">
      <c r="A8" s="2"/>
      <c r="B8" s="77" t="str">
        <f>データ!I6</f>
        <v>法非適用</v>
      </c>
      <c r="C8" s="77"/>
      <c r="D8" s="77"/>
      <c r="E8" s="77"/>
      <c r="F8" s="77"/>
      <c r="G8" s="77"/>
      <c r="H8" s="77"/>
      <c r="I8" s="77" t="str">
        <f>データ!J6</f>
        <v>下水道事業</v>
      </c>
      <c r="J8" s="77"/>
      <c r="K8" s="77"/>
      <c r="L8" s="77"/>
      <c r="M8" s="77"/>
      <c r="N8" s="77"/>
      <c r="O8" s="77"/>
      <c r="P8" s="77" t="str">
        <f>データ!K6</f>
        <v>漁業集落排水</v>
      </c>
      <c r="Q8" s="77"/>
      <c r="R8" s="77"/>
      <c r="S8" s="77"/>
      <c r="T8" s="77"/>
      <c r="U8" s="77"/>
      <c r="V8" s="77"/>
      <c r="W8" s="77" t="str">
        <f>データ!L6</f>
        <v>H2</v>
      </c>
      <c r="X8" s="77"/>
      <c r="Y8" s="77"/>
      <c r="Z8" s="77"/>
      <c r="AA8" s="77"/>
      <c r="AB8" s="77"/>
      <c r="AC8" s="77"/>
      <c r="AD8" s="78" t="str">
        <f>データ!$M$6</f>
        <v>非設置</v>
      </c>
      <c r="AE8" s="78"/>
      <c r="AF8" s="78"/>
      <c r="AG8" s="78"/>
      <c r="AH8" s="78"/>
      <c r="AI8" s="78"/>
      <c r="AJ8" s="78"/>
      <c r="AK8" s="3"/>
      <c r="AL8" s="74">
        <f>データ!S6</f>
        <v>10529</v>
      </c>
      <c r="AM8" s="74"/>
      <c r="AN8" s="74"/>
      <c r="AO8" s="74"/>
      <c r="AP8" s="74"/>
      <c r="AQ8" s="74"/>
      <c r="AR8" s="74"/>
      <c r="AS8" s="74"/>
      <c r="AT8" s="73">
        <f>データ!T6</f>
        <v>116.19</v>
      </c>
      <c r="AU8" s="73"/>
      <c r="AV8" s="73"/>
      <c r="AW8" s="73"/>
      <c r="AX8" s="73"/>
      <c r="AY8" s="73"/>
      <c r="AZ8" s="73"/>
      <c r="BA8" s="73"/>
      <c r="BB8" s="73">
        <f>データ!U6</f>
        <v>90.62</v>
      </c>
      <c r="BC8" s="73"/>
      <c r="BD8" s="73"/>
      <c r="BE8" s="73"/>
      <c r="BF8" s="73"/>
      <c r="BG8" s="73"/>
      <c r="BH8" s="73"/>
      <c r="BI8" s="73"/>
      <c r="BJ8" s="3"/>
      <c r="BK8" s="3"/>
      <c r="BL8" s="75" t="s">
        <v>10</v>
      </c>
      <c r="BM8" s="76"/>
      <c r="BN8" s="7" t="s">
        <v>11</v>
      </c>
      <c r="BO8" s="8"/>
      <c r="BP8" s="8"/>
      <c r="BQ8" s="8"/>
      <c r="BR8" s="8"/>
      <c r="BS8" s="8"/>
      <c r="BT8" s="8"/>
      <c r="BU8" s="8"/>
      <c r="BV8" s="8"/>
      <c r="BW8" s="8"/>
      <c r="BX8" s="8"/>
      <c r="BY8" s="9"/>
    </row>
    <row r="9" spans="1:78" ht="18.75" customHeight="1" x14ac:dyDescent="0.15">
      <c r="A9" s="2"/>
      <c r="B9" s="70" t="s">
        <v>12</v>
      </c>
      <c r="C9" s="70"/>
      <c r="D9" s="70"/>
      <c r="E9" s="70"/>
      <c r="F9" s="70"/>
      <c r="G9" s="70"/>
      <c r="H9" s="70"/>
      <c r="I9" s="70" t="s">
        <v>13</v>
      </c>
      <c r="J9" s="70"/>
      <c r="K9" s="70"/>
      <c r="L9" s="70"/>
      <c r="M9" s="70"/>
      <c r="N9" s="70"/>
      <c r="O9" s="70"/>
      <c r="P9" s="70" t="s">
        <v>14</v>
      </c>
      <c r="Q9" s="70"/>
      <c r="R9" s="70"/>
      <c r="S9" s="70"/>
      <c r="T9" s="70"/>
      <c r="U9" s="70"/>
      <c r="V9" s="70"/>
      <c r="W9" s="70" t="s">
        <v>15</v>
      </c>
      <c r="X9" s="70"/>
      <c r="Y9" s="70"/>
      <c r="Z9" s="70"/>
      <c r="AA9" s="70"/>
      <c r="AB9" s="70"/>
      <c r="AC9" s="70"/>
      <c r="AD9" s="70" t="s">
        <v>16</v>
      </c>
      <c r="AE9" s="70"/>
      <c r="AF9" s="70"/>
      <c r="AG9" s="70"/>
      <c r="AH9" s="70"/>
      <c r="AI9" s="70"/>
      <c r="AJ9" s="70"/>
      <c r="AK9" s="3"/>
      <c r="AL9" s="70" t="s">
        <v>17</v>
      </c>
      <c r="AM9" s="70"/>
      <c r="AN9" s="70"/>
      <c r="AO9" s="70"/>
      <c r="AP9" s="70"/>
      <c r="AQ9" s="70"/>
      <c r="AR9" s="70"/>
      <c r="AS9" s="70"/>
      <c r="AT9" s="70" t="s">
        <v>18</v>
      </c>
      <c r="AU9" s="70"/>
      <c r="AV9" s="70"/>
      <c r="AW9" s="70"/>
      <c r="AX9" s="70"/>
      <c r="AY9" s="70"/>
      <c r="AZ9" s="70"/>
      <c r="BA9" s="70"/>
      <c r="BB9" s="70" t="s">
        <v>19</v>
      </c>
      <c r="BC9" s="70"/>
      <c r="BD9" s="70"/>
      <c r="BE9" s="70"/>
      <c r="BF9" s="70"/>
      <c r="BG9" s="70"/>
      <c r="BH9" s="70"/>
      <c r="BI9" s="70"/>
      <c r="BJ9" s="3"/>
      <c r="BK9" s="3"/>
      <c r="BL9" s="71" t="s">
        <v>20</v>
      </c>
      <c r="BM9" s="72"/>
      <c r="BN9" s="10" t="s">
        <v>21</v>
      </c>
      <c r="BO9" s="11"/>
      <c r="BP9" s="11"/>
      <c r="BQ9" s="11"/>
      <c r="BR9" s="11"/>
      <c r="BS9" s="11"/>
      <c r="BT9" s="11"/>
      <c r="BU9" s="11"/>
      <c r="BV9" s="11"/>
      <c r="BW9" s="11"/>
      <c r="BX9" s="11"/>
      <c r="BY9" s="12"/>
    </row>
    <row r="10" spans="1:78" ht="18.75" customHeight="1" x14ac:dyDescent="0.15">
      <c r="A10" s="2"/>
      <c r="B10" s="73" t="str">
        <f>データ!N6</f>
        <v>-</v>
      </c>
      <c r="C10" s="73"/>
      <c r="D10" s="73"/>
      <c r="E10" s="73"/>
      <c r="F10" s="73"/>
      <c r="G10" s="73"/>
      <c r="H10" s="73"/>
      <c r="I10" s="73" t="str">
        <f>データ!O6</f>
        <v>該当数値なし</v>
      </c>
      <c r="J10" s="73"/>
      <c r="K10" s="73"/>
      <c r="L10" s="73"/>
      <c r="M10" s="73"/>
      <c r="N10" s="73"/>
      <c r="O10" s="73"/>
      <c r="P10" s="73">
        <f>データ!P6</f>
        <v>4.22</v>
      </c>
      <c r="Q10" s="73"/>
      <c r="R10" s="73"/>
      <c r="S10" s="73"/>
      <c r="T10" s="73"/>
      <c r="U10" s="73"/>
      <c r="V10" s="73"/>
      <c r="W10" s="73">
        <f>データ!Q6</f>
        <v>93.97</v>
      </c>
      <c r="X10" s="73"/>
      <c r="Y10" s="73"/>
      <c r="Z10" s="73"/>
      <c r="AA10" s="73"/>
      <c r="AB10" s="73"/>
      <c r="AC10" s="73"/>
      <c r="AD10" s="74">
        <f>データ!R6</f>
        <v>3290</v>
      </c>
      <c r="AE10" s="74"/>
      <c r="AF10" s="74"/>
      <c r="AG10" s="74"/>
      <c r="AH10" s="74"/>
      <c r="AI10" s="74"/>
      <c r="AJ10" s="74"/>
      <c r="AK10" s="2"/>
      <c r="AL10" s="74">
        <f>データ!V6</f>
        <v>440</v>
      </c>
      <c r="AM10" s="74"/>
      <c r="AN10" s="74"/>
      <c r="AO10" s="74"/>
      <c r="AP10" s="74"/>
      <c r="AQ10" s="74"/>
      <c r="AR10" s="74"/>
      <c r="AS10" s="74"/>
      <c r="AT10" s="73">
        <f>データ!W6</f>
        <v>0.22</v>
      </c>
      <c r="AU10" s="73"/>
      <c r="AV10" s="73"/>
      <c r="AW10" s="73"/>
      <c r="AX10" s="73"/>
      <c r="AY10" s="73"/>
      <c r="AZ10" s="73"/>
      <c r="BA10" s="73"/>
      <c r="BB10" s="73">
        <f>データ!X6</f>
        <v>2000</v>
      </c>
      <c r="BC10" s="73"/>
      <c r="BD10" s="73"/>
      <c r="BE10" s="73"/>
      <c r="BF10" s="73"/>
      <c r="BG10" s="73"/>
      <c r="BH10" s="73"/>
      <c r="BI10" s="73"/>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4" t="s">
        <v>113</v>
      </c>
      <c r="BM16" s="65"/>
      <c r="BN16" s="65"/>
      <c r="BO16" s="65"/>
      <c r="BP16" s="65"/>
      <c r="BQ16" s="65"/>
      <c r="BR16" s="65"/>
      <c r="BS16" s="65"/>
      <c r="BT16" s="65"/>
      <c r="BU16" s="65"/>
      <c r="BV16" s="65"/>
      <c r="BW16" s="65"/>
      <c r="BX16" s="65"/>
      <c r="BY16" s="65"/>
      <c r="BZ16" s="6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4"/>
      <c r="BM17" s="65"/>
      <c r="BN17" s="65"/>
      <c r="BO17" s="65"/>
      <c r="BP17" s="65"/>
      <c r="BQ17" s="65"/>
      <c r="BR17" s="65"/>
      <c r="BS17" s="65"/>
      <c r="BT17" s="65"/>
      <c r="BU17" s="65"/>
      <c r="BV17" s="65"/>
      <c r="BW17" s="65"/>
      <c r="BX17" s="65"/>
      <c r="BY17" s="65"/>
      <c r="BZ17" s="6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4"/>
      <c r="BM18" s="65"/>
      <c r="BN18" s="65"/>
      <c r="BO18" s="65"/>
      <c r="BP18" s="65"/>
      <c r="BQ18" s="65"/>
      <c r="BR18" s="65"/>
      <c r="BS18" s="65"/>
      <c r="BT18" s="65"/>
      <c r="BU18" s="65"/>
      <c r="BV18" s="65"/>
      <c r="BW18" s="65"/>
      <c r="BX18" s="65"/>
      <c r="BY18" s="65"/>
      <c r="BZ18" s="6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4"/>
      <c r="BM19" s="65"/>
      <c r="BN19" s="65"/>
      <c r="BO19" s="65"/>
      <c r="BP19" s="65"/>
      <c r="BQ19" s="65"/>
      <c r="BR19" s="65"/>
      <c r="BS19" s="65"/>
      <c r="BT19" s="65"/>
      <c r="BU19" s="65"/>
      <c r="BV19" s="65"/>
      <c r="BW19" s="65"/>
      <c r="BX19" s="65"/>
      <c r="BY19" s="65"/>
      <c r="BZ19" s="6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4"/>
      <c r="BM20" s="65"/>
      <c r="BN20" s="65"/>
      <c r="BO20" s="65"/>
      <c r="BP20" s="65"/>
      <c r="BQ20" s="65"/>
      <c r="BR20" s="65"/>
      <c r="BS20" s="65"/>
      <c r="BT20" s="65"/>
      <c r="BU20" s="65"/>
      <c r="BV20" s="65"/>
      <c r="BW20" s="65"/>
      <c r="BX20" s="65"/>
      <c r="BY20" s="65"/>
      <c r="BZ20" s="6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4"/>
      <c r="BM21" s="65"/>
      <c r="BN21" s="65"/>
      <c r="BO21" s="65"/>
      <c r="BP21" s="65"/>
      <c r="BQ21" s="65"/>
      <c r="BR21" s="65"/>
      <c r="BS21" s="65"/>
      <c r="BT21" s="65"/>
      <c r="BU21" s="65"/>
      <c r="BV21" s="65"/>
      <c r="BW21" s="65"/>
      <c r="BX21" s="65"/>
      <c r="BY21" s="65"/>
      <c r="BZ21" s="6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4"/>
      <c r="BM22" s="65"/>
      <c r="BN22" s="65"/>
      <c r="BO22" s="65"/>
      <c r="BP22" s="65"/>
      <c r="BQ22" s="65"/>
      <c r="BR22" s="65"/>
      <c r="BS22" s="65"/>
      <c r="BT22" s="65"/>
      <c r="BU22" s="65"/>
      <c r="BV22" s="65"/>
      <c r="BW22" s="65"/>
      <c r="BX22" s="65"/>
      <c r="BY22" s="65"/>
      <c r="BZ22" s="6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4"/>
      <c r="BM23" s="65"/>
      <c r="BN23" s="65"/>
      <c r="BO23" s="65"/>
      <c r="BP23" s="65"/>
      <c r="BQ23" s="65"/>
      <c r="BR23" s="65"/>
      <c r="BS23" s="65"/>
      <c r="BT23" s="65"/>
      <c r="BU23" s="65"/>
      <c r="BV23" s="65"/>
      <c r="BW23" s="65"/>
      <c r="BX23" s="65"/>
      <c r="BY23" s="65"/>
      <c r="BZ23" s="6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4"/>
      <c r="BM24" s="65"/>
      <c r="BN24" s="65"/>
      <c r="BO24" s="65"/>
      <c r="BP24" s="65"/>
      <c r="BQ24" s="65"/>
      <c r="BR24" s="65"/>
      <c r="BS24" s="65"/>
      <c r="BT24" s="65"/>
      <c r="BU24" s="65"/>
      <c r="BV24" s="65"/>
      <c r="BW24" s="65"/>
      <c r="BX24" s="65"/>
      <c r="BY24" s="65"/>
      <c r="BZ24" s="6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4"/>
      <c r="BM25" s="65"/>
      <c r="BN25" s="65"/>
      <c r="BO25" s="65"/>
      <c r="BP25" s="65"/>
      <c r="BQ25" s="65"/>
      <c r="BR25" s="65"/>
      <c r="BS25" s="65"/>
      <c r="BT25" s="65"/>
      <c r="BU25" s="65"/>
      <c r="BV25" s="65"/>
      <c r="BW25" s="65"/>
      <c r="BX25" s="65"/>
      <c r="BY25" s="65"/>
      <c r="BZ25" s="6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4"/>
      <c r="BM26" s="65"/>
      <c r="BN26" s="65"/>
      <c r="BO26" s="65"/>
      <c r="BP26" s="65"/>
      <c r="BQ26" s="65"/>
      <c r="BR26" s="65"/>
      <c r="BS26" s="65"/>
      <c r="BT26" s="65"/>
      <c r="BU26" s="65"/>
      <c r="BV26" s="65"/>
      <c r="BW26" s="65"/>
      <c r="BX26" s="65"/>
      <c r="BY26" s="65"/>
      <c r="BZ26" s="6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4"/>
      <c r="BM27" s="65"/>
      <c r="BN27" s="65"/>
      <c r="BO27" s="65"/>
      <c r="BP27" s="65"/>
      <c r="BQ27" s="65"/>
      <c r="BR27" s="65"/>
      <c r="BS27" s="65"/>
      <c r="BT27" s="65"/>
      <c r="BU27" s="65"/>
      <c r="BV27" s="65"/>
      <c r="BW27" s="65"/>
      <c r="BX27" s="65"/>
      <c r="BY27" s="65"/>
      <c r="BZ27" s="6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4"/>
      <c r="BM28" s="65"/>
      <c r="BN28" s="65"/>
      <c r="BO28" s="65"/>
      <c r="BP28" s="65"/>
      <c r="BQ28" s="65"/>
      <c r="BR28" s="65"/>
      <c r="BS28" s="65"/>
      <c r="BT28" s="65"/>
      <c r="BU28" s="65"/>
      <c r="BV28" s="65"/>
      <c r="BW28" s="65"/>
      <c r="BX28" s="65"/>
      <c r="BY28" s="65"/>
      <c r="BZ28" s="6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4"/>
      <c r="BM29" s="65"/>
      <c r="BN29" s="65"/>
      <c r="BO29" s="65"/>
      <c r="BP29" s="65"/>
      <c r="BQ29" s="65"/>
      <c r="BR29" s="65"/>
      <c r="BS29" s="65"/>
      <c r="BT29" s="65"/>
      <c r="BU29" s="65"/>
      <c r="BV29" s="65"/>
      <c r="BW29" s="65"/>
      <c r="BX29" s="65"/>
      <c r="BY29" s="65"/>
      <c r="BZ29" s="6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4"/>
      <c r="BM30" s="65"/>
      <c r="BN30" s="65"/>
      <c r="BO30" s="65"/>
      <c r="BP30" s="65"/>
      <c r="BQ30" s="65"/>
      <c r="BR30" s="65"/>
      <c r="BS30" s="65"/>
      <c r="BT30" s="65"/>
      <c r="BU30" s="65"/>
      <c r="BV30" s="65"/>
      <c r="BW30" s="65"/>
      <c r="BX30" s="65"/>
      <c r="BY30" s="65"/>
      <c r="BZ30" s="6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4"/>
      <c r="BM31" s="65"/>
      <c r="BN31" s="65"/>
      <c r="BO31" s="65"/>
      <c r="BP31" s="65"/>
      <c r="BQ31" s="65"/>
      <c r="BR31" s="65"/>
      <c r="BS31" s="65"/>
      <c r="BT31" s="65"/>
      <c r="BU31" s="65"/>
      <c r="BV31" s="65"/>
      <c r="BW31" s="65"/>
      <c r="BX31" s="65"/>
      <c r="BY31" s="65"/>
      <c r="BZ31" s="6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4"/>
      <c r="BM32" s="65"/>
      <c r="BN32" s="65"/>
      <c r="BO32" s="65"/>
      <c r="BP32" s="65"/>
      <c r="BQ32" s="65"/>
      <c r="BR32" s="65"/>
      <c r="BS32" s="65"/>
      <c r="BT32" s="65"/>
      <c r="BU32" s="65"/>
      <c r="BV32" s="65"/>
      <c r="BW32" s="65"/>
      <c r="BX32" s="65"/>
      <c r="BY32" s="65"/>
      <c r="BZ32" s="6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4"/>
      <c r="BM33" s="65"/>
      <c r="BN33" s="65"/>
      <c r="BO33" s="65"/>
      <c r="BP33" s="65"/>
      <c r="BQ33" s="65"/>
      <c r="BR33" s="65"/>
      <c r="BS33" s="65"/>
      <c r="BT33" s="65"/>
      <c r="BU33" s="65"/>
      <c r="BV33" s="65"/>
      <c r="BW33" s="65"/>
      <c r="BX33" s="65"/>
      <c r="BY33" s="65"/>
      <c r="BZ33" s="6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4"/>
      <c r="BM34" s="65"/>
      <c r="BN34" s="65"/>
      <c r="BO34" s="65"/>
      <c r="BP34" s="65"/>
      <c r="BQ34" s="65"/>
      <c r="BR34" s="65"/>
      <c r="BS34" s="65"/>
      <c r="BT34" s="65"/>
      <c r="BU34" s="65"/>
      <c r="BV34" s="65"/>
      <c r="BW34" s="65"/>
      <c r="BX34" s="65"/>
      <c r="BY34" s="65"/>
      <c r="BZ34" s="6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4"/>
      <c r="BM35" s="65"/>
      <c r="BN35" s="65"/>
      <c r="BO35" s="65"/>
      <c r="BP35" s="65"/>
      <c r="BQ35" s="65"/>
      <c r="BR35" s="65"/>
      <c r="BS35" s="65"/>
      <c r="BT35" s="65"/>
      <c r="BU35" s="65"/>
      <c r="BV35" s="65"/>
      <c r="BW35" s="65"/>
      <c r="BX35" s="65"/>
      <c r="BY35" s="65"/>
      <c r="BZ35" s="6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4"/>
      <c r="BM36" s="65"/>
      <c r="BN36" s="65"/>
      <c r="BO36" s="65"/>
      <c r="BP36" s="65"/>
      <c r="BQ36" s="65"/>
      <c r="BR36" s="65"/>
      <c r="BS36" s="65"/>
      <c r="BT36" s="65"/>
      <c r="BU36" s="65"/>
      <c r="BV36" s="65"/>
      <c r="BW36" s="65"/>
      <c r="BX36" s="65"/>
      <c r="BY36" s="65"/>
      <c r="BZ36" s="6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4"/>
      <c r="BM37" s="65"/>
      <c r="BN37" s="65"/>
      <c r="BO37" s="65"/>
      <c r="BP37" s="65"/>
      <c r="BQ37" s="65"/>
      <c r="BR37" s="65"/>
      <c r="BS37" s="65"/>
      <c r="BT37" s="65"/>
      <c r="BU37" s="65"/>
      <c r="BV37" s="65"/>
      <c r="BW37" s="65"/>
      <c r="BX37" s="65"/>
      <c r="BY37" s="65"/>
      <c r="BZ37" s="6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4"/>
      <c r="BM38" s="65"/>
      <c r="BN38" s="65"/>
      <c r="BO38" s="65"/>
      <c r="BP38" s="65"/>
      <c r="BQ38" s="65"/>
      <c r="BR38" s="65"/>
      <c r="BS38" s="65"/>
      <c r="BT38" s="65"/>
      <c r="BU38" s="65"/>
      <c r="BV38" s="65"/>
      <c r="BW38" s="65"/>
      <c r="BX38" s="65"/>
      <c r="BY38" s="65"/>
      <c r="BZ38" s="6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4"/>
      <c r="BM39" s="65"/>
      <c r="BN39" s="65"/>
      <c r="BO39" s="65"/>
      <c r="BP39" s="65"/>
      <c r="BQ39" s="65"/>
      <c r="BR39" s="65"/>
      <c r="BS39" s="65"/>
      <c r="BT39" s="65"/>
      <c r="BU39" s="65"/>
      <c r="BV39" s="65"/>
      <c r="BW39" s="65"/>
      <c r="BX39" s="65"/>
      <c r="BY39" s="65"/>
      <c r="BZ39" s="6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4"/>
      <c r="BM40" s="65"/>
      <c r="BN40" s="65"/>
      <c r="BO40" s="65"/>
      <c r="BP40" s="65"/>
      <c r="BQ40" s="65"/>
      <c r="BR40" s="65"/>
      <c r="BS40" s="65"/>
      <c r="BT40" s="65"/>
      <c r="BU40" s="65"/>
      <c r="BV40" s="65"/>
      <c r="BW40" s="65"/>
      <c r="BX40" s="65"/>
      <c r="BY40" s="65"/>
      <c r="BZ40" s="6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4"/>
      <c r="BM41" s="65"/>
      <c r="BN41" s="65"/>
      <c r="BO41" s="65"/>
      <c r="BP41" s="65"/>
      <c r="BQ41" s="65"/>
      <c r="BR41" s="65"/>
      <c r="BS41" s="65"/>
      <c r="BT41" s="65"/>
      <c r="BU41" s="65"/>
      <c r="BV41" s="65"/>
      <c r="BW41" s="65"/>
      <c r="BX41" s="65"/>
      <c r="BY41" s="65"/>
      <c r="BZ41" s="6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4"/>
      <c r="BM42" s="65"/>
      <c r="BN42" s="65"/>
      <c r="BO42" s="65"/>
      <c r="BP42" s="65"/>
      <c r="BQ42" s="65"/>
      <c r="BR42" s="65"/>
      <c r="BS42" s="65"/>
      <c r="BT42" s="65"/>
      <c r="BU42" s="65"/>
      <c r="BV42" s="65"/>
      <c r="BW42" s="65"/>
      <c r="BX42" s="65"/>
      <c r="BY42" s="65"/>
      <c r="BZ42" s="6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4"/>
      <c r="BM43" s="65"/>
      <c r="BN43" s="65"/>
      <c r="BO43" s="65"/>
      <c r="BP43" s="65"/>
      <c r="BQ43" s="65"/>
      <c r="BR43" s="65"/>
      <c r="BS43" s="65"/>
      <c r="BT43" s="65"/>
      <c r="BU43" s="65"/>
      <c r="BV43" s="65"/>
      <c r="BW43" s="65"/>
      <c r="BX43" s="65"/>
      <c r="BY43" s="65"/>
      <c r="BZ43" s="6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7"/>
      <c r="BM44" s="68"/>
      <c r="BN44" s="68"/>
      <c r="BO44" s="68"/>
      <c r="BP44" s="68"/>
      <c r="BQ44" s="68"/>
      <c r="BR44" s="68"/>
      <c r="BS44" s="68"/>
      <c r="BT44" s="68"/>
      <c r="BU44" s="68"/>
      <c r="BV44" s="68"/>
      <c r="BW44" s="68"/>
      <c r="BX44" s="68"/>
      <c r="BY44" s="68"/>
      <c r="BZ44" s="6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112</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111</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【973.20】</v>
      </c>
      <c r="I86" s="26" t="str">
        <f>データ!CA6</f>
        <v>【45.14】</v>
      </c>
      <c r="J86" s="26" t="str">
        <f>データ!CL6</f>
        <v>【377.19】</v>
      </c>
      <c r="K86" s="26" t="str">
        <f>データ!CW6</f>
        <v>【33.69】</v>
      </c>
      <c r="L86" s="26" t="str">
        <f>データ!DH6</f>
        <v>【80.08】</v>
      </c>
      <c r="M86" s="26" t="s">
        <v>43</v>
      </c>
      <c r="N86" s="26" t="s">
        <v>43</v>
      </c>
      <c r="O86" s="26" t="str">
        <f>データ!EO6</f>
        <v>【0.04】</v>
      </c>
    </row>
  </sheetData>
  <sheetProtection algorithmName="SHA-512" hashValue="9CTghD58h/DwhQ66nVKl1KMzZgzpg0j3dSTgLft+W9F+D3jYHEOM/gYSFmj2V4kLz69zfRD2NabqZ4bL7Ag4rg==" saltValue="aH3GwcTAs/I79c7nhjK7T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2" t="s">
        <v>54</v>
      </c>
      <c r="I3" s="83"/>
      <c r="J3" s="83"/>
      <c r="K3" s="83"/>
      <c r="L3" s="83"/>
      <c r="M3" s="83"/>
      <c r="N3" s="83"/>
      <c r="O3" s="83"/>
      <c r="P3" s="83"/>
      <c r="Q3" s="83"/>
      <c r="R3" s="83"/>
      <c r="S3" s="83"/>
      <c r="T3" s="83"/>
      <c r="U3" s="83"/>
      <c r="V3" s="83"/>
      <c r="W3" s="83"/>
      <c r="X3" s="84"/>
      <c r="Y3" s="88" t="s">
        <v>55</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56</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8" t="s">
        <v>57</v>
      </c>
      <c r="B4" s="30"/>
      <c r="C4" s="30"/>
      <c r="D4" s="30"/>
      <c r="E4" s="30"/>
      <c r="F4" s="30"/>
      <c r="G4" s="30"/>
      <c r="H4" s="85"/>
      <c r="I4" s="86"/>
      <c r="J4" s="86"/>
      <c r="K4" s="86"/>
      <c r="L4" s="86"/>
      <c r="M4" s="86"/>
      <c r="N4" s="86"/>
      <c r="O4" s="86"/>
      <c r="P4" s="86"/>
      <c r="Q4" s="86"/>
      <c r="R4" s="86"/>
      <c r="S4" s="86"/>
      <c r="T4" s="86"/>
      <c r="U4" s="86"/>
      <c r="V4" s="86"/>
      <c r="W4" s="86"/>
      <c r="X4" s="87"/>
      <c r="Y4" s="81" t="s">
        <v>58</v>
      </c>
      <c r="Z4" s="81"/>
      <c r="AA4" s="81"/>
      <c r="AB4" s="81"/>
      <c r="AC4" s="81"/>
      <c r="AD4" s="81"/>
      <c r="AE4" s="81"/>
      <c r="AF4" s="81"/>
      <c r="AG4" s="81"/>
      <c r="AH4" s="81"/>
      <c r="AI4" s="81"/>
      <c r="AJ4" s="81" t="s">
        <v>59</v>
      </c>
      <c r="AK4" s="81"/>
      <c r="AL4" s="81"/>
      <c r="AM4" s="81"/>
      <c r="AN4" s="81"/>
      <c r="AO4" s="81"/>
      <c r="AP4" s="81"/>
      <c r="AQ4" s="81"/>
      <c r="AR4" s="81"/>
      <c r="AS4" s="81"/>
      <c r="AT4" s="81"/>
      <c r="AU4" s="81" t="s">
        <v>60</v>
      </c>
      <c r="AV4" s="81"/>
      <c r="AW4" s="81"/>
      <c r="AX4" s="81"/>
      <c r="AY4" s="81"/>
      <c r="AZ4" s="81"/>
      <c r="BA4" s="81"/>
      <c r="BB4" s="81"/>
      <c r="BC4" s="81"/>
      <c r="BD4" s="81"/>
      <c r="BE4" s="81"/>
      <c r="BF4" s="81" t="s">
        <v>61</v>
      </c>
      <c r="BG4" s="81"/>
      <c r="BH4" s="81"/>
      <c r="BI4" s="81"/>
      <c r="BJ4" s="81"/>
      <c r="BK4" s="81"/>
      <c r="BL4" s="81"/>
      <c r="BM4" s="81"/>
      <c r="BN4" s="81"/>
      <c r="BO4" s="81"/>
      <c r="BP4" s="81"/>
      <c r="BQ4" s="81" t="s">
        <v>62</v>
      </c>
      <c r="BR4" s="81"/>
      <c r="BS4" s="81"/>
      <c r="BT4" s="81"/>
      <c r="BU4" s="81"/>
      <c r="BV4" s="81"/>
      <c r="BW4" s="81"/>
      <c r="BX4" s="81"/>
      <c r="BY4" s="81"/>
      <c r="BZ4" s="81"/>
      <c r="CA4" s="81"/>
      <c r="CB4" s="81" t="s">
        <v>63</v>
      </c>
      <c r="CC4" s="81"/>
      <c r="CD4" s="81"/>
      <c r="CE4" s="81"/>
      <c r="CF4" s="81"/>
      <c r="CG4" s="81"/>
      <c r="CH4" s="81"/>
      <c r="CI4" s="81"/>
      <c r="CJ4" s="81"/>
      <c r="CK4" s="81"/>
      <c r="CL4" s="81"/>
      <c r="CM4" s="81" t="s">
        <v>64</v>
      </c>
      <c r="CN4" s="81"/>
      <c r="CO4" s="81"/>
      <c r="CP4" s="81"/>
      <c r="CQ4" s="81"/>
      <c r="CR4" s="81"/>
      <c r="CS4" s="81"/>
      <c r="CT4" s="81"/>
      <c r="CU4" s="81"/>
      <c r="CV4" s="81"/>
      <c r="CW4" s="81"/>
      <c r="CX4" s="81" t="s">
        <v>65</v>
      </c>
      <c r="CY4" s="81"/>
      <c r="CZ4" s="81"/>
      <c r="DA4" s="81"/>
      <c r="DB4" s="81"/>
      <c r="DC4" s="81"/>
      <c r="DD4" s="81"/>
      <c r="DE4" s="81"/>
      <c r="DF4" s="81"/>
      <c r="DG4" s="81"/>
      <c r="DH4" s="81"/>
      <c r="DI4" s="81" t="s">
        <v>66</v>
      </c>
      <c r="DJ4" s="81"/>
      <c r="DK4" s="81"/>
      <c r="DL4" s="81"/>
      <c r="DM4" s="81"/>
      <c r="DN4" s="81"/>
      <c r="DO4" s="81"/>
      <c r="DP4" s="81"/>
      <c r="DQ4" s="81"/>
      <c r="DR4" s="81"/>
      <c r="DS4" s="81"/>
      <c r="DT4" s="81" t="s">
        <v>67</v>
      </c>
      <c r="DU4" s="81"/>
      <c r="DV4" s="81"/>
      <c r="DW4" s="81"/>
      <c r="DX4" s="81"/>
      <c r="DY4" s="81"/>
      <c r="DZ4" s="81"/>
      <c r="EA4" s="81"/>
      <c r="EB4" s="81"/>
      <c r="EC4" s="81"/>
      <c r="ED4" s="81"/>
      <c r="EE4" s="81" t="s">
        <v>68</v>
      </c>
      <c r="EF4" s="81"/>
      <c r="EG4" s="81"/>
      <c r="EH4" s="81"/>
      <c r="EI4" s="81"/>
      <c r="EJ4" s="81"/>
      <c r="EK4" s="81"/>
      <c r="EL4" s="81"/>
      <c r="EM4" s="81"/>
      <c r="EN4" s="81"/>
      <c r="EO4" s="81"/>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464040</v>
      </c>
      <c r="D6" s="33">
        <f t="shared" si="3"/>
        <v>47</v>
      </c>
      <c r="E6" s="33">
        <f t="shared" si="3"/>
        <v>17</v>
      </c>
      <c r="F6" s="33">
        <f t="shared" si="3"/>
        <v>6</v>
      </c>
      <c r="G6" s="33">
        <f t="shared" si="3"/>
        <v>0</v>
      </c>
      <c r="H6" s="33" t="str">
        <f t="shared" si="3"/>
        <v>鹿児島県　長島町</v>
      </c>
      <c r="I6" s="33" t="str">
        <f t="shared" si="3"/>
        <v>法非適用</v>
      </c>
      <c r="J6" s="33" t="str">
        <f t="shared" si="3"/>
        <v>下水道事業</v>
      </c>
      <c r="K6" s="33" t="str">
        <f t="shared" si="3"/>
        <v>漁業集落排水</v>
      </c>
      <c r="L6" s="33" t="str">
        <f t="shared" si="3"/>
        <v>H2</v>
      </c>
      <c r="M6" s="33" t="str">
        <f t="shared" si="3"/>
        <v>非設置</v>
      </c>
      <c r="N6" s="34" t="str">
        <f t="shared" si="3"/>
        <v>-</v>
      </c>
      <c r="O6" s="34" t="str">
        <f t="shared" si="3"/>
        <v>該当数値なし</v>
      </c>
      <c r="P6" s="34">
        <f t="shared" si="3"/>
        <v>4.22</v>
      </c>
      <c r="Q6" s="34">
        <f t="shared" si="3"/>
        <v>93.97</v>
      </c>
      <c r="R6" s="34">
        <f t="shared" si="3"/>
        <v>3290</v>
      </c>
      <c r="S6" s="34">
        <f t="shared" si="3"/>
        <v>10529</v>
      </c>
      <c r="T6" s="34">
        <f t="shared" si="3"/>
        <v>116.19</v>
      </c>
      <c r="U6" s="34">
        <f t="shared" si="3"/>
        <v>90.62</v>
      </c>
      <c r="V6" s="34">
        <f t="shared" si="3"/>
        <v>440</v>
      </c>
      <c r="W6" s="34">
        <f t="shared" si="3"/>
        <v>0.22</v>
      </c>
      <c r="X6" s="34">
        <f t="shared" si="3"/>
        <v>2000</v>
      </c>
      <c r="Y6" s="35">
        <f>IF(Y7="",NA(),Y7)</f>
        <v>102.42</v>
      </c>
      <c r="Z6" s="35">
        <f t="shared" ref="Z6:AH6" si="4">IF(Z7="",NA(),Z7)</f>
        <v>100.52</v>
      </c>
      <c r="AA6" s="35">
        <f t="shared" si="4"/>
        <v>98.47</v>
      </c>
      <c r="AB6" s="35">
        <f t="shared" si="4"/>
        <v>101.08</v>
      </c>
      <c r="AC6" s="35">
        <f t="shared" si="4"/>
        <v>97.98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830.5</v>
      </c>
      <c r="BL6" s="35">
        <f t="shared" si="7"/>
        <v>1029.24</v>
      </c>
      <c r="BM6" s="35">
        <f t="shared" si="7"/>
        <v>1063.93</v>
      </c>
      <c r="BN6" s="35">
        <f t="shared" si="7"/>
        <v>1060.8599999999999</v>
      </c>
      <c r="BO6" s="35">
        <f t="shared" si="7"/>
        <v>1006.65</v>
      </c>
      <c r="BP6" s="34" t="str">
        <f>IF(BP7="","",IF(BP7="-","【-】","【"&amp;SUBSTITUTE(TEXT(BP7,"#,##0.00"),"-","△")&amp;"】"))</f>
        <v>【973.20】</v>
      </c>
      <c r="BQ6" s="35">
        <f>IF(BQ7="",NA(),BQ7)</f>
        <v>25.67</v>
      </c>
      <c r="BR6" s="35">
        <f t="shared" ref="BR6:BZ6" si="8">IF(BR7="",NA(),BR7)</f>
        <v>32.520000000000003</v>
      </c>
      <c r="BS6" s="35">
        <f t="shared" si="8"/>
        <v>31.41</v>
      </c>
      <c r="BT6" s="35">
        <f t="shared" si="8"/>
        <v>34.67</v>
      </c>
      <c r="BU6" s="35">
        <f t="shared" si="8"/>
        <v>25.58</v>
      </c>
      <c r="BV6" s="35">
        <f t="shared" si="8"/>
        <v>43.66</v>
      </c>
      <c r="BW6" s="35">
        <f t="shared" si="8"/>
        <v>43.13</v>
      </c>
      <c r="BX6" s="35">
        <f t="shared" si="8"/>
        <v>46.26</v>
      </c>
      <c r="BY6" s="35">
        <f t="shared" si="8"/>
        <v>45.81</v>
      </c>
      <c r="BZ6" s="35">
        <f t="shared" si="8"/>
        <v>43.43</v>
      </c>
      <c r="CA6" s="34" t="str">
        <f>IF(CA7="","",IF(CA7="-","【-】","【"&amp;SUBSTITUTE(TEXT(CA7,"#,##0.00"),"-","△")&amp;"】"))</f>
        <v>【45.14】</v>
      </c>
      <c r="CB6" s="35">
        <f>IF(CB7="",NA(),CB7)</f>
        <v>728.81</v>
      </c>
      <c r="CC6" s="35">
        <f t="shared" ref="CC6:CK6" si="9">IF(CC7="",NA(),CC7)</f>
        <v>560.94000000000005</v>
      </c>
      <c r="CD6" s="35">
        <f t="shared" si="9"/>
        <v>572.83000000000004</v>
      </c>
      <c r="CE6" s="35">
        <f t="shared" si="9"/>
        <v>532.54</v>
      </c>
      <c r="CF6" s="35">
        <f t="shared" si="9"/>
        <v>720.17</v>
      </c>
      <c r="CG6" s="35">
        <f t="shared" si="9"/>
        <v>382.09</v>
      </c>
      <c r="CH6" s="35">
        <f t="shared" si="9"/>
        <v>392.03</v>
      </c>
      <c r="CI6" s="35">
        <f t="shared" si="9"/>
        <v>376.4</v>
      </c>
      <c r="CJ6" s="35">
        <f t="shared" si="9"/>
        <v>383.92</v>
      </c>
      <c r="CK6" s="35">
        <f t="shared" si="9"/>
        <v>400.44</v>
      </c>
      <c r="CL6" s="34" t="str">
        <f>IF(CL7="","",IF(CL7="-","【-】","【"&amp;SUBSTITUTE(TEXT(CL7,"#,##0.00"),"-","△")&amp;"】"))</f>
        <v>【377.19】</v>
      </c>
      <c r="CM6" s="35">
        <f>IF(CM7="",NA(),CM7)</f>
        <v>44.16</v>
      </c>
      <c r="CN6" s="35">
        <f t="shared" ref="CN6:CV6" si="10">IF(CN7="",NA(),CN7)</f>
        <v>42.86</v>
      </c>
      <c r="CO6" s="35">
        <f t="shared" si="10"/>
        <v>42.86</v>
      </c>
      <c r="CP6" s="35">
        <f t="shared" si="10"/>
        <v>42.42</v>
      </c>
      <c r="CQ6" s="35">
        <f t="shared" si="10"/>
        <v>42.86</v>
      </c>
      <c r="CR6" s="35">
        <f t="shared" si="10"/>
        <v>39.68</v>
      </c>
      <c r="CS6" s="35">
        <f t="shared" si="10"/>
        <v>35.64</v>
      </c>
      <c r="CT6" s="35">
        <f t="shared" si="10"/>
        <v>33.729999999999997</v>
      </c>
      <c r="CU6" s="35">
        <f t="shared" si="10"/>
        <v>33.21</v>
      </c>
      <c r="CV6" s="35">
        <f t="shared" si="10"/>
        <v>32.229999999999997</v>
      </c>
      <c r="CW6" s="34" t="str">
        <f>IF(CW7="","",IF(CW7="-","【-】","【"&amp;SUBSTITUTE(TEXT(CW7,"#,##0.00"),"-","△")&amp;"】"))</f>
        <v>【33.69】</v>
      </c>
      <c r="CX6" s="35">
        <f>IF(CX7="",NA(),CX7)</f>
        <v>86.53</v>
      </c>
      <c r="CY6" s="35">
        <f t="shared" ref="CY6:DG6" si="11">IF(CY7="",NA(),CY7)</f>
        <v>82.47</v>
      </c>
      <c r="CZ6" s="35">
        <f t="shared" si="11"/>
        <v>83.89</v>
      </c>
      <c r="DA6" s="35">
        <f t="shared" si="11"/>
        <v>84.09</v>
      </c>
      <c r="DB6" s="35">
        <f t="shared" si="11"/>
        <v>84.09</v>
      </c>
      <c r="DC6" s="35">
        <f t="shared" si="11"/>
        <v>83.95</v>
      </c>
      <c r="DD6" s="35">
        <f t="shared" si="11"/>
        <v>82.92</v>
      </c>
      <c r="DE6" s="35">
        <f t="shared" si="11"/>
        <v>79.989999999999995</v>
      </c>
      <c r="DF6" s="35">
        <f t="shared" si="11"/>
        <v>79.98</v>
      </c>
      <c r="DG6" s="35">
        <f t="shared" si="11"/>
        <v>80.8</v>
      </c>
      <c r="DH6" s="34" t="str">
        <f>IF(DH7="","",IF(DH7="-","【-】","【"&amp;SUBSTITUTE(TEXT(DH7,"#,##0.00"),"-","△")&amp;"】"))</f>
        <v>【80.08】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0.05</v>
      </c>
      <c r="EK6" s="35">
        <f t="shared" si="14"/>
        <v>0.18</v>
      </c>
      <c r="EL6" s="35">
        <f t="shared" si="14"/>
        <v>0.01</v>
      </c>
      <c r="EM6" s="35">
        <f t="shared" si="14"/>
        <v>0.09</v>
      </c>
      <c r="EN6" s="35">
        <f t="shared" si="14"/>
        <v>0.02</v>
      </c>
      <c r="EO6" s="34" t="str">
        <f>IF(EO7="","",IF(EO7="-","【-】","【"&amp;SUBSTITUTE(TEXT(EO7,"#,##0.00"),"-","△")&amp;"】"))</f>
        <v>【0.04】</v>
      </c>
    </row>
    <row r="7" spans="1:145" s="36" customFormat="1" x14ac:dyDescent="0.15">
      <c r="A7" s="28"/>
      <c r="B7" s="37">
        <v>2018</v>
      </c>
      <c r="C7" s="37">
        <v>464040</v>
      </c>
      <c r="D7" s="37">
        <v>47</v>
      </c>
      <c r="E7" s="37">
        <v>17</v>
      </c>
      <c r="F7" s="37">
        <v>6</v>
      </c>
      <c r="G7" s="37">
        <v>0</v>
      </c>
      <c r="H7" s="37" t="s">
        <v>98</v>
      </c>
      <c r="I7" s="37" t="s">
        <v>99</v>
      </c>
      <c r="J7" s="37" t="s">
        <v>100</v>
      </c>
      <c r="K7" s="37" t="s">
        <v>101</v>
      </c>
      <c r="L7" s="37" t="s">
        <v>102</v>
      </c>
      <c r="M7" s="37" t="s">
        <v>103</v>
      </c>
      <c r="N7" s="38" t="s">
        <v>104</v>
      </c>
      <c r="O7" s="38" t="s">
        <v>105</v>
      </c>
      <c r="P7" s="38">
        <v>4.22</v>
      </c>
      <c r="Q7" s="38">
        <v>93.97</v>
      </c>
      <c r="R7" s="38">
        <v>3290</v>
      </c>
      <c r="S7" s="38">
        <v>10529</v>
      </c>
      <c r="T7" s="38">
        <v>116.19</v>
      </c>
      <c r="U7" s="38">
        <v>90.62</v>
      </c>
      <c r="V7" s="38">
        <v>440</v>
      </c>
      <c r="W7" s="38">
        <v>0.22</v>
      </c>
      <c r="X7" s="38">
        <v>2000</v>
      </c>
      <c r="Y7" s="38">
        <v>102.42</v>
      </c>
      <c r="Z7" s="38">
        <v>100.52</v>
      </c>
      <c r="AA7" s="38">
        <v>98.47</v>
      </c>
      <c r="AB7" s="38">
        <v>101.08</v>
      </c>
      <c r="AC7" s="38">
        <v>97.98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830.5</v>
      </c>
      <c r="BL7" s="38">
        <v>1029.24</v>
      </c>
      <c r="BM7" s="38">
        <v>1063.93</v>
      </c>
      <c r="BN7" s="38">
        <v>1060.8599999999999</v>
      </c>
      <c r="BO7" s="38">
        <v>1006.65</v>
      </c>
      <c r="BP7" s="38">
        <v>973.2</v>
      </c>
      <c r="BQ7" s="38">
        <v>25.67</v>
      </c>
      <c r="BR7" s="38">
        <v>32.520000000000003</v>
      </c>
      <c r="BS7" s="38">
        <v>31.41</v>
      </c>
      <c r="BT7" s="38">
        <v>34.67</v>
      </c>
      <c r="BU7" s="38">
        <v>25.58</v>
      </c>
      <c r="BV7" s="38">
        <v>43.66</v>
      </c>
      <c r="BW7" s="38">
        <v>43.13</v>
      </c>
      <c r="BX7" s="38">
        <v>46.26</v>
      </c>
      <c r="BY7" s="38">
        <v>45.81</v>
      </c>
      <c r="BZ7" s="38">
        <v>43.43</v>
      </c>
      <c r="CA7" s="38">
        <v>45.14</v>
      </c>
      <c r="CB7" s="38">
        <v>728.81</v>
      </c>
      <c r="CC7" s="38">
        <v>560.94000000000005</v>
      </c>
      <c r="CD7" s="38">
        <v>572.83000000000004</v>
      </c>
      <c r="CE7" s="38">
        <v>532.54</v>
      </c>
      <c r="CF7" s="38">
        <v>720.17</v>
      </c>
      <c r="CG7" s="38">
        <v>382.09</v>
      </c>
      <c r="CH7" s="38">
        <v>392.03</v>
      </c>
      <c r="CI7" s="38">
        <v>376.4</v>
      </c>
      <c r="CJ7" s="38">
        <v>383.92</v>
      </c>
      <c r="CK7" s="38">
        <v>400.44</v>
      </c>
      <c r="CL7" s="38">
        <v>377.19</v>
      </c>
      <c r="CM7" s="38">
        <v>44.16</v>
      </c>
      <c r="CN7" s="38">
        <v>42.86</v>
      </c>
      <c r="CO7" s="38">
        <v>42.86</v>
      </c>
      <c r="CP7" s="38">
        <v>42.42</v>
      </c>
      <c r="CQ7" s="38">
        <v>42.86</v>
      </c>
      <c r="CR7" s="38">
        <v>39.68</v>
      </c>
      <c r="CS7" s="38">
        <v>35.64</v>
      </c>
      <c r="CT7" s="38">
        <v>33.729999999999997</v>
      </c>
      <c r="CU7" s="38">
        <v>33.21</v>
      </c>
      <c r="CV7" s="38">
        <v>32.229999999999997</v>
      </c>
      <c r="CW7" s="38">
        <v>33.69</v>
      </c>
      <c r="CX7" s="38">
        <v>86.53</v>
      </c>
      <c r="CY7" s="38">
        <v>82.47</v>
      </c>
      <c r="CZ7" s="38">
        <v>83.89</v>
      </c>
      <c r="DA7" s="38">
        <v>84.09</v>
      </c>
      <c r="DB7" s="38">
        <v>84.09</v>
      </c>
      <c r="DC7" s="38">
        <v>83.95</v>
      </c>
      <c r="DD7" s="38">
        <v>82.92</v>
      </c>
      <c r="DE7" s="38">
        <v>79.989999999999995</v>
      </c>
      <c r="DF7" s="38">
        <v>79.98</v>
      </c>
      <c r="DG7" s="38">
        <v>80.8</v>
      </c>
      <c r="DH7" s="38">
        <v>80.08</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0.05</v>
      </c>
      <c r="EK7" s="38">
        <v>0.18</v>
      </c>
      <c r="EL7" s="38">
        <v>0.01</v>
      </c>
      <c r="EM7" s="38">
        <v>0.09</v>
      </c>
      <c r="EN7" s="38">
        <v>0.02</v>
      </c>
      <c r="EO7" s="38">
        <v>0.04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2020-01-29T05:15:11Z</cp:lastPrinted>
  <dcterms:created xsi:type="dcterms:W3CDTF">2019-12-05T05:26:08Z</dcterms:created>
  <dcterms:modified xsi:type="dcterms:W3CDTF">2020-02-27T00:01:12Z</dcterms:modified>
  <cp:category/>
</cp:coreProperties>
</file>