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7_錦江町【済】\"/>
    </mc:Choice>
  </mc:AlternateContent>
  <workbookProtection workbookAlgorithmName="SHA-512" workbookHashValue="H81nOciQQ5rLBstxbvtBb3JvDsY2U4Q3pGMfkOj5oWgVoG+gL6ZUxEa5SWwLe+EpI5u6jyYGnLqnM/4RRc6Bhw==" workbookSaltValue="gJxKFLk6tkVU0swzXzt3eg==" workbookSpinCount="100000" lockStructure="1"/>
  <bookViews>
    <workbookView xWindow="0" yWindow="0" windowWidth="13335" windowHeight="115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<sst xmlns="http://schemas.openxmlformats.org/spreadsheetml/2006/main" count="225" uniqueCount="112">
  <si>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</si>
  <si>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</si>
  <si>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</si>
  <si>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</si>
  <si>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</si>
  <si>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</si>
  <si>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</si>
  <si>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</si>
  <si>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</si>
  <si>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</si>
  <si>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</si>
  <si>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</si>
  <si>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</si>
  <si>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</si>
  <si>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</si>
  <si>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</si>
  <si>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</si>
  <si>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</si>
  <si>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</si>
  <si>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</si>
  <si>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</si>
  <si>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</si>
  <si>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</si>
  <si>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</si>
  <si>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</si>
  <si>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</si>
  <si>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</si>
  <si>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</si>
  <si>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</si>
  <si>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</si>
  <si>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</si>
  <si>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</si>
  <si>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</si>
  <si>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</si>
  <si>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</si>
  <si>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</si>
  <si>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</si>
  <si>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</si>
  <si>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</si>
  <si>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</si>
  <si>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</si>
  <si>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</si>
  <si>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</si>
  <si>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</si>
  <si>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</si>
  <si>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</si>
  <si>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</si>
  <si>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</si>
  <si>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</si>
  <si>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</si>
  <si>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</si>
  <si>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</si>
  <si>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</si>
  <si>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</si>
  <si>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</si>
  <si>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</si>
  <si>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</si>
  <si>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</si>
  <si>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</si>
  <si>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</si>
  <si>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</si>
  <si>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</si>
  <si>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</si>
  <si>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</si>
  <si>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</si>
  <si>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</si>
  <si>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</si>
  <si>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</si>
  <si>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</si>
  <si>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</si>
  <si>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</si>
  <si>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</si>
  <si>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</si>
  <si>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</si>
  <si>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</si>
  <si>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</si>
  <si>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</si>
  <si>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</si>
  <si>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</si>
  <si>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</si>
  <si>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</si>
  <si>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</si>
  <si>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</si>
  <si>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</si>
  <si>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</si>
  <si>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</si>
  <si>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</si>
  <si>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</si>
  <si>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</si>
  <si>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</si>
  <si>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</si>
  <si>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</si>
  <si>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</si>
  <si>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</si>
  <si>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</si>
  <si>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</si>
  <si>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錦江町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</si>
  <si>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</si>
  <si>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</si>
  <si>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</si>
  <si>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</si>
  <si>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</si>
  <si>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</si>
  <si>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</si>
  <si>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</si>
  <si>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</si>
  <si>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</si>
  <si>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</si>
  <si>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</si>
  <si>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に配水管（石綿管）の敷設替えを実施した。水道本管全体については、概ね耐用年数まで期間があり良好な状況にあるが、口径の小さい管等で耐用年数を経過した物があり計画的な更新を実施していく必要がある。
　また、施設等についても建設からの期間が経過しており長寿命化や更新を検討していかなければならない。</t>
    <rPh sb="1" eb="3">
      <t>ヘイセイ</t>
    </rPh>
    <rPh sb="5" eb="7">
      <t>ネンド</t>
    </rPh>
    <rPh sb="8" eb="10">
      <t>ハイスイ</t>
    </rPh>
    <rPh sb="10" eb="11">
      <t>カン</t>
    </rPh>
    <rPh sb="12" eb="14">
      <t>セキメン</t>
    </rPh>
    <rPh sb="14" eb="15">
      <t>カン</t>
    </rPh>
    <rPh sb="17" eb="19">
      <t>フセツ</t>
    </rPh>
    <rPh sb="19" eb="20">
      <t>ガ</t>
    </rPh>
    <rPh sb="22" eb="24">
      <t>ジッシ</t>
    </rPh>
    <rPh sb="27" eb="29">
      <t>スイドウ</t>
    </rPh>
    <rPh sb="29" eb="31">
      <t>ホンカン</t>
    </rPh>
    <rPh sb="31" eb="33">
      <t>ゼンタイ</t>
    </rPh>
    <rPh sb="39" eb="40">
      <t>オオム</t>
    </rPh>
    <rPh sb="41" eb="43">
      <t>タイヨウ</t>
    </rPh>
    <rPh sb="43" eb="45">
      <t>ネンスウ</t>
    </rPh>
    <rPh sb="47" eb="49">
      <t>キカン</t>
    </rPh>
    <rPh sb="52" eb="54">
      <t>リョウコウ</t>
    </rPh>
    <rPh sb="55" eb="57">
      <t>ジョウキョウ</t>
    </rPh>
    <rPh sb="62" eb="64">
      <t>コウケイ</t>
    </rPh>
    <rPh sb="65" eb="66">
      <t>チイ</t>
    </rPh>
    <rPh sb="68" eb="69">
      <t>カン</t>
    </rPh>
    <rPh sb="69" eb="70">
      <t>ナド</t>
    </rPh>
    <rPh sb="71" eb="73">
      <t>タイヨウ</t>
    </rPh>
    <rPh sb="73" eb="75">
      <t>ネンスウ</t>
    </rPh>
    <rPh sb="76" eb="78">
      <t>ケイカ</t>
    </rPh>
    <rPh sb="80" eb="81">
      <t>モノ</t>
    </rPh>
    <rPh sb="84" eb="87">
      <t>ケイカクテキ</t>
    </rPh>
    <rPh sb="88" eb="90">
      <t>コウシン</t>
    </rPh>
    <rPh sb="91" eb="93">
      <t>ジッシ</t>
    </rPh>
    <rPh sb="97" eb="99">
      <t>ヒツヨウ</t>
    </rPh>
    <rPh sb="108" eb="110">
      <t>シセツ</t>
    </rPh>
    <rPh sb="110" eb="111">
      <t>トウ</t>
    </rPh>
    <rPh sb="116" eb="118">
      <t>ケンセツ</t>
    </rPh>
    <rPh sb="121" eb="123">
      <t>キカン</t>
    </rPh>
    <rPh sb="124" eb="126">
      <t>ケイカ</t>
    </rPh>
    <rPh sb="130" eb="131">
      <t>チョウ</t>
    </rPh>
    <rPh sb="131" eb="134">
      <t>ジュミョウカ</t>
    </rPh>
    <rPh sb="135" eb="137">
      <t>コウシン</t>
    </rPh>
    <rPh sb="138" eb="140">
      <t>ケントウ</t>
    </rPh>
    <phoneticPr fontId="4"/>
  </si>
  <si>
    <t>　収益的収支比率は100％を超えており良好な状況にあるが、人口減少に伴う給水戸数の減少もあり今後の更新投資に充てる財源として確保していく必要がある。
　企業債残高対給水収益比率については、類似団体平均値より低く起債残高が少ないことが窺える。今後、施設の更新が必要となってくることから起債残高や年度償還額等を勘案し計画的な事業運営が必要となる。
　料金回収率については、概ね良好な状況となっており、類似団体を大きく上回っている。しかし、今後の施設更新によっては起債が必要となり、起債償還額が大きくなると料金回収率が下がることから、計画的な施設更新と起債計画が必要である。
　給水原価は平均を下回っており、類似団体より少ない経費で給水できている。起債償還額が少ないことが一つの要因でもあり、今後の施設更新等を計画的に行う必要がある。
　施設利用率は類似団体平均値を上回っているが、給水戸数の変動など今後の状況を注視する必要がある。併せて、有収率が類似団体平均値より低いことから漏水等が疑われるため、漏水調査等を実施し、管路の健全化と老朽管の更新等を実施していく必要がある。</t>
    <rPh sb="1" eb="4">
      <t>シュウエキテキ</t>
    </rPh>
    <rPh sb="4" eb="6">
      <t>シュウシ</t>
    </rPh>
    <rPh sb="6" eb="8">
      <t>ヒリツ</t>
    </rPh>
    <rPh sb="14" eb="15">
      <t>コ</t>
    </rPh>
    <rPh sb="19" eb="21">
      <t>リョウコウ</t>
    </rPh>
    <rPh sb="22" eb="24">
      <t>ジョウキョウ</t>
    </rPh>
    <rPh sb="29" eb="31">
      <t>ジンコウ</t>
    </rPh>
    <rPh sb="31" eb="33">
      <t>ゲンショウ</t>
    </rPh>
    <rPh sb="34" eb="35">
      <t>トモナ</t>
    </rPh>
    <rPh sb="36" eb="38">
      <t>キュウスイ</t>
    </rPh>
    <rPh sb="38" eb="40">
      <t>コスウ</t>
    </rPh>
    <rPh sb="41" eb="43">
      <t>ゲンショウ</t>
    </rPh>
    <rPh sb="46" eb="48">
      <t>コンゴ</t>
    </rPh>
    <rPh sb="49" eb="51">
      <t>コウシン</t>
    </rPh>
    <rPh sb="51" eb="53">
      <t>トウシ</t>
    </rPh>
    <rPh sb="54" eb="55">
      <t>ア</t>
    </rPh>
    <rPh sb="57" eb="59">
      <t>ザイゲン</t>
    </rPh>
    <rPh sb="62" eb="64">
      <t>カクホ</t>
    </rPh>
    <rPh sb="68" eb="70">
      <t>ヒツヨウ</t>
    </rPh>
    <rPh sb="76" eb="78">
      <t>キギョウ</t>
    </rPh>
    <rPh sb="78" eb="79">
      <t>サイ</t>
    </rPh>
    <rPh sb="79" eb="81">
      <t>ザンダカ</t>
    </rPh>
    <rPh sb="81" eb="82">
      <t>タイ</t>
    </rPh>
    <rPh sb="82" eb="84">
      <t>キュウスイ</t>
    </rPh>
    <rPh sb="84" eb="86">
      <t>シュウエキ</t>
    </rPh>
    <rPh sb="86" eb="88">
      <t>ヒリツ</t>
    </rPh>
    <rPh sb="94" eb="96">
      <t>ルイジ</t>
    </rPh>
    <rPh sb="96" eb="98">
      <t>ダンタイ</t>
    </rPh>
    <rPh sb="98" eb="101">
      <t>ヘイキンチ</t>
    </rPh>
    <rPh sb="103" eb="104">
      <t>ヒク</t>
    </rPh>
    <rPh sb="105" eb="107">
      <t>キサイ</t>
    </rPh>
    <rPh sb="107" eb="109">
      <t>ザンダカ</t>
    </rPh>
    <rPh sb="110" eb="111">
      <t>スク</t>
    </rPh>
    <rPh sb="116" eb="117">
      <t>ウカガ</t>
    </rPh>
    <rPh sb="120" eb="122">
      <t>コンゴ</t>
    </rPh>
    <rPh sb="123" eb="125">
      <t>シセツ</t>
    </rPh>
    <rPh sb="126" eb="128">
      <t>コウシン</t>
    </rPh>
    <rPh sb="129" eb="131">
      <t>ヒツヨウ</t>
    </rPh>
    <rPh sb="141" eb="143">
      <t>キサイ</t>
    </rPh>
    <rPh sb="143" eb="145">
      <t>ザンダカ</t>
    </rPh>
    <rPh sb="146" eb="148">
      <t>ネンド</t>
    </rPh>
    <rPh sb="148" eb="150">
      <t>ショウカン</t>
    </rPh>
    <rPh sb="150" eb="151">
      <t>ガク</t>
    </rPh>
    <rPh sb="151" eb="152">
      <t>トウ</t>
    </rPh>
    <rPh sb="153" eb="155">
      <t>カンアン</t>
    </rPh>
    <rPh sb="156" eb="159">
      <t>ケイカクテキ</t>
    </rPh>
    <rPh sb="160" eb="162">
      <t>ジギョウ</t>
    </rPh>
    <rPh sb="162" eb="164">
      <t>ウンエイ</t>
    </rPh>
    <rPh sb="165" eb="167">
      <t>ヒツヨウ</t>
    </rPh>
    <rPh sb="173" eb="175">
      <t>リョウキン</t>
    </rPh>
    <rPh sb="175" eb="177">
      <t>カイシュウ</t>
    </rPh>
    <rPh sb="177" eb="178">
      <t>リツ</t>
    </rPh>
    <rPh sb="184" eb="185">
      <t>オオム</t>
    </rPh>
    <rPh sb="186" eb="188">
      <t>リョウコウ</t>
    </rPh>
    <rPh sb="189" eb="191">
      <t>ジョウキョウ</t>
    </rPh>
    <rPh sb="198" eb="200">
      <t>ルイジ</t>
    </rPh>
    <rPh sb="200" eb="202">
      <t>ダンタイ</t>
    </rPh>
    <rPh sb="203" eb="204">
      <t>オオ</t>
    </rPh>
    <rPh sb="206" eb="208">
      <t>ウワマワ</t>
    </rPh>
    <rPh sb="217" eb="219">
      <t>コンゴ</t>
    </rPh>
    <rPh sb="220" eb="222">
      <t>シセツ</t>
    </rPh>
    <rPh sb="222" eb="224">
      <t>コウシン</t>
    </rPh>
    <rPh sb="229" eb="231">
      <t>キサイ</t>
    </rPh>
    <rPh sb="232" eb="234">
      <t>ヒツヨウ</t>
    </rPh>
    <rPh sb="238" eb="240">
      <t>キサイ</t>
    </rPh>
    <rPh sb="240" eb="242">
      <t>ショウカン</t>
    </rPh>
    <rPh sb="242" eb="243">
      <t>ガク</t>
    </rPh>
    <rPh sb="244" eb="245">
      <t>オオ</t>
    </rPh>
    <rPh sb="250" eb="252">
      <t>リョウキン</t>
    </rPh>
    <rPh sb="252" eb="254">
      <t>カイシュウ</t>
    </rPh>
    <rPh sb="254" eb="255">
      <t>リツ</t>
    </rPh>
    <rPh sb="256" eb="257">
      <t>サ</t>
    </rPh>
    <rPh sb="264" eb="267">
      <t>ケイカクテキ</t>
    </rPh>
    <rPh sb="268" eb="270">
      <t>シセツ</t>
    </rPh>
    <rPh sb="270" eb="272">
      <t>コウシン</t>
    </rPh>
    <rPh sb="273" eb="275">
      <t>キサイ</t>
    </rPh>
    <rPh sb="275" eb="277">
      <t>ケイカク</t>
    </rPh>
    <rPh sb="278" eb="280">
      <t>ヒツヨウ</t>
    </rPh>
    <rPh sb="286" eb="288">
      <t>キュウスイ</t>
    </rPh>
    <rPh sb="288" eb="290">
      <t>ゲンカ</t>
    </rPh>
    <rPh sb="291" eb="293">
      <t>ヘイキン</t>
    </rPh>
    <rPh sb="294" eb="296">
      <t>シタマワ</t>
    </rPh>
    <rPh sb="301" eb="303">
      <t>ルイジ</t>
    </rPh>
    <rPh sb="303" eb="305">
      <t>ダンタイ</t>
    </rPh>
    <rPh sb="307" eb="308">
      <t>スク</t>
    </rPh>
    <rPh sb="310" eb="312">
      <t>ケイヒ</t>
    </rPh>
    <rPh sb="313" eb="315">
      <t>キュウスイ</t>
    </rPh>
    <rPh sb="321" eb="323">
      <t>キサイ</t>
    </rPh>
    <rPh sb="323" eb="325">
      <t>ショウカン</t>
    </rPh>
    <rPh sb="325" eb="326">
      <t>ガク</t>
    </rPh>
    <rPh sb="327" eb="328">
      <t>スク</t>
    </rPh>
    <rPh sb="333" eb="334">
      <t>ヒト</t>
    </rPh>
    <rPh sb="343" eb="345">
      <t>コンゴ</t>
    </rPh>
    <rPh sb="346" eb="348">
      <t>シセツ</t>
    </rPh>
    <rPh sb="348" eb="350">
      <t>コウシン</t>
    </rPh>
    <rPh sb="350" eb="351">
      <t>トウ</t>
    </rPh>
    <rPh sb="352" eb="355">
      <t>ケイカクテキ</t>
    </rPh>
    <rPh sb="356" eb="357">
      <t>オコナ</t>
    </rPh>
    <rPh sb="358" eb="360">
      <t>ヒツヨウ</t>
    </rPh>
    <rPh sb="366" eb="368">
      <t>シセツ</t>
    </rPh>
    <rPh sb="368" eb="371">
      <t>リヨウリツ</t>
    </rPh>
    <rPh sb="372" eb="374">
      <t>ルイジ</t>
    </rPh>
    <rPh sb="374" eb="376">
      <t>ダンタイ</t>
    </rPh>
    <rPh sb="376" eb="379">
      <t>ヘイキンチ</t>
    </rPh>
    <rPh sb="380" eb="382">
      <t>ウワマワ</t>
    </rPh>
    <rPh sb="388" eb="390">
      <t>キュウスイ</t>
    </rPh>
    <rPh sb="390" eb="392">
      <t>コスウ</t>
    </rPh>
    <rPh sb="393" eb="395">
      <t>ヘンドウ</t>
    </rPh>
    <rPh sb="397" eb="399">
      <t>コンゴ</t>
    </rPh>
    <rPh sb="400" eb="402">
      <t>ジョウキョウ</t>
    </rPh>
    <rPh sb="403" eb="405">
      <t>チュウシ</t>
    </rPh>
    <rPh sb="407" eb="409">
      <t>ヒツヨウ</t>
    </rPh>
    <rPh sb="413" eb="414">
      <t>アワ</t>
    </rPh>
    <rPh sb="417" eb="418">
      <t>ユウ</t>
    </rPh>
    <rPh sb="418" eb="420">
      <t>シュウリツ</t>
    </rPh>
    <rPh sb="421" eb="423">
      <t>ルイジ</t>
    </rPh>
    <rPh sb="423" eb="425">
      <t>ダンタイ</t>
    </rPh>
    <rPh sb="425" eb="428">
      <t>ヘイキンチ</t>
    </rPh>
    <rPh sb="430" eb="431">
      <t>ヒク</t>
    </rPh>
    <rPh sb="436" eb="438">
      <t>ロウスイ</t>
    </rPh>
    <rPh sb="438" eb="439">
      <t>トウ</t>
    </rPh>
    <rPh sb="440" eb="441">
      <t>ウタガ</t>
    </rPh>
    <rPh sb="447" eb="449">
      <t>ロウスイ</t>
    </rPh>
    <rPh sb="449" eb="451">
      <t>チョウサ</t>
    </rPh>
    <rPh sb="451" eb="452">
      <t>トウ</t>
    </rPh>
    <rPh sb="453" eb="455">
      <t>ジッシ</t>
    </rPh>
    <rPh sb="457" eb="459">
      <t>カンロ</t>
    </rPh>
    <rPh sb="460" eb="463">
      <t>ケンゼンカ</t>
    </rPh>
    <rPh sb="464" eb="466">
      <t>ロウキュウ</t>
    </rPh>
    <rPh sb="466" eb="467">
      <t>カン</t>
    </rPh>
    <rPh sb="468" eb="470">
      <t>コウシン</t>
    </rPh>
    <rPh sb="470" eb="471">
      <t>トウ</t>
    </rPh>
    <rPh sb="472" eb="474">
      <t>ジッシ</t>
    </rPh>
    <rPh sb="478" eb="480">
      <t>ヒツヨウ</t>
    </rPh>
    <phoneticPr fontId="4"/>
  </si>
  <si>
    <t>　経営全体としては、概ね良好な運営となっているが、今後、人口減少に伴い、給水戸数の減少等厳しい状況も考えられる。
　また、施設更新等が発生してくることから、起債残高や年度償還額等を勘案しながらの健全経営に努める。</t>
    <rPh sb="1" eb="3">
      <t>ケイエイ</t>
    </rPh>
    <rPh sb="3" eb="5">
      <t>ゼンタイ</t>
    </rPh>
    <rPh sb="10" eb="11">
      <t>オオム</t>
    </rPh>
    <rPh sb="12" eb="14">
      <t>リョウコウ</t>
    </rPh>
    <rPh sb="15" eb="17">
      <t>ウンエイ</t>
    </rPh>
    <rPh sb="25" eb="27">
      <t>コンゴ</t>
    </rPh>
    <rPh sb="28" eb="30">
      <t>ジンコウ</t>
    </rPh>
    <rPh sb="30" eb="32">
      <t>ゲンショウ</t>
    </rPh>
    <rPh sb="33" eb="34">
      <t>トモナ</t>
    </rPh>
    <rPh sb="36" eb="38">
      <t>キュウスイ</t>
    </rPh>
    <rPh sb="38" eb="40">
      <t>コスウ</t>
    </rPh>
    <rPh sb="41" eb="43">
      <t>ゲンショウ</t>
    </rPh>
    <rPh sb="43" eb="44">
      <t>トウ</t>
    </rPh>
    <rPh sb="44" eb="45">
      <t>キビ</t>
    </rPh>
    <rPh sb="47" eb="49">
      <t>ジョウキョウ</t>
    </rPh>
    <rPh sb="50" eb="51">
      <t>カンガ</t>
    </rPh>
    <rPh sb="61" eb="63">
      <t>シセツ</t>
    </rPh>
    <rPh sb="63" eb="65">
      <t>コウシン</t>
    </rPh>
    <rPh sb="65" eb="66">
      <t>トウ</t>
    </rPh>
    <rPh sb="67" eb="69">
      <t>ハッセイ</t>
    </rPh>
    <rPh sb="78" eb="80">
      <t>キサイ</t>
    </rPh>
    <rPh sb="80" eb="82">
      <t>ザンダカ</t>
    </rPh>
    <rPh sb="83" eb="85">
      <t>ネンド</t>
    </rPh>
    <rPh sb="85" eb="87">
      <t>ショウカン</t>
    </rPh>
    <rPh sb="87" eb="88">
      <t>ガク</t>
    </rPh>
    <rPh sb="88" eb="89">
      <t>トウ</t>
    </rPh>
    <rPh sb="90" eb="92">
      <t>カンアン</t>
    </rPh>
    <rPh sb="97" eb="99">
      <t>ケンゼン</t>
    </rPh>
    <rPh sb="99" eb="101">
      <t>ケイエイ</t>
    </rPh>
    <rPh sb="102" eb="10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</si>
</sst>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0.13</c:v>
                </c:pt>
                <c:pt idx="4" formatCode="#,##0.00;&quot;△&quot;#,##0.00;&quot;-&quot;">
                  <c:v>0.19</c:v>
                </c:pt>
              </c:numCache>
            </c:numRef>
          </c:val>
          <c:extLst>
            <c:ext xmlns:c16="http://schemas.microsoft.com/office/drawing/2014/chart" uri="{C3380CC4-5D6E-409C-BE32-E72D297353CC}">
              <c16:uniqueId val="{00000000-3F24-4F2D-9E05-7B2641B7F1A9}"/>
            </c:ext>
          </c:extLst>
        </c:ser>
        <c:dLbls>
          <c:showLegendKey val="0"/>
          <c:showVal val="0"/>
          <c:showCatName val="0"/>
          <c:showSerName val="0"/>
          <c:showPercent val="0"/>
          <c:showBubbleSize val="0"/>
        </c:dLbls>
        <c:gapWidth val="150"/>
        <c:axId val="188531840"/>
        <c:axId val="1885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3F24-4F2D-9E05-7B2641B7F1A9}"/>
            </c:ext>
          </c:extLst>
        </c:ser>
        <c:dLbls>
          <c:showLegendKey val="0"/>
          <c:showVal val="0"/>
          <c:showCatName val="0"/>
          <c:showSerName val="0"/>
          <c:showPercent val="0"/>
          <c:showBubbleSize val="0"/>
        </c:dLbls>
        <c:marker val="1"/>
        <c:smooth val="0"/>
        <c:axId val="188531840"/>
        <c:axId val="188533760"/>
      </c:lineChart>
      <c:dateAx>
        <c:axId val="188531840"/>
        <c:scaling>
          <c:orientation val="minMax"/>
        </c:scaling>
        <c:delete val="1"/>
        <c:axPos val="b"/>
        <c:numFmt formatCode="ge" sourceLinked="1"/>
        <c:majorTickMark val="none"/>
        <c:minorTickMark val="none"/>
        <c:tickLblPos val="none"/>
        <c:crossAx val="188533760"/>
        <c:crosses val="autoZero"/>
        <c:auto val="1"/>
        <c:lblOffset val="100"/>
        <c:baseTimeUnit val="years"/>
      </c:dateAx>
      <c:valAx>
        <c:axId val="1885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55.95</c:v>
                </c:pt>
                <c:pt idx="1">
                  <c:v>62.25</c:v>
                </c:pt>
                <c:pt idx="2">
                  <c:v>61.54</c:v>
                </c:pt>
                <c:pt idx="3">
                  <c:v>64.47</c:v>
                </c:pt>
                <c:pt idx="4">
                  <c:v>66.459999999999994</c:v>
                </c:pt>
              </c:numCache>
            </c:numRef>
          </c:val>
          <c:extLst>
            <c:ext xmlns:c16="http://schemas.microsoft.com/office/drawing/2014/chart" uri="{C3380CC4-5D6E-409C-BE32-E72D297353CC}">
              <c16:uniqueId val="{00000000-D058-48EA-9887-A291A4D352EC}"/>
            </c:ext>
          </c:extLst>
        </c:ser>
        <c:dLbls>
          <c:showLegendKey val="0"/>
          <c:showVal val="0"/>
          <c:showCatName val="0"/>
          <c:showSerName val="0"/>
          <c:showPercent val="0"/>
          <c:showBubbleSize val="0"/>
        </c:dLbls>
        <c:gapWidth val="150"/>
        <c:axId val="193360640"/>
        <c:axId val="1933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D058-48EA-9887-A291A4D352EC}"/>
            </c:ext>
          </c:extLst>
        </c:ser>
        <c:dLbls>
          <c:showLegendKey val="0"/>
          <c:showVal val="0"/>
          <c:showCatName val="0"/>
          <c:showSerName val="0"/>
          <c:showPercent val="0"/>
          <c:showBubbleSize val="0"/>
        </c:dLbls>
        <c:marker val="1"/>
        <c:smooth val="0"/>
        <c:axId val="193360640"/>
        <c:axId val="193362560"/>
      </c:lineChart>
      <c:dateAx>
        <c:axId val="193360640"/>
        <c:scaling>
          <c:orientation val="minMax"/>
        </c:scaling>
        <c:delete val="1"/>
        <c:axPos val="b"/>
        <c:numFmt formatCode="ge" sourceLinked="1"/>
        <c:majorTickMark val="none"/>
        <c:minorTickMark val="none"/>
        <c:tickLblPos val="none"/>
        <c:crossAx val="193362560"/>
        <c:crosses val="autoZero"/>
        <c:auto val="1"/>
        <c:lblOffset val="100"/>
        <c:baseTimeUnit val="years"/>
      </c:dateAx>
      <c:valAx>
        <c:axId val="1933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89.19</c:v>
                </c:pt>
                <c:pt idx="1">
                  <c:v>82.34</c:v>
                </c:pt>
                <c:pt idx="2">
                  <c:v>76.680000000000007</c:v>
                </c:pt>
                <c:pt idx="3">
                  <c:v>73.91</c:v>
                </c:pt>
                <c:pt idx="4">
                  <c:v>72.650000000000006</c:v>
                </c:pt>
              </c:numCache>
            </c:numRef>
          </c:val>
          <c:extLst>
            <c:ext xmlns:c16="http://schemas.microsoft.com/office/drawing/2014/chart" uri="{C3380CC4-5D6E-409C-BE32-E72D297353CC}">
              <c16:uniqueId val="{00000000-ACBE-45EC-80BD-8433C7E17034}"/>
            </c:ext>
          </c:extLst>
        </c:ser>
        <c:dLbls>
          <c:showLegendKey val="0"/>
          <c:showVal val="0"/>
          <c:showCatName val="0"/>
          <c:showSerName val="0"/>
          <c:showPercent val="0"/>
          <c:showBubbleSize val="0"/>
        </c:dLbls>
        <c:gapWidth val="150"/>
        <c:axId val="193418368"/>
        <c:axId val="19342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ACBE-45EC-80BD-8433C7E17034}"/>
            </c:ext>
          </c:extLst>
        </c:ser>
        <c:dLbls>
          <c:showLegendKey val="0"/>
          <c:showVal val="0"/>
          <c:showCatName val="0"/>
          <c:showSerName val="0"/>
          <c:showPercent val="0"/>
          <c:showBubbleSize val="0"/>
        </c:dLbls>
        <c:marker val="1"/>
        <c:smooth val="0"/>
        <c:axId val="193418368"/>
        <c:axId val="193420288"/>
      </c:lineChart>
      <c:dateAx>
        <c:axId val="193418368"/>
        <c:scaling>
          <c:orientation val="minMax"/>
        </c:scaling>
        <c:delete val="1"/>
        <c:axPos val="b"/>
        <c:numFmt formatCode="ge" sourceLinked="1"/>
        <c:majorTickMark val="none"/>
        <c:minorTickMark val="none"/>
        <c:tickLblPos val="none"/>
        <c:crossAx val="193420288"/>
        <c:crosses val="autoZero"/>
        <c:auto val="1"/>
        <c:lblOffset val="100"/>
        <c:baseTimeUnit val="years"/>
      </c:dateAx>
      <c:valAx>
        <c:axId val="1934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77.930000000000007</c:v>
                </c:pt>
                <c:pt idx="1">
                  <c:v>80.239999999999995</c:v>
                </c:pt>
                <c:pt idx="2">
                  <c:v>84.4</c:v>
                </c:pt>
                <c:pt idx="3">
                  <c:v>83.27</c:v>
                </c:pt>
                <c:pt idx="4">
                  <c:v>106.69</c:v>
                </c:pt>
              </c:numCache>
            </c:numRef>
          </c:val>
          <c:extLst>
            <c:ext xmlns:c16="http://schemas.microsoft.com/office/drawing/2014/chart" uri="{C3380CC4-5D6E-409C-BE32-E72D297353CC}">
              <c16:uniqueId val="{00000000-D712-4181-A871-8B107367C210}"/>
            </c:ext>
          </c:extLst>
        </c:ser>
        <c:dLbls>
          <c:showLegendKey val="0"/>
          <c:showVal val="0"/>
          <c:showCatName val="0"/>
          <c:showSerName val="0"/>
          <c:showPercent val="0"/>
          <c:showBubbleSize val="0"/>
        </c:dLbls>
        <c:gapWidth val="150"/>
        <c:axId val="190793216"/>
        <c:axId val="1907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D712-4181-A871-8B107367C210}"/>
            </c:ext>
          </c:extLst>
        </c:ser>
        <c:dLbls>
          <c:showLegendKey val="0"/>
          <c:showVal val="0"/>
          <c:showCatName val="0"/>
          <c:showSerName val="0"/>
          <c:showPercent val="0"/>
          <c:showBubbleSize val="0"/>
        </c:dLbls>
        <c:marker val="1"/>
        <c:smooth val="0"/>
        <c:axId val="190793216"/>
        <c:axId val="190795136"/>
      </c:lineChart>
      <c:dateAx>
        <c:axId val="190793216"/>
        <c:scaling>
          <c:orientation val="minMax"/>
        </c:scaling>
        <c:delete val="1"/>
        <c:axPos val="b"/>
        <c:numFmt formatCode="ge" sourceLinked="1"/>
        <c:majorTickMark val="none"/>
        <c:minorTickMark val="none"/>
        <c:tickLblPos val="none"/>
        <c:crossAx val="190795136"/>
        <c:crosses val="autoZero"/>
        <c:auto val="1"/>
        <c:lblOffset val="100"/>
        <c:baseTimeUnit val="years"/>
      </c:dateAx>
      <c:valAx>
        <c:axId val="1907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3A-461B-9FEE-350D9374ABDA}"/>
            </c:ext>
          </c:extLst>
        </c:ser>
        <c:dLbls>
          <c:showLegendKey val="0"/>
          <c:showVal val="0"/>
          <c:showCatName val="0"/>
          <c:showSerName val="0"/>
          <c:showPercent val="0"/>
          <c:showBubbleSize val="0"/>
        </c:dLbls>
        <c:gapWidth val="150"/>
        <c:axId val="190842752"/>
        <c:axId val="1908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3A-461B-9FEE-350D9374ABDA}"/>
            </c:ext>
          </c:extLst>
        </c:ser>
        <c:dLbls>
          <c:showLegendKey val="0"/>
          <c:showVal val="0"/>
          <c:showCatName val="0"/>
          <c:showSerName val="0"/>
          <c:showPercent val="0"/>
          <c:showBubbleSize val="0"/>
        </c:dLbls>
        <c:marker val="1"/>
        <c:smooth val="0"/>
        <c:axId val="190842752"/>
        <c:axId val="190857216"/>
      </c:lineChart>
      <c:dateAx>
        <c:axId val="190842752"/>
        <c:scaling>
          <c:orientation val="minMax"/>
        </c:scaling>
        <c:delete val="1"/>
        <c:axPos val="b"/>
        <c:numFmt formatCode="ge" sourceLinked="1"/>
        <c:majorTickMark val="none"/>
        <c:minorTickMark val="none"/>
        <c:tickLblPos val="none"/>
        <c:crossAx val="190857216"/>
        <c:crosses val="autoZero"/>
        <c:auto val="1"/>
        <c:lblOffset val="100"/>
        <c:baseTimeUnit val="years"/>
      </c:dateAx>
      <c:valAx>
        <c:axId val="1908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F-4B6D-8E55-DFE2DFBBA216}"/>
            </c:ext>
          </c:extLst>
        </c:ser>
        <c:dLbls>
          <c:showLegendKey val="0"/>
          <c:showVal val="0"/>
          <c:showCatName val="0"/>
          <c:showSerName val="0"/>
          <c:showPercent val="0"/>
          <c:showBubbleSize val="0"/>
        </c:dLbls>
        <c:gapWidth val="150"/>
        <c:axId val="190892288"/>
        <c:axId val="1908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F-4B6D-8E55-DFE2DFBBA216}"/>
            </c:ext>
          </c:extLst>
        </c:ser>
        <c:dLbls>
          <c:showLegendKey val="0"/>
          <c:showVal val="0"/>
          <c:showCatName val="0"/>
          <c:showSerName val="0"/>
          <c:showPercent val="0"/>
          <c:showBubbleSize val="0"/>
        </c:dLbls>
        <c:marker val="1"/>
        <c:smooth val="0"/>
        <c:axId val="190892288"/>
        <c:axId val="190898560"/>
      </c:lineChart>
      <c:dateAx>
        <c:axId val="190892288"/>
        <c:scaling>
          <c:orientation val="minMax"/>
        </c:scaling>
        <c:delete val="1"/>
        <c:axPos val="b"/>
        <c:numFmt formatCode="ge" sourceLinked="1"/>
        <c:majorTickMark val="none"/>
        <c:minorTickMark val="none"/>
        <c:tickLblPos val="none"/>
        <c:crossAx val="190898560"/>
        <c:crosses val="autoZero"/>
        <c:auto val="1"/>
        <c:lblOffset val="100"/>
        <c:baseTimeUnit val="years"/>
      </c:dateAx>
      <c:valAx>
        <c:axId val="1908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29-4435-871E-5FE20ADC4014}"/>
            </c:ext>
          </c:extLst>
        </c:ser>
        <c:dLbls>
          <c:showLegendKey val="0"/>
          <c:showVal val="0"/>
          <c:showCatName val="0"/>
          <c:showSerName val="0"/>
          <c:showPercent val="0"/>
          <c:showBubbleSize val="0"/>
        </c:dLbls>
        <c:gapWidth val="150"/>
        <c:axId val="191005824"/>
        <c:axId val="1910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29-4435-871E-5FE20ADC4014}"/>
            </c:ext>
          </c:extLst>
        </c:ser>
        <c:dLbls>
          <c:showLegendKey val="0"/>
          <c:showVal val="0"/>
          <c:showCatName val="0"/>
          <c:showSerName val="0"/>
          <c:showPercent val="0"/>
          <c:showBubbleSize val="0"/>
        </c:dLbls>
        <c:marker val="1"/>
        <c:smooth val="0"/>
        <c:axId val="191005824"/>
        <c:axId val="191007744"/>
      </c:lineChart>
      <c:dateAx>
        <c:axId val="191005824"/>
        <c:scaling>
          <c:orientation val="minMax"/>
        </c:scaling>
        <c:delete val="1"/>
        <c:axPos val="b"/>
        <c:numFmt formatCode="ge" sourceLinked="1"/>
        <c:majorTickMark val="none"/>
        <c:minorTickMark val="none"/>
        <c:tickLblPos val="none"/>
        <c:crossAx val="191007744"/>
        <c:crosses val="autoZero"/>
        <c:auto val="1"/>
        <c:lblOffset val="100"/>
        <c:baseTimeUnit val="years"/>
      </c:dateAx>
      <c:valAx>
        <c:axId val="1910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32-4DE0-A0D6-4FB368288F1E}"/>
            </c:ext>
          </c:extLst>
        </c:ser>
        <c:dLbls>
          <c:showLegendKey val="0"/>
          <c:showVal val="0"/>
          <c:showCatName val="0"/>
          <c:showSerName val="0"/>
          <c:showPercent val="0"/>
          <c:showBubbleSize val="0"/>
        </c:dLbls>
        <c:gapWidth val="150"/>
        <c:axId val="192095744"/>
        <c:axId val="1920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32-4DE0-A0D6-4FB368288F1E}"/>
            </c:ext>
          </c:extLst>
        </c:ser>
        <c:dLbls>
          <c:showLegendKey val="0"/>
          <c:showVal val="0"/>
          <c:showCatName val="0"/>
          <c:showSerName val="0"/>
          <c:showPercent val="0"/>
          <c:showBubbleSize val="0"/>
        </c:dLbls>
        <c:marker val="1"/>
        <c:smooth val="0"/>
        <c:axId val="192095744"/>
        <c:axId val="192097664"/>
      </c:lineChart>
      <c:dateAx>
        <c:axId val="192095744"/>
        <c:scaling>
          <c:orientation val="minMax"/>
        </c:scaling>
        <c:delete val="1"/>
        <c:axPos val="b"/>
        <c:numFmt formatCode="ge" sourceLinked="1"/>
        <c:majorTickMark val="none"/>
        <c:minorTickMark val="none"/>
        <c:tickLblPos val="none"/>
        <c:crossAx val="192097664"/>
        <c:crosses val="autoZero"/>
        <c:auto val="1"/>
        <c:lblOffset val="100"/>
        <c:baseTimeUnit val="years"/>
      </c:dateAx>
      <c:valAx>
        <c:axId val="1920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591.85</c:v>
                </c:pt>
                <c:pt idx="1">
                  <c:v>528.5</c:v>
                </c:pt>
                <c:pt idx="2">
                  <c:v>466.98</c:v>
                </c:pt>
                <c:pt idx="3">
                  <c:v>424.63</c:v>
                </c:pt>
                <c:pt idx="4">
                  <c:v>387.45</c:v>
                </c:pt>
              </c:numCache>
            </c:numRef>
          </c:val>
          <c:extLst>
            <c:ext xmlns:c16="http://schemas.microsoft.com/office/drawing/2014/chart" uri="{C3380CC4-5D6E-409C-BE32-E72D297353CC}">
              <c16:uniqueId val="{00000000-5C05-4D12-8ECA-E419D277284A}"/>
            </c:ext>
          </c:extLst>
        </c:ser>
        <c:dLbls>
          <c:showLegendKey val="0"/>
          <c:showVal val="0"/>
          <c:showCatName val="0"/>
          <c:showSerName val="0"/>
          <c:showPercent val="0"/>
          <c:showBubbleSize val="0"/>
        </c:dLbls>
        <c:gapWidth val="150"/>
        <c:axId val="192141184"/>
        <c:axId val="1921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5C05-4D12-8ECA-E419D277284A}"/>
            </c:ext>
          </c:extLst>
        </c:ser>
        <c:dLbls>
          <c:showLegendKey val="0"/>
          <c:showVal val="0"/>
          <c:showCatName val="0"/>
          <c:showSerName val="0"/>
          <c:showPercent val="0"/>
          <c:showBubbleSize val="0"/>
        </c:dLbls>
        <c:marker val="1"/>
        <c:smooth val="0"/>
        <c:axId val="192141184"/>
        <c:axId val="192155648"/>
      </c:lineChart>
      <c:dateAx>
        <c:axId val="192141184"/>
        <c:scaling>
          <c:orientation val="minMax"/>
        </c:scaling>
        <c:delete val="1"/>
        <c:axPos val="b"/>
        <c:numFmt formatCode="ge" sourceLinked="1"/>
        <c:majorTickMark val="none"/>
        <c:minorTickMark val="none"/>
        <c:tickLblPos val="none"/>
        <c:crossAx val="192155648"/>
        <c:crosses val="autoZero"/>
        <c:auto val="1"/>
        <c:lblOffset val="100"/>
        <c:baseTimeUnit val="years"/>
      </c:dateAx>
      <c:valAx>
        <c:axId val="1921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59.29</c:v>
                </c:pt>
                <c:pt idx="1">
                  <c:v>74.75</c:v>
                </c:pt>
                <c:pt idx="2">
                  <c:v>79.260000000000005</c:v>
                </c:pt>
                <c:pt idx="3">
                  <c:v>78.459999999999994</c:v>
                </c:pt>
                <c:pt idx="4">
                  <c:v>100.03</c:v>
                </c:pt>
              </c:numCache>
            </c:numRef>
          </c:val>
          <c:extLst>
            <c:ext xmlns:c16="http://schemas.microsoft.com/office/drawing/2014/chart" uri="{C3380CC4-5D6E-409C-BE32-E72D297353CC}">
              <c16:uniqueId val="{00000000-8039-4228-BE6B-0DFFEB59E427}"/>
            </c:ext>
          </c:extLst>
        </c:ser>
        <c:dLbls>
          <c:showLegendKey val="0"/>
          <c:showVal val="0"/>
          <c:showCatName val="0"/>
          <c:showSerName val="0"/>
          <c:showPercent val="0"/>
          <c:showBubbleSize val="0"/>
        </c:dLbls>
        <c:gapWidth val="150"/>
        <c:axId val="192178432"/>
        <c:axId val="1921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8039-4228-BE6B-0DFFEB59E427}"/>
            </c:ext>
          </c:extLst>
        </c:ser>
        <c:dLbls>
          <c:showLegendKey val="0"/>
          <c:showVal val="0"/>
          <c:showCatName val="0"/>
          <c:showSerName val="0"/>
          <c:showPercent val="0"/>
          <c:showBubbleSize val="0"/>
        </c:dLbls>
        <c:marker val="1"/>
        <c:smooth val="0"/>
        <c:axId val="192178432"/>
        <c:axId val="192188800"/>
      </c:lineChart>
      <c:dateAx>
        <c:axId val="192178432"/>
        <c:scaling>
          <c:orientation val="minMax"/>
        </c:scaling>
        <c:delete val="1"/>
        <c:axPos val="b"/>
        <c:numFmt formatCode="ge" sourceLinked="1"/>
        <c:majorTickMark val="none"/>
        <c:minorTickMark val="none"/>
        <c:tickLblPos val="none"/>
        <c:crossAx val="192188800"/>
        <c:crosses val="autoZero"/>
        <c:auto val="1"/>
        <c:lblOffset val="100"/>
        <c:baseTimeUnit val="years"/>
      </c:dateAx>
      <c:valAx>
        <c:axId val="192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201.1</c:v>
                </c:pt>
                <c:pt idx="1">
                  <c:v>168.53</c:v>
                </c:pt>
                <c:pt idx="2">
                  <c:v>173.64</c:v>
                </c:pt>
                <c:pt idx="3">
                  <c:v>176.55</c:v>
                </c:pt>
                <c:pt idx="4">
                  <c:v>137.75</c:v>
                </c:pt>
              </c:numCache>
            </c:numRef>
          </c:val>
          <c:extLst>
            <c:ext xmlns:c16="http://schemas.microsoft.com/office/drawing/2014/chart" uri="{C3380CC4-5D6E-409C-BE32-E72D297353CC}">
              <c16:uniqueId val="{00000000-7E7B-42C2-8BB8-F4841EC0121C}"/>
            </c:ext>
          </c:extLst>
        </c:ser>
        <c:dLbls>
          <c:showLegendKey val="0"/>
          <c:showVal val="0"/>
          <c:showCatName val="0"/>
          <c:showSerName val="0"/>
          <c:showPercent val="0"/>
          <c:showBubbleSize val="0"/>
        </c:dLbls>
        <c:gapWidth val="150"/>
        <c:axId val="192213376"/>
        <c:axId val="1922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7E7B-42C2-8BB8-F4841EC0121C}"/>
            </c:ext>
          </c:extLst>
        </c:ser>
        <c:dLbls>
          <c:showLegendKey val="0"/>
          <c:showVal val="0"/>
          <c:showCatName val="0"/>
          <c:showSerName val="0"/>
          <c:showPercent val="0"/>
          <c:showBubbleSize val="0"/>
        </c:dLbls>
        <c:marker val="1"/>
        <c:smooth val="0"/>
        <c:axId val="192213376"/>
        <c:axId val="192215296"/>
      </c:lineChart>
      <c:dateAx>
        <c:axId val="192213376"/>
        <c:scaling>
          <c:orientation val="minMax"/>
        </c:scaling>
        <c:delete val="1"/>
        <c:axPos val="b"/>
        <c:numFmt formatCode="ge" sourceLinked="1"/>
        <c:majorTickMark val="none"/>
        <c:minorTickMark val="none"/>
        <c:tickLblPos val="none"/>
        <c:crossAx val="192215296"/>
        <c:crosses val="autoZero"/>
        <c:auto val="1"/>
        <c:lblOffset val="100"/>
        <c:baseTimeUnit val="years"/>
      </c:dateAx>
      <c:valAx>
        <c:axId val="1922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錦江町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7566</v>
      </c>
      <c r="AM8" s="66"/>
      <c r="AN8" s="66"/>
      <c r="AO8" s="66"/>
      <c r="AP8" s="66"/>
      <c r="AQ8" s="66"/>
      <c r="AR8" s="66"/>
      <c r="AS8" s="66"/>
      <c r="AT8" s="65">
        <f>データ!$S$6</f>
        <v>163.19</v>
      </c>
      <c r="AU8" s="65"/>
      <c r="AV8" s="65"/>
      <c r="AW8" s="65"/>
      <c r="AX8" s="65"/>
      <c r="AY8" s="65"/>
      <c r="AZ8" s="65"/>
      <c r="BA8" s="65"/>
      <c r="BB8" s="65">
        <f>データ!$T$6</f>
        <v>46.36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73.45</v>
      </c>
      <c r="Q10" s="65"/>
      <c r="R10" s="65"/>
      <c r="S10" s="65"/>
      <c r="T10" s="65"/>
      <c r="U10" s="65"/>
      <c r="V10" s="65"/>
      <c r="W10" s="66">
        <f>データ!$Q$6</f>
        <v>2700</v>
      </c>
      <c r="X10" s="66"/>
      <c r="Y10" s="66"/>
      <c r="Z10" s="66"/>
      <c r="AA10" s="66"/>
      <c r="AB10" s="66"/>
      <c r="AC10" s="66"/>
      <c r="AD10" s="2"/>
      <c r="AE10" s="2"/>
      <c r="AF10" s="2"/>
      <c r="AG10" s="2"/>
      <c r="AH10" s="2"/>
      <c r="AI10" s="2"/>
      <c r="AJ10" s="2"/>
      <c r="AK10" s="2"/>
      <c r="AL10" s="66">
        <f>データ!$U$6</f>
        <v>5490</v>
      </c>
      <c r="AM10" s="66"/>
      <c r="AN10" s="66"/>
      <c r="AO10" s="66"/>
      <c r="AP10" s="66"/>
      <c r="AQ10" s="66"/>
      <c r="AR10" s="66"/>
      <c r="AS10" s="66"/>
      <c r="AT10" s="65">
        <f>データ!$V$6</f>
        <v>10.46</v>
      </c>
      <c r="AU10" s="65"/>
      <c r="AV10" s="65"/>
      <c r="AW10" s="65"/>
      <c r="AX10" s="65"/>
      <c r="AY10" s="65"/>
      <c r="AZ10" s="65"/>
      <c r="BA10" s="65"/>
      <c r="BB10" s="65">
        <f>データ!$W$6</f>
        <v>524.86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tc71lgu/NXv/ObBuiZz/hjI8r7dUWA0MQFFoyn9xZRgPvVZ0T02JUT0LlsTW1YUPNKFrwyvJVSu5ZI6VB5OoCQ==" saltValue="V23MREaNtwnIUkvHWPQs3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464902</v>
      </c>
      <c r="D6" s="34">
        <f t="shared" si="3"/>
        <v>47</v>
      </c>
      <c r="E6" s="34">
        <f t="shared" si="3"/>
        <v>1</v>
      </c>
      <c r="F6" s="34">
        <f t="shared" si="3"/>
        <v>0</v>
      </c>
      <c r="G6" s="34">
        <f t="shared" si="3"/>
        <v>0</v>
      </c>
      <c r="H6" s="34" t="str">
        <f t="shared" si="3"/>
        <v>鹿児島県　錦江町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73.45</v>
      </c>
      <c r="Q6" s="35">
        <f t="shared" si="3"/>
        <v>2700</v>
      </c>
      <c r="R6" s="35">
        <f t="shared" si="3"/>
        <v>7566</v>
      </c>
      <c r="S6" s="35">
        <f t="shared" si="3"/>
        <v>163.19</v>
      </c>
      <c r="T6" s="35">
        <f t="shared" si="3"/>
        <v>46.36</v>
      </c>
      <c r="U6" s="35">
        <f t="shared" si="3"/>
        <v>5490</v>
      </c>
      <c r="V6" s="35">
        <f t="shared" si="3"/>
        <v>10.46</v>
      </c>
      <c r="W6" s="35">
        <f t="shared" si="3"/>
        <v>524.86</v>
      </c>
      <c r="X6" s="36">
        <f>IF(X7="",NA(),X7)</f>
        <v>77.930000000000007</v>
      </c>
      <c r="Y6" s="36">
        <f t="shared" ref="Y6:AG6" si="4">IF(Y7="",NA(),Y7)</f>
        <v>80.239999999999995</v>
      </c>
      <c r="Z6" s="36">
        <f t="shared" si="4"/>
        <v>84.4</v>
      </c>
      <c r="AA6" s="36">
        <f t="shared" si="4"/>
        <v>83.27</v>
      </c>
      <c r="AB6" s="36">
        <f t="shared" si="4"/>
        <v>106.69</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591.85</v>
      </c>
      <c r="BF6" s="36">
        <f t="shared" ref="BF6:BN6" si="7">IF(BF7="",NA(),BF7)</f>
        <v>528.5</v>
      </c>
      <c r="BG6" s="36">
        <f t="shared" si="7"/>
        <v>466.98</v>
      </c>
      <c r="BH6" s="36">
        <f t="shared" si="7"/>
        <v>424.63</v>
      </c>
      <c r="BI6" s="36">
        <f t="shared" si="7"/>
        <v>387.45</v>
      </c>
      <c r="BJ6" s="36">
        <f t="shared" si="7"/>
        <v>1228.58</v>
      </c>
      <c r="BK6" s="36">
        <f t="shared" si="7"/>
        <v>1280.18</v>
      </c>
      <c r="BL6" s="36">
        <f t="shared" si="7"/>
        <v>1346.23</v>
      </c>
      <c r="BM6" s="36">
        <f t="shared" si="7"/>
        <v>1295.06</v>
      </c>
      <c r="BN6" s="36">
        <f t="shared" si="7"/>
        <v>1168.7</v>
      </c>
      <c r="BO6" s="35" t="str">
        <f>IF(BO7="","",IF(BO7="-","【-】","【"&amp;SUBSTITUTE(TEXT(BO7,"#,##0.00"),"-","△")&amp;"】"))</f>
        <v>【1,074.14】</v>
      </c>
      <c r="BP6" s="36">
        <f>IF(BP7="",NA(),BP7)</f>
        <v>59.29</v>
      </c>
      <c r="BQ6" s="36">
        <f t="shared" ref="BQ6:BY6" si="8">IF(BQ7="",NA(),BQ7)</f>
        <v>74.75</v>
      </c>
      <c r="BR6" s="36">
        <f t="shared" si="8"/>
        <v>79.260000000000005</v>
      </c>
      <c r="BS6" s="36">
        <f t="shared" si="8"/>
        <v>78.459999999999994</v>
      </c>
      <c r="BT6" s="36">
        <f t="shared" si="8"/>
        <v>100.03</v>
      </c>
      <c r="BU6" s="36">
        <f t="shared" si="8"/>
        <v>53.81</v>
      </c>
      <c r="BV6" s="36">
        <f t="shared" si="8"/>
        <v>53.62</v>
      </c>
      <c r="BW6" s="36">
        <f t="shared" si="8"/>
        <v>53.41</v>
      </c>
      <c r="BX6" s="36">
        <f t="shared" si="8"/>
        <v>53.29</v>
      </c>
      <c r="BY6" s="36">
        <f t="shared" si="8"/>
        <v>53.59</v>
      </c>
      <c r="BZ6" s="35" t="str">
        <f>IF(BZ7="","",IF(BZ7="-","【-】","【"&amp;SUBSTITUTE(TEXT(BZ7,"#,##0.00"),"-","△")&amp;"】"))</f>
        <v>【54.36】</v>
      </c>
      <c r="CA6" s="36">
        <f>IF(CA7="",NA(),CA7)</f>
        <v>201.1</v>
      </c>
      <c r="CB6" s="36">
        <f t="shared" ref="CB6:CJ6" si="9">IF(CB7="",NA(),CB7)</f>
        <v>168.53</v>
      </c>
      <c r="CC6" s="36">
        <f t="shared" si="9"/>
        <v>173.64</v>
      </c>
      <c r="CD6" s="36">
        <f t="shared" si="9"/>
        <v>176.55</v>
      </c>
      <c r="CE6" s="36">
        <f t="shared" si="9"/>
        <v>137.75</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55.95</v>
      </c>
      <c r="CM6" s="36">
        <f t="shared" ref="CM6:CU6" si="10">IF(CM7="",NA(),CM7)</f>
        <v>62.25</v>
      </c>
      <c r="CN6" s="36">
        <f t="shared" si="10"/>
        <v>61.54</v>
      </c>
      <c r="CO6" s="36">
        <f t="shared" si="10"/>
        <v>64.47</v>
      </c>
      <c r="CP6" s="36">
        <f t="shared" si="10"/>
        <v>66.459999999999994</v>
      </c>
      <c r="CQ6" s="36">
        <f t="shared" si="10"/>
        <v>58.96</v>
      </c>
      <c r="CR6" s="36">
        <f t="shared" si="10"/>
        <v>58.1</v>
      </c>
      <c r="CS6" s="36">
        <f t="shared" si="10"/>
        <v>56.19</v>
      </c>
      <c r="CT6" s="36">
        <f t="shared" si="10"/>
        <v>56.65</v>
      </c>
      <c r="CU6" s="36">
        <f t="shared" si="10"/>
        <v>56.41</v>
      </c>
      <c r="CV6" s="35" t="str">
        <f>IF(CV7="","",IF(CV7="-","【-】","【"&amp;SUBSTITUTE(TEXT(CV7,"#,##0.00"),"-","△")&amp;"】"))</f>
        <v>【55.95】</v>
      </c>
      <c r="CW6" s="36">
        <f>IF(CW7="",NA(),CW7)</f>
        <v>89.19</v>
      </c>
      <c r="CX6" s="36">
        <f t="shared" ref="CX6:DF6" si="11">IF(CX7="",NA(),CX7)</f>
        <v>82.34</v>
      </c>
      <c r="CY6" s="36">
        <f t="shared" si="11"/>
        <v>76.680000000000007</v>
      </c>
      <c r="CZ6" s="36">
        <f t="shared" si="11"/>
        <v>73.91</v>
      </c>
      <c r="DA6" s="36">
        <f t="shared" si="11"/>
        <v>72.650000000000006</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0.13</v>
      </c>
      <c r="EH6" s="36">
        <f t="shared" si="14"/>
        <v>0.19</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464902</v>
      </c>
      <c r="D7" s="38">
        <v>47</v>
      </c>
      <c r="E7" s="38">
        <v>1</v>
      </c>
      <c r="F7" s="38">
        <v>0</v>
      </c>
      <c r="G7" s="38">
        <v>0</v>
      </c>
      <c r="H7" s="38" t="s">
        <v>96</v>
      </c>
      <c r="I7" s="38" t="s">
        <v>97</v>
      </c>
      <c r="J7" s="38" t="s">
        <v>98</v>
      </c>
      <c r="K7" s="38" t="s">
        <v>99</v>
      </c>
      <c r="L7" s="38" t="s">
        <v>100</v>
      </c>
      <c r="M7" s="38" t="s">
        <v>101</v>
      </c>
      <c r="N7" s="39" t="s">
        <v>102</v>
      </c>
      <c r="O7" s="39" t="s">
        <v>103</v>
      </c>
      <c r="P7" s="39">
        <v>73.45</v>
      </c>
      <c r="Q7" s="39">
        <v>2700</v>
      </c>
      <c r="R7" s="39">
        <v>7566</v>
      </c>
      <c r="S7" s="39">
        <v>163.19</v>
      </c>
      <c r="T7" s="39">
        <v>46.36</v>
      </c>
      <c r="U7" s="39">
        <v>5490</v>
      </c>
      <c r="V7" s="39">
        <v>10.46</v>
      </c>
      <c r="W7" s="39">
        <v>524.86</v>
      </c>
      <c r="X7" s="39">
        <v>77.930000000000007</v>
      </c>
      <c r="Y7" s="39">
        <v>80.239999999999995</v>
      </c>
      <c r="Z7" s="39">
        <v>84.4</v>
      </c>
      <c r="AA7" s="39">
        <v>83.27</v>
      </c>
      <c r="AB7" s="39">
        <v>106.69</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591.85</v>
      </c>
      <c r="BF7" s="39">
        <v>528.5</v>
      </c>
      <c r="BG7" s="39">
        <v>466.98</v>
      </c>
      <c r="BH7" s="39">
        <v>424.63</v>
      </c>
      <c r="BI7" s="39">
        <v>387.45</v>
      </c>
      <c r="BJ7" s="39">
        <v>1228.58</v>
      </c>
      <c r="BK7" s="39">
        <v>1280.18</v>
      </c>
      <c r="BL7" s="39">
        <v>1346.23</v>
      </c>
      <c r="BM7" s="39">
        <v>1295.06</v>
      </c>
      <c r="BN7" s="39">
        <v>1168.7</v>
      </c>
      <c r="BO7" s="39">
        <v>1074.1400000000001</v>
      </c>
      <c r="BP7" s="39">
        <v>59.29</v>
      </c>
      <c r="BQ7" s="39">
        <v>74.75</v>
      </c>
      <c r="BR7" s="39">
        <v>79.260000000000005</v>
      </c>
      <c r="BS7" s="39">
        <v>78.459999999999994</v>
      </c>
      <c r="BT7" s="39">
        <v>100.03</v>
      </c>
      <c r="BU7" s="39">
        <v>53.81</v>
      </c>
      <c r="BV7" s="39">
        <v>53.62</v>
      </c>
      <c r="BW7" s="39">
        <v>53.41</v>
      </c>
      <c r="BX7" s="39">
        <v>53.29</v>
      </c>
      <c r="BY7" s="39">
        <v>53.59</v>
      </c>
      <c r="BZ7" s="39">
        <v>54.36</v>
      </c>
      <c r="CA7" s="39">
        <v>201.1</v>
      </c>
      <c r="CB7" s="39">
        <v>168.53</v>
      </c>
      <c r="CC7" s="39">
        <v>173.64</v>
      </c>
      <c r="CD7" s="39">
        <v>176.55</v>
      </c>
      <c r="CE7" s="39">
        <v>137.75</v>
      </c>
      <c r="CF7" s="39">
        <v>284.64999999999998</v>
      </c>
      <c r="CG7" s="39">
        <v>287.7</v>
      </c>
      <c r="CH7" s="39">
        <v>277.39999999999998</v>
      </c>
      <c r="CI7" s="39">
        <v>259.02</v>
      </c>
      <c r="CJ7" s="39">
        <v>259.79000000000002</v>
      </c>
      <c r="CK7" s="39">
        <v>296.39999999999998</v>
      </c>
      <c r="CL7" s="39">
        <v>55.95</v>
      </c>
      <c r="CM7" s="39">
        <v>62.25</v>
      </c>
      <c r="CN7" s="39">
        <v>61.54</v>
      </c>
      <c r="CO7" s="39">
        <v>64.47</v>
      </c>
      <c r="CP7" s="39">
        <v>66.459999999999994</v>
      </c>
      <c r="CQ7" s="39">
        <v>58.96</v>
      </c>
      <c r="CR7" s="39">
        <v>58.1</v>
      </c>
      <c r="CS7" s="39">
        <v>56.19</v>
      </c>
      <c r="CT7" s="39">
        <v>56.65</v>
      </c>
      <c r="CU7" s="39">
        <v>56.41</v>
      </c>
      <c r="CV7" s="39">
        <v>55.95</v>
      </c>
      <c r="CW7" s="39">
        <v>89.19</v>
      </c>
      <c r="CX7" s="39">
        <v>82.34</v>
      </c>
      <c r="CY7" s="39">
        <v>76.680000000000007</v>
      </c>
      <c r="CZ7" s="39">
        <v>73.91</v>
      </c>
      <c r="DA7" s="39">
        <v>72.650000000000006</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0.13</v>
      </c>
      <c r="EH7" s="39">
        <v>0.19</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2020-01-17T00:50:34Z</cp:lastPrinted>
  <dcterms:created xsi:type="dcterms:W3CDTF">2019-12-05T04:40:40Z</dcterms:created>
  <dcterms:modified xsi:type="dcterms:W3CDTF">2020-02-27T00:03:58Z</dcterms:modified>
  <cp:category/>
</cp:coreProperties>
</file>