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4\共有（松田）\61 公営企業決算統計\H31\02 決算統計関連調査\08 公営企業に係る経営比較分析表（平成30年度決算）の分析等について\⑧HP掲載\④掲載データ\28_南大隅町【済】\"/>
    </mc:Choice>
  </mc:AlternateContent>
  <workbookProtection workbookAlgorithmName="SHA-512" workbookHashValue="hWVF6UdQ3BxvOyNfrrRku/BTS2GgctL8+lEGD6gklchLuV2fyIQTosKTINgV8Gh28pFTOdPBdd5tVuvm+V4oWw==" workbookSaltValue="R6dj+s1mHx9EmI1oyS+yNg==" workbookSpinCount="100000" lockStructure="1"/>
  <bookViews>
    <workbookView xWindow="0" yWindow="15" windowWidth="1536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B10" i="4" s="1"/>
  <c r="M6" i="5"/>
  <c r="AD8"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B8" i="4"/>
  <c r="AT8" i="4"/>
  <c r="AL8" i="4"/>
  <c r="W8" i="4"/>
  <c r="P8" i="4"/>
  <c r="I8" i="4"/>
  <c r="B6" i="4"/>
  <c r="C10" i="5" l="1"/>
  <c r="D10" i="5"/>
  <c r="E10" i="5"/>
  <c r="B10" i="5"/>
</calcChain>
</file>

<file path=xl/sharedStrings.xml><?xml version="1.0" encoding="utf-8"?>
<sst xmlns="http://schemas.openxmlformats.org/spreadsheetml/2006/main" count="225" uniqueCount="113">
  <si>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</si>
  <si>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</si>
  <si>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</si>
  <si>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</si>
  <si>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</si>
  <si>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</si>
  <si>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</si>
  <si>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</si>
  <si>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</si>
  <si>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</si>
  <si>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</si>
  <si>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</si>
  <si>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</si>
  <si>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</si>
  <si>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</si>
  <si>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</si>
  <si>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</si>
  <si>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</si>
  <si>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</si>
  <si>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</si>
  <si>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</si>
  <si>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</si>
  <si>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</si>
  <si>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</si>
  <si>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</si>
  <si>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</si>
  <si>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</si>
  <si>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</si>
  <si>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</si>
  <si>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</si>
  <si>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</si>
  <si>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</si>
  <si>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</si>
  <si>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</si>
  <si>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</si>
  <si>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</si>
  <si>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</si>
  <si>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</si>
  <si>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</si>
  <si>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</si>
  <si>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</si>
  <si>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</si>
  <si>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</si>
  <si>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</si>
  <si>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</si>
  <si>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</si>
  <si>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</si>
  <si>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</si>
  <si>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</si>
  <si>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</si>
  <si>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</si>
  <si>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</si>
  <si>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</si>
  <si>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</si>
  <si>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</si>
  <si>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</si>
  <si>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</si>
  <si>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</si>
  <si>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</si>
  <si>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</si>
  <si>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</si>
  <si>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</si>
  <si>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</si>
  <si>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</si>
  <si>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</si>
  <si>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</si>
  <si>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</si>
  <si>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</si>
  <si>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</si>
  <si>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</si>
  <si>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</si>
  <si>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</si>
  <si>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</si>
  <si>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</si>
  <si>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</si>
  <si>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</si>
  <si>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</si>
  <si>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</si>
  <si>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</si>
  <si>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</si>
  <si>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</si>
  <si>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</si>
  <si>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</si>
  <si>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</si>
  <si>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</si>
  <si>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</si>
  <si>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</si>
  <si>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</si>
  <si>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</si>
  <si>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</si>
  <si>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</si>
  <si>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</si>
  <si>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</si>
  <si>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</si>
  <si>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</si>
  <si>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</si>
  <si>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</si>
  <si>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南大隅町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</si>
  <si>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</si>
  <si>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</si>
  <si>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</si>
  <si>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</si>
  <si>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</si>
  <si>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</si>
  <si>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</si>
  <si>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</si>
  <si>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</si>
  <si>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</si>
  <si>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</si>
  <si>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</si>
  <si>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路更新率に関しては、平成27年度は統合事業により管路の布設替工事を実施したことから類似団体を大きく上回る値となったが、総じて類似団体を下回る状況である。要因としては、施設の統廃合等を水道事業統合に合わせて実施する計画であり、更新を先送りしていることが挙げられる。
　管路の更新に関しては、漏水対策の一環として実施してきている。今後、水道事業統合計画に合わせ計画的更新を図る。</t>
    <phoneticPr fontId="4"/>
  </si>
  <si>
    <t>　人口減少に伴い、収益の減少傾向は続いており、経営規模に合わせた統廃合を含む施設の維持管理経費の削減及び一般会計からの繰入金への依存度を減じ、健全経営へと転じるために適切な料金への見直しが必要と考えられる。
　令和元年度末までに現在の5簡易水道事業を上水道事業へと経営統合し、統合事業と併せて施設の統廃合・更新を行うことにより、維持管理費の削減を図る。</t>
    <rPh sb="105" eb="107">
      <t>レイワ</t>
    </rPh>
    <rPh sb="107" eb="108">
      <t>モト</t>
    </rPh>
    <rPh sb="110" eb="111">
      <t>マツ</t>
    </rPh>
    <phoneticPr fontId="4"/>
  </si>
  <si>
    <t>①収益的収支比率に関しては、平成27年度は統合事業による一般会計繰入金の増の影響で、類似団体平均を上回ったものの、総じて類似団体平均を下回る状況である。主たる要因としては、人口減少に伴い給水量及び給水収益は減少してきているが、施設の維持管理に係る費用は、施設の老朽化対策等もありやや微増となっていることが挙げられる。経営状況に合わせた適切な料金へ見直しが必要と考えられる。
④企業債残高対給水収益比率に関しては、類似団体と比較して低率となっている。要因としては、施設の統廃合等を水道事業統合に合わせて実施する計画であり、更新を先送りしていることが挙げられる。経営状況を踏まえて必要な更新を図っていく。
⑤料金回収率に関しては、H30年度収益的総費用の増により給水原価が増加となり、対前年度比3.79ﾎﾟｲﾝﾄ減少した。給水収益の不足分を一般会計からの繰入金で補てんしていることから、経営状況に合わせた適切な料金への見直しを図る。
⑥給水原価に関しては、H30年度収益的総費用の増により対前年度比23.1円増加した。要因としては人口減少に伴い給水量及び給水収益は減少してきているが、施設の維持管理に係る費用は、施設の老朽化対策等もありやや微増となっていることが挙げられる。
⑦施設利用率に関しては、類似団体と比較して低率となっている。要因としては、人口減少に伴う給水量の減が考えられ、今後は、適切な施設規模であるかの検証、必要に応じた施設の統廃合・ダウンサイジングの検討を進める必要がある。
⑧有収率に関しては類似団体と比較して高水準にあるが健全経営のため漏水対策等更なる改善を図っていく。</t>
    <rPh sb="316" eb="318">
      <t>ネンド</t>
    </rPh>
    <rPh sb="318" eb="321">
      <t>シュウエキテキ</t>
    </rPh>
    <rPh sb="321" eb="324">
      <t>ソウヒヨウ</t>
    </rPh>
    <rPh sb="329" eb="331">
      <t>キュウスイ</t>
    </rPh>
    <rPh sb="331" eb="333">
      <t>ゲンカ</t>
    </rPh>
    <rPh sb="334" eb="336">
      <t>ゾウカ</t>
    </rPh>
    <rPh sb="340" eb="341">
      <t>タイ</t>
    </rPh>
    <rPh sb="341" eb="345">
      <t>ゼンネンドヒ</t>
    </rPh>
    <rPh sb="354" eb="356">
      <t>ゲンショウ</t>
    </rPh>
    <rPh sb="451" eb="452">
      <t>エン</t>
    </rPh>
    <rPh sb="452" eb="454">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</si>
</sst>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0.21</c:v>
                </c:pt>
                <c:pt idx="1">
                  <c:v>5.73</c:v>
                </c:pt>
                <c:pt idx="2">
                  <c:v>0.59</c:v>
                </c:pt>
                <c:pt idx="3" formatCode="#,##0.00;&quot;△&quot;#,##0.00">
                  <c:v>0</c:v>
                </c:pt>
                <c:pt idx="4">
                  <c:v>1.88</c:v>
                </c:pt>
              </c:numCache>
            </c:numRef>
          </c:val>
          <c:extLst>
            <c:ext xmlns:c16="http://schemas.microsoft.com/office/drawing/2014/chart" uri="{C3380CC4-5D6E-409C-BE32-E72D297353CC}">
              <c16:uniqueId val="{00000000-6B38-4C6C-987B-8A3C1DE3C55A}"/>
            </c:ext>
          </c:extLst>
        </c:ser>
        <c:dLbls>
          <c:showLegendKey val="0"/>
          <c:showVal val="0"/>
          <c:showCatName val="0"/>
          <c:showSerName val="0"/>
          <c:showPercent val="0"/>
          <c:showBubbleSize val="0"/>
        </c:dLbls>
        <c:gapWidth val="150"/>
        <c:axId val="70145536"/>
        <c:axId val="7014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6B38-4C6C-987B-8A3C1DE3C55A}"/>
            </c:ext>
          </c:extLst>
        </c:ser>
        <c:dLbls>
          <c:showLegendKey val="0"/>
          <c:showVal val="0"/>
          <c:showCatName val="0"/>
          <c:showSerName val="0"/>
          <c:showPercent val="0"/>
          <c:showBubbleSize val="0"/>
        </c:dLbls>
        <c:marker val="1"/>
        <c:smooth val="0"/>
        <c:axId val="70145536"/>
        <c:axId val="70147456"/>
      </c:lineChart>
      <c:dateAx>
        <c:axId val="70145536"/>
        <c:scaling>
          <c:orientation val="minMax"/>
        </c:scaling>
        <c:delete val="1"/>
        <c:axPos val="b"/>
        <c:numFmt formatCode="ge" sourceLinked="1"/>
        <c:majorTickMark val="none"/>
        <c:minorTickMark val="none"/>
        <c:tickLblPos val="none"/>
        <c:crossAx val="70147456"/>
        <c:crosses val="autoZero"/>
        <c:auto val="1"/>
        <c:lblOffset val="100"/>
        <c:baseTimeUnit val="years"/>
      </c:dateAx>
      <c:valAx>
        <c:axId val="701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4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52.2</c:v>
                </c:pt>
                <c:pt idx="1">
                  <c:v>54.12</c:v>
                </c:pt>
                <c:pt idx="2">
                  <c:v>51.05</c:v>
                </c:pt>
                <c:pt idx="3">
                  <c:v>50.66</c:v>
                </c:pt>
                <c:pt idx="4">
                  <c:v>50.34</c:v>
                </c:pt>
              </c:numCache>
            </c:numRef>
          </c:val>
          <c:extLst>
            <c:ext xmlns:c16="http://schemas.microsoft.com/office/drawing/2014/chart" uri="{C3380CC4-5D6E-409C-BE32-E72D297353CC}">
              <c16:uniqueId val="{00000000-83B9-4A5A-B0DD-56CB47964160}"/>
            </c:ext>
          </c:extLst>
        </c:ser>
        <c:dLbls>
          <c:showLegendKey val="0"/>
          <c:showVal val="0"/>
          <c:showCatName val="0"/>
          <c:showSerName val="0"/>
          <c:showPercent val="0"/>
          <c:showBubbleSize val="0"/>
        </c:dLbls>
        <c:gapWidth val="150"/>
        <c:axId val="73667712"/>
        <c:axId val="7366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83B9-4A5A-B0DD-56CB47964160}"/>
            </c:ext>
          </c:extLst>
        </c:ser>
        <c:dLbls>
          <c:showLegendKey val="0"/>
          <c:showVal val="0"/>
          <c:showCatName val="0"/>
          <c:showSerName val="0"/>
          <c:showPercent val="0"/>
          <c:showBubbleSize val="0"/>
        </c:dLbls>
        <c:marker val="1"/>
        <c:smooth val="0"/>
        <c:axId val="73667712"/>
        <c:axId val="73669632"/>
      </c:lineChart>
      <c:dateAx>
        <c:axId val="73667712"/>
        <c:scaling>
          <c:orientation val="minMax"/>
        </c:scaling>
        <c:delete val="1"/>
        <c:axPos val="b"/>
        <c:numFmt formatCode="ge" sourceLinked="1"/>
        <c:majorTickMark val="none"/>
        <c:minorTickMark val="none"/>
        <c:tickLblPos val="none"/>
        <c:crossAx val="73669632"/>
        <c:crosses val="autoZero"/>
        <c:auto val="1"/>
        <c:lblOffset val="100"/>
        <c:baseTimeUnit val="years"/>
      </c:dateAx>
      <c:valAx>
        <c:axId val="7366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95.24</c:v>
                </c:pt>
                <c:pt idx="1">
                  <c:v>95.24</c:v>
                </c:pt>
                <c:pt idx="2">
                  <c:v>99.5</c:v>
                </c:pt>
                <c:pt idx="3">
                  <c:v>99.5</c:v>
                </c:pt>
                <c:pt idx="4">
                  <c:v>99.5</c:v>
                </c:pt>
              </c:numCache>
            </c:numRef>
          </c:val>
          <c:extLst>
            <c:ext xmlns:c16="http://schemas.microsoft.com/office/drawing/2014/chart" uri="{C3380CC4-5D6E-409C-BE32-E72D297353CC}">
              <c16:uniqueId val="{00000000-0504-431C-B451-0ED7EE756EAD}"/>
            </c:ext>
          </c:extLst>
        </c:ser>
        <c:dLbls>
          <c:showLegendKey val="0"/>
          <c:showVal val="0"/>
          <c:showCatName val="0"/>
          <c:showSerName val="0"/>
          <c:showPercent val="0"/>
          <c:showBubbleSize val="0"/>
        </c:dLbls>
        <c:gapWidth val="150"/>
        <c:axId val="73721344"/>
        <c:axId val="7372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0504-431C-B451-0ED7EE756EAD}"/>
            </c:ext>
          </c:extLst>
        </c:ser>
        <c:dLbls>
          <c:showLegendKey val="0"/>
          <c:showVal val="0"/>
          <c:showCatName val="0"/>
          <c:showSerName val="0"/>
          <c:showPercent val="0"/>
          <c:showBubbleSize val="0"/>
        </c:dLbls>
        <c:marker val="1"/>
        <c:smooth val="0"/>
        <c:axId val="73721344"/>
        <c:axId val="73723264"/>
      </c:lineChart>
      <c:dateAx>
        <c:axId val="73721344"/>
        <c:scaling>
          <c:orientation val="minMax"/>
        </c:scaling>
        <c:delete val="1"/>
        <c:axPos val="b"/>
        <c:numFmt formatCode="ge" sourceLinked="1"/>
        <c:majorTickMark val="none"/>
        <c:minorTickMark val="none"/>
        <c:tickLblPos val="none"/>
        <c:crossAx val="73723264"/>
        <c:crosses val="autoZero"/>
        <c:auto val="1"/>
        <c:lblOffset val="100"/>
        <c:baseTimeUnit val="years"/>
      </c:dateAx>
      <c:valAx>
        <c:axId val="7372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65.64</c:v>
                </c:pt>
                <c:pt idx="1">
                  <c:v>81.33</c:v>
                </c:pt>
                <c:pt idx="2">
                  <c:v>72.08</c:v>
                </c:pt>
                <c:pt idx="3">
                  <c:v>64.89</c:v>
                </c:pt>
                <c:pt idx="4">
                  <c:v>63.79</c:v>
                </c:pt>
              </c:numCache>
            </c:numRef>
          </c:val>
          <c:extLst>
            <c:ext xmlns:c16="http://schemas.microsoft.com/office/drawing/2014/chart" uri="{C3380CC4-5D6E-409C-BE32-E72D297353CC}">
              <c16:uniqueId val="{00000000-1379-4D65-B2B0-654EAFE0D119}"/>
            </c:ext>
          </c:extLst>
        </c:ser>
        <c:dLbls>
          <c:showLegendKey val="0"/>
          <c:showVal val="0"/>
          <c:showCatName val="0"/>
          <c:showSerName val="0"/>
          <c:showPercent val="0"/>
          <c:showBubbleSize val="0"/>
        </c:dLbls>
        <c:gapWidth val="150"/>
        <c:axId val="70186880"/>
        <c:axId val="7071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1379-4D65-B2B0-654EAFE0D119}"/>
            </c:ext>
          </c:extLst>
        </c:ser>
        <c:dLbls>
          <c:showLegendKey val="0"/>
          <c:showVal val="0"/>
          <c:showCatName val="0"/>
          <c:showSerName val="0"/>
          <c:showPercent val="0"/>
          <c:showBubbleSize val="0"/>
        </c:dLbls>
        <c:marker val="1"/>
        <c:smooth val="0"/>
        <c:axId val="70186880"/>
        <c:axId val="70717440"/>
      </c:lineChart>
      <c:dateAx>
        <c:axId val="70186880"/>
        <c:scaling>
          <c:orientation val="minMax"/>
        </c:scaling>
        <c:delete val="1"/>
        <c:axPos val="b"/>
        <c:numFmt formatCode="ge" sourceLinked="1"/>
        <c:majorTickMark val="none"/>
        <c:minorTickMark val="none"/>
        <c:tickLblPos val="none"/>
        <c:crossAx val="70717440"/>
        <c:crosses val="autoZero"/>
        <c:auto val="1"/>
        <c:lblOffset val="100"/>
        <c:baseTimeUnit val="years"/>
      </c:dateAx>
      <c:valAx>
        <c:axId val="7071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1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75-4CDF-B5BC-4B18D7FD5F7E}"/>
            </c:ext>
          </c:extLst>
        </c:ser>
        <c:dLbls>
          <c:showLegendKey val="0"/>
          <c:showVal val="0"/>
          <c:showCatName val="0"/>
          <c:showSerName val="0"/>
          <c:showPercent val="0"/>
          <c:showBubbleSize val="0"/>
        </c:dLbls>
        <c:gapWidth val="150"/>
        <c:axId val="70748416"/>
        <c:axId val="7077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75-4CDF-B5BC-4B18D7FD5F7E}"/>
            </c:ext>
          </c:extLst>
        </c:ser>
        <c:dLbls>
          <c:showLegendKey val="0"/>
          <c:showVal val="0"/>
          <c:showCatName val="0"/>
          <c:showSerName val="0"/>
          <c:showPercent val="0"/>
          <c:showBubbleSize val="0"/>
        </c:dLbls>
        <c:marker val="1"/>
        <c:smooth val="0"/>
        <c:axId val="70748416"/>
        <c:axId val="70771072"/>
      </c:lineChart>
      <c:dateAx>
        <c:axId val="70748416"/>
        <c:scaling>
          <c:orientation val="minMax"/>
        </c:scaling>
        <c:delete val="1"/>
        <c:axPos val="b"/>
        <c:numFmt formatCode="ge" sourceLinked="1"/>
        <c:majorTickMark val="none"/>
        <c:minorTickMark val="none"/>
        <c:tickLblPos val="none"/>
        <c:crossAx val="70771072"/>
        <c:crosses val="autoZero"/>
        <c:auto val="1"/>
        <c:lblOffset val="100"/>
        <c:baseTimeUnit val="years"/>
      </c:dateAx>
      <c:valAx>
        <c:axId val="7077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3A-4D73-8FC8-7307A5827D76}"/>
            </c:ext>
          </c:extLst>
        </c:ser>
        <c:dLbls>
          <c:showLegendKey val="0"/>
          <c:showVal val="0"/>
          <c:showCatName val="0"/>
          <c:showSerName val="0"/>
          <c:showPercent val="0"/>
          <c:showBubbleSize val="0"/>
        </c:dLbls>
        <c:gapWidth val="150"/>
        <c:axId val="72125056"/>
        <c:axId val="7213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3A-4D73-8FC8-7307A5827D76}"/>
            </c:ext>
          </c:extLst>
        </c:ser>
        <c:dLbls>
          <c:showLegendKey val="0"/>
          <c:showVal val="0"/>
          <c:showCatName val="0"/>
          <c:showSerName val="0"/>
          <c:showPercent val="0"/>
          <c:showBubbleSize val="0"/>
        </c:dLbls>
        <c:marker val="1"/>
        <c:smooth val="0"/>
        <c:axId val="72125056"/>
        <c:axId val="72135424"/>
      </c:lineChart>
      <c:dateAx>
        <c:axId val="72125056"/>
        <c:scaling>
          <c:orientation val="minMax"/>
        </c:scaling>
        <c:delete val="1"/>
        <c:axPos val="b"/>
        <c:numFmt formatCode="ge" sourceLinked="1"/>
        <c:majorTickMark val="none"/>
        <c:minorTickMark val="none"/>
        <c:tickLblPos val="none"/>
        <c:crossAx val="72135424"/>
        <c:crosses val="autoZero"/>
        <c:auto val="1"/>
        <c:lblOffset val="100"/>
        <c:baseTimeUnit val="years"/>
      </c:dateAx>
      <c:valAx>
        <c:axId val="7213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9C-4B4E-B524-B1ACBCBF8758}"/>
            </c:ext>
          </c:extLst>
        </c:ser>
        <c:dLbls>
          <c:showLegendKey val="0"/>
          <c:showVal val="0"/>
          <c:showCatName val="0"/>
          <c:showSerName val="0"/>
          <c:showPercent val="0"/>
          <c:showBubbleSize val="0"/>
        </c:dLbls>
        <c:gapWidth val="150"/>
        <c:axId val="73741824"/>
        <c:axId val="7374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9C-4B4E-B524-B1ACBCBF8758}"/>
            </c:ext>
          </c:extLst>
        </c:ser>
        <c:dLbls>
          <c:showLegendKey val="0"/>
          <c:showVal val="0"/>
          <c:showCatName val="0"/>
          <c:showSerName val="0"/>
          <c:showPercent val="0"/>
          <c:showBubbleSize val="0"/>
        </c:dLbls>
        <c:marker val="1"/>
        <c:smooth val="0"/>
        <c:axId val="73741824"/>
        <c:axId val="73743744"/>
      </c:lineChart>
      <c:dateAx>
        <c:axId val="73741824"/>
        <c:scaling>
          <c:orientation val="minMax"/>
        </c:scaling>
        <c:delete val="1"/>
        <c:axPos val="b"/>
        <c:numFmt formatCode="ge" sourceLinked="1"/>
        <c:majorTickMark val="none"/>
        <c:minorTickMark val="none"/>
        <c:tickLblPos val="none"/>
        <c:crossAx val="73743744"/>
        <c:crosses val="autoZero"/>
        <c:auto val="1"/>
        <c:lblOffset val="100"/>
        <c:baseTimeUnit val="years"/>
      </c:dateAx>
      <c:valAx>
        <c:axId val="7374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A97-4700-A74F-4E99CBC31674}"/>
            </c:ext>
          </c:extLst>
        </c:ser>
        <c:dLbls>
          <c:showLegendKey val="0"/>
          <c:showVal val="0"/>
          <c:showCatName val="0"/>
          <c:showSerName val="0"/>
          <c:showPercent val="0"/>
          <c:showBubbleSize val="0"/>
        </c:dLbls>
        <c:gapWidth val="150"/>
        <c:axId val="73787648"/>
        <c:axId val="734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A97-4700-A74F-4E99CBC31674}"/>
            </c:ext>
          </c:extLst>
        </c:ser>
        <c:dLbls>
          <c:showLegendKey val="0"/>
          <c:showVal val="0"/>
          <c:showCatName val="0"/>
          <c:showSerName val="0"/>
          <c:showPercent val="0"/>
          <c:showBubbleSize val="0"/>
        </c:dLbls>
        <c:marker val="1"/>
        <c:smooth val="0"/>
        <c:axId val="73787648"/>
        <c:axId val="73465856"/>
      </c:lineChart>
      <c:dateAx>
        <c:axId val="73787648"/>
        <c:scaling>
          <c:orientation val="minMax"/>
        </c:scaling>
        <c:delete val="1"/>
        <c:axPos val="b"/>
        <c:numFmt formatCode="ge" sourceLinked="1"/>
        <c:majorTickMark val="none"/>
        <c:minorTickMark val="none"/>
        <c:tickLblPos val="none"/>
        <c:crossAx val="73465856"/>
        <c:crosses val="autoZero"/>
        <c:auto val="1"/>
        <c:lblOffset val="100"/>
        <c:baseTimeUnit val="years"/>
      </c:dateAx>
      <c:valAx>
        <c:axId val="734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802.93</c:v>
                </c:pt>
                <c:pt idx="1">
                  <c:v>879.52</c:v>
                </c:pt>
                <c:pt idx="2">
                  <c:v>916.71</c:v>
                </c:pt>
                <c:pt idx="3">
                  <c:v>996.5</c:v>
                </c:pt>
                <c:pt idx="4">
                  <c:v>974.66</c:v>
                </c:pt>
              </c:numCache>
            </c:numRef>
          </c:val>
          <c:extLst>
            <c:ext xmlns:c16="http://schemas.microsoft.com/office/drawing/2014/chart" uri="{C3380CC4-5D6E-409C-BE32-E72D297353CC}">
              <c16:uniqueId val="{00000000-8518-4A73-8134-08D2617BB537}"/>
            </c:ext>
          </c:extLst>
        </c:ser>
        <c:dLbls>
          <c:showLegendKey val="0"/>
          <c:showVal val="0"/>
          <c:showCatName val="0"/>
          <c:showSerName val="0"/>
          <c:showPercent val="0"/>
          <c:showBubbleSize val="0"/>
        </c:dLbls>
        <c:gapWidth val="150"/>
        <c:axId val="73488256"/>
        <c:axId val="7350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8518-4A73-8134-08D2617BB537}"/>
            </c:ext>
          </c:extLst>
        </c:ser>
        <c:dLbls>
          <c:showLegendKey val="0"/>
          <c:showVal val="0"/>
          <c:showCatName val="0"/>
          <c:showSerName val="0"/>
          <c:showPercent val="0"/>
          <c:showBubbleSize val="0"/>
        </c:dLbls>
        <c:marker val="1"/>
        <c:smooth val="0"/>
        <c:axId val="73488256"/>
        <c:axId val="73502720"/>
      </c:lineChart>
      <c:dateAx>
        <c:axId val="73488256"/>
        <c:scaling>
          <c:orientation val="minMax"/>
        </c:scaling>
        <c:delete val="1"/>
        <c:axPos val="b"/>
        <c:numFmt formatCode="ge" sourceLinked="1"/>
        <c:majorTickMark val="none"/>
        <c:minorTickMark val="none"/>
        <c:tickLblPos val="none"/>
        <c:crossAx val="73502720"/>
        <c:crosses val="autoZero"/>
        <c:auto val="1"/>
        <c:lblOffset val="100"/>
        <c:baseTimeUnit val="years"/>
      </c:dateAx>
      <c:valAx>
        <c:axId val="735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4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58.76</c:v>
                </c:pt>
                <c:pt idx="1">
                  <c:v>58.5</c:v>
                </c:pt>
                <c:pt idx="2">
                  <c:v>59.08</c:v>
                </c:pt>
                <c:pt idx="3">
                  <c:v>58.89</c:v>
                </c:pt>
                <c:pt idx="4">
                  <c:v>55.1</c:v>
                </c:pt>
              </c:numCache>
            </c:numRef>
          </c:val>
          <c:extLst>
            <c:ext xmlns:c16="http://schemas.microsoft.com/office/drawing/2014/chart" uri="{C3380CC4-5D6E-409C-BE32-E72D297353CC}">
              <c16:uniqueId val="{00000000-7388-4277-ADA3-1E9FC0B6FC38}"/>
            </c:ext>
          </c:extLst>
        </c:ser>
        <c:dLbls>
          <c:showLegendKey val="0"/>
          <c:showVal val="0"/>
          <c:showCatName val="0"/>
          <c:showSerName val="0"/>
          <c:showPercent val="0"/>
          <c:showBubbleSize val="0"/>
        </c:dLbls>
        <c:gapWidth val="150"/>
        <c:axId val="73540352"/>
        <c:axId val="73542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7388-4277-ADA3-1E9FC0B6FC38}"/>
            </c:ext>
          </c:extLst>
        </c:ser>
        <c:dLbls>
          <c:showLegendKey val="0"/>
          <c:showVal val="0"/>
          <c:showCatName val="0"/>
          <c:showSerName val="0"/>
          <c:showPercent val="0"/>
          <c:showBubbleSize val="0"/>
        </c:dLbls>
        <c:marker val="1"/>
        <c:smooth val="0"/>
        <c:axId val="73540352"/>
        <c:axId val="73542272"/>
      </c:lineChart>
      <c:dateAx>
        <c:axId val="73540352"/>
        <c:scaling>
          <c:orientation val="minMax"/>
        </c:scaling>
        <c:delete val="1"/>
        <c:axPos val="b"/>
        <c:numFmt formatCode="ge" sourceLinked="1"/>
        <c:majorTickMark val="none"/>
        <c:minorTickMark val="none"/>
        <c:tickLblPos val="none"/>
        <c:crossAx val="73542272"/>
        <c:crosses val="autoZero"/>
        <c:auto val="1"/>
        <c:lblOffset val="100"/>
        <c:baseTimeUnit val="years"/>
      </c:dateAx>
      <c:valAx>
        <c:axId val="7354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289.16000000000003</c:v>
                </c:pt>
                <c:pt idx="1">
                  <c:v>291.08999999999997</c:v>
                </c:pt>
                <c:pt idx="2">
                  <c:v>287.27</c:v>
                </c:pt>
                <c:pt idx="3">
                  <c:v>288.08999999999997</c:v>
                </c:pt>
                <c:pt idx="4">
                  <c:v>311.19</c:v>
                </c:pt>
              </c:numCache>
            </c:numRef>
          </c:val>
          <c:extLst>
            <c:ext xmlns:c16="http://schemas.microsoft.com/office/drawing/2014/chart" uri="{C3380CC4-5D6E-409C-BE32-E72D297353CC}">
              <c16:uniqueId val="{00000000-EA31-42F9-8156-FA7BD1E1DE9F}"/>
            </c:ext>
          </c:extLst>
        </c:ser>
        <c:dLbls>
          <c:showLegendKey val="0"/>
          <c:showVal val="0"/>
          <c:showCatName val="0"/>
          <c:showSerName val="0"/>
          <c:showPercent val="0"/>
          <c:showBubbleSize val="0"/>
        </c:dLbls>
        <c:gapWidth val="150"/>
        <c:axId val="73564928"/>
        <c:axId val="73566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EA31-42F9-8156-FA7BD1E1DE9F}"/>
            </c:ext>
          </c:extLst>
        </c:ser>
        <c:dLbls>
          <c:showLegendKey val="0"/>
          <c:showVal val="0"/>
          <c:showCatName val="0"/>
          <c:showSerName val="0"/>
          <c:showPercent val="0"/>
          <c:showBubbleSize val="0"/>
        </c:dLbls>
        <c:marker val="1"/>
        <c:smooth val="0"/>
        <c:axId val="73564928"/>
        <c:axId val="73566848"/>
      </c:lineChart>
      <c:dateAx>
        <c:axId val="73564928"/>
        <c:scaling>
          <c:orientation val="minMax"/>
        </c:scaling>
        <c:delete val="1"/>
        <c:axPos val="b"/>
        <c:numFmt formatCode="ge" sourceLinked="1"/>
        <c:majorTickMark val="none"/>
        <c:minorTickMark val="none"/>
        <c:tickLblPos val="none"/>
        <c:crossAx val="73566848"/>
        <c:crosses val="autoZero"/>
        <c:auto val="1"/>
        <c:lblOffset val="100"/>
        <c:baseTimeUnit val="years"/>
      </c:dateAx>
      <c:valAx>
        <c:axId val="7356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6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鹿児島県　南大隅町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2"/>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水道事業</v>
      </c>
      <c r="J8" s="78"/>
      <c r="K8" s="78"/>
      <c r="L8" s="78"/>
      <c r="M8" s="78"/>
      <c r="N8" s="78"/>
      <c r="O8" s="78"/>
      <c r="P8" s="78" t="str">
        <f>データ!$K$6</f>
        <v>簡易水道事業</v>
      </c>
      <c r="Q8" s="78"/>
      <c r="R8" s="78"/>
      <c r="S8" s="78"/>
      <c r="T8" s="78"/>
      <c r="U8" s="78"/>
      <c r="V8" s="78"/>
      <c r="W8" s="78" t="str">
        <f>データ!$L$6</f>
        <v>D2</v>
      </c>
      <c r="X8" s="78"/>
      <c r="Y8" s="78"/>
      <c r="Z8" s="78"/>
      <c r="AA8" s="78"/>
      <c r="AB8" s="78"/>
      <c r="AC8" s="78"/>
      <c r="AD8" s="78" t="str">
        <f>データ!$M$6</f>
        <v>非設置</v>
      </c>
      <c r="AE8" s="78"/>
      <c r="AF8" s="78"/>
      <c r="AG8" s="78"/>
      <c r="AH8" s="78"/>
      <c r="AI8" s="78"/>
      <c r="AJ8" s="78"/>
      <c r="AK8" s="2"/>
      <c r="AL8" s="72">
        <f>データ!$R$6</f>
        <v>7268</v>
      </c>
      <c r="AM8" s="72"/>
      <c r="AN8" s="72"/>
      <c r="AO8" s="72"/>
      <c r="AP8" s="72"/>
      <c r="AQ8" s="72"/>
      <c r="AR8" s="72"/>
      <c r="AS8" s="72"/>
      <c r="AT8" s="71">
        <f>データ!$S$6</f>
        <v>213.57</v>
      </c>
      <c r="AU8" s="71"/>
      <c r="AV8" s="71"/>
      <c r="AW8" s="71"/>
      <c r="AX8" s="71"/>
      <c r="AY8" s="71"/>
      <c r="AZ8" s="71"/>
      <c r="BA8" s="71"/>
      <c r="BB8" s="71">
        <f>データ!$T$6</f>
        <v>34.03</v>
      </c>
      <c r="BC8" s="71"/>
      <c r="BD8" s="71"/>
      <c r="BE8" s="71"/>
      <c r="BF8" s="71"/>
      <c r="BG8" s="71"/>
      <c r="BH8" s="71"/>
      <c r="BI8" s="71"/>
      <c r="BJ8" s="3"/>
      <c r="BK8" s="3"/>
      <c r="BL8" s="75" t="s">
        <v>10</v>
      </c>
      <c r="BM8" s="76"/>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2"/>
      <c r="AE9" s="2"/>
      <c r="AF9" s="2"/>
      <c r="AG9" s="2"/>
      <c r="AH9" s="3"/>
      <c r="AI9" s="2"/>
      <c r="AJ9" s="2"/>
      <c r="AK9" s="2"/>
      <c r="AL9" s="77" t="s">
        <v>16</v>
      </c>
      <c r="AM9" s="77"/>
      <c r="AN9" s="77"/>
      <c r="AO9" s="77"/>
      <c r="AP9" s="77"/>
      <c r="AQ9" s="77"/>
      <c r="AR9" s="77"/>
      <c r="AS9" s="77"/>
      <c r="AT9" s="77" t="s">
        <v>17</v>
      </c>
      <c r="AU9" s="77"/>
      <c r="AV9" s="77"/>
      <c r="AW9" s="77"/>
      <c r="AX9" s="77"/>
      <c r="AY9" s="77"/>
      <c r="AZ9" s="77"/>
      <c r="BA9" s="77"/>
      <c r="BB9" s="77" t="s">
        <v>18</v>
      </c>
      <c r="BC9" s="77"/>
      <c r="BD9" s="77"/>
      <c r="BE9" s="77"/>
      <c r="BF9" s="77"/>
      <c r="BG9" s="77"/>
      <c r="BH9" s="77"/>
      <c r="BI9" s="77"/>
      <c r="BJ9" s="3"/>
      <c r="BK9" s="3"/>
      <c r="BL9" s="69" t="s">
        <v>19</v>
      </c>
      <c r="BM9" s="70"/>
      <c r="BN9" s="10" t="s">
        <v>20</v>
      </c>
      <c r="BO9" s="11"/>
      <c r="BP9" s="11"/>
      <c r="BQ9" s="11"/>
      <c r="BR9" s="11"/>
      <c r="BS9" s="11"/>
      <c r="BT9" s="11"/>
      <c r="BU9" s="11"/>
      <c r="BV9" s="11"/>
      <c r="BW9" s="11"/>
      <c r="BX9" s="11"/>
      <c r="BY9" s="12"/>
    </row>
    <row r="10" spans="1:78" ht="18.75" customHeight="1" x14ac:dyDescent="0.15">
      <c r="A10" s="2"/>
      <c r="B10" s="71" t="str">
        <f>データ!$N$6</f>
        <v>-</v>
      </c>
      <c r="C10" s="71"/>
      <c r="D10" s="71"/>
      <c r="E10" s="71"/>
      <c r="F10" s="71"/>
      <c r="G10" s="71"/>
      <c r="H10" s="71"/>
      <c r="I10" s="71" t="str">
        <f>データ!$O$6</f>
        <v>該当数値なし</v>
      </c>
      <c r="J10" s="71"/>
      <c r="K10" s="71"/>
      <c r="L10" s="71"/>
      <c r="M10" s="71"/>
      <c r="N10" s="71"/>
      <c r="O10" s="71"/>
      <c r="P10" s="71">
        <f>データ!$P$6</f>
        <v>98.44</v>
      </c>
      <c r="Q10" s="71"/>
      <c r="R10" s="71"/>
      <c r="S10" s="71"/>
      <c r="T10" s="71"/>
      <c r="U10" s="71"/>
      <c r="V10" s="71"/>
      <c r="W10" s="72">
        <f>データ!$Q$6</f>
        <v>3024</v>
      </c>
      <c r="X10" s="72"/>
      <c r="Y10" s="72"/>
      <c r="Z10" s="72"/>
      <c r="AA10" s="72"/>
      <c r="AB10" s="72"/>
      <c r="AC10" s="72"/>
      <c r="AD10" s="2"/>
      <c r="AE10" s="2"/>
      <c r="AF10" s="2"/>
      <c r="AG10" s="2"/>
      <c r="AH10" s="2"/>
      <c r="AI10" s="2"/>
      <c r="AJ10" s="2"/>
      <c r="AK10" s="2"/>
      <c r="AL10" s="72">
        <f>データ!$U$6</f>
        <v>7070</v>
      </c>
      <c r="AM10" s="72"/>
      <c r="AN10" s="72"/>
      <c r="AO10" s="72"/>
      <c r="AP10" s="72"/>
      <c r="AQ10" s="72"/>
      <c r="AR10" s="72"/>
      <c r="AS10" s="72"/>
      <c r="AT10" s="71">
        <f>データ!$V$6</f>
        <v>43.42</v>
      </c>
      <c r="AU10" s="71"/>
      <c r="AV10" s="71"/>
      <c r="AW10" s="71"/>
      <c r="AX10" s="71"/>
      <c r="AY10" s="71"/>
      <c r="AZ10" s="71"/>
      <c r="BA10" s="71"/>
      <c r="BB10" s="71">
        <f>データ!$W$6</f>
        <v>162.83000000000001</v>
      </c>
      <c r="BC10" s="71"/>
      <c r="BD10" s="71"/>
      <c r="BE10" s="71"/>
      <c r="BF10" s="71"/>
      <c r="BG10" s="71"/>
      <c r="BH10" s="71"/>
      <c r="BI10" s="71"/>
      <c r="BJ10" s="2"/>
      <c r="BK10" s="2"/>
      <c r="BL10" s="73" t="s">
        <v>21</v>
      </c>
      <c r="BM10" s="7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3" t="s">
        <v>112</v>
      </c>
      <c r="BM16" s="64"/>
      <c r="BN16" s="64"/>
      <c r="BO16" s="64"/>
      <c r="BP16" s="64"/>
      <c r="BQ16" s="64"/>
      <c r="BR16" s="64"/>
      <c r="BS16" s="64"/>
      <c r="BT16" s="64"/>
      <c r="BU16" s="64"/>
      <c r="BV16" s="64"/>
      <c r="BW16" s="64"/>
      <c r="BX16" s="64"/>
      <c r="BY16" s="64"/>
      <c r="BZ16" s="6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3"/>
      <c r="BM17" s="64"/>
      <c r="BN17" s="64"/>
      <c r="BO17" s="64"/>
      <c r="BP17" s="64"/>
      <c r="BQ17" s="64"/>
      <c r="BR17" s="64"/>
      <c r="BS17" s="64"/>
      <c r="BT17" s="64"/>
      <c r="BU17" s="64"/>
      <c r="BV17" s="64"/>
      <c r="BW17" s="64"/>
      <c r="BX17" s="64"/>
      <c r="BY17" s="64"/>
      <c r="BZ17" s="6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3"/>
      <c r="BM18" s="64"/>
      <c r="BN18" s="64"/>
      <c r="BO18" s="64"/>
      <c r="BP18" s="64"/>
      <c r="BQ18" s="64"/>
      <c r="BR18" s="64"/>
      <c r="BS18" s="64"/>
      <c r="BT18" s="64"/>
      <c r="BU18" s="64"/>
      <c r="BV18" s="64"/>
      <c r="BW18" s="64"/>
      <c r="BX18" s="64"/>
      <c r="BY18" s="64"/>
      <c r="BZ18" s="6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3"/>
      <c r="BM19" s="64"/>
      <c r="BN19" s="64"/>
      <c r="BO19" s="64"/>
      <c r="BP19" s="64"/>
      <c r="BQ19" s="64"/>
      <c r="BR19" s="64"/>
      <c r="BS19" s="64"/>
      <c r="BT19" s="64"/>
      <c r="BU19" s="64"/>
      <c r="BV19" s="64"/>
      <c r="BW19" s="64"/>
      <c r="BX19" s="64"/>
      <c r="BY19" s="64"/>
      <c r="BZ19" s="6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3"/>
      <c r="BM20" s="64"/>
      <c r="BN20" s="64"/>
      <c r="BO20" s="64"/>
      <c r="BP20" s="64"/>
      <c r="BQ20" s="64"/>
      <c r="BR20" s="64"/>
      <c r="BS20" s="64"/>
      <c r="BT20" s="64"/>
      <c r="BU20" s="64"/>
      <c r="BV20" s="64"/>
      <c r="BW20" s="64"/>
      <c r="BX20" s="64"/>
      <c r="BY20" s="64"/>
      <c r="BZ20" s="6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3"/>
      <c r="BM21" s="64"/>
      <c r="BN21" s="64"/>
      <c r="BO21" s="64"/>
      <c r="BP21" s="64"/>
      <c r="BQ21" s="64"/>
      <c r="BR21" s="64"/>
      <c r="BS21" s="64"/>
      <c r="BT21" s="64"/>
      <c r="BU21" s="64"/>
      <c r="BV21" s="64"/>
      <c r="BW21" s="64"/>
      <c r="BX21" s="64"/>
      <c r="BY21" s="64"/>
      <c r="BZ21" s="6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3"/>
      <c r="BM22" s="64"/>
      <c r="BN22" s="64"/>
      <c r="BO22" s="64"/>
      <c r="BP22" s="64"/>
      <c r="BQ22" s="64"/>
      <c r="BR22" s="64"/>
      <c r="BS22" s="64"/>
      <c r="BT22" s="64"/>
      <c r="BU22" s="64"/>
      <c r="BV22" s="64"/>
      <c r="BW22" s="64"/>
      <c r="BX22" s="64"/>
      <c r="BY22" s="64"/>
      <c r="BZ22" s="6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3"/>
      <c r="BM23" s="64"/>
      <c r="BN23" s="64"/>
      <c r="BO23" s="64"/>
      <c r="BP23" s="64"/>
      <c r="BQ23" s="64"/>
      <c r="BR23" s="64"/>
      <c r="BS23" s="64"/>
      <c r="BT23" s="64"/>
      <c r="BU23" s="64"/>
      <c r="BV23" s="64"/>
      <c r="BW23" s="64"/>
      <c r="BX23" s="64"/>
      <c r="BY23" s="64"/>
      <c r="BZ23" s="6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3"/>
      <c r="BM24" s="64"/>
      <c r="BN24" s="64"/>
      <c r="BO24" s="64"/>
      <c r="BP24" s="64"/>
      <c r="BQ24" s="64"/>
      <c r="BR24" s="64"/>
      <c r="BS24" s="64"/>
      <c r="BT24" s="64"/>
      <c r="BU24" s="64"/>
      <c r="BV24" s="64"/>
      <c r="BW24" s="64"/>
      <c r="BX24" s="64"/>
      <c r="BY24" s="64"/>
      <c r="BZ24" s="6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3"/>
      <c r="BM25" s="64"/>
      <c r="BN25" s="64"/>
      <c r="BO25" s="64"/>
      <c r="BP25" s="64"/>
      <c r="BQ25" s="64"/>
      <c r="BR25" s="64"/>
      <c r="BS25" s="64"/>
      <c r="BT25" s="64"/>
      <c r="BU25" s="64"/>
      <c r="BV25" s="64"/>
      <c r="BW25" s="64"/>
      <c r="BX25" s="64"/>
      <c r="BY25" s="64"/>
      <c r="BZ25" s="6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3"/>
      <c r="BM26" s="64"/>
      <c r="BN26" s="64"/>
      <c r="BO26" s="64"/>
      <c r="BP26" s="64"/>
      <c r="BQ26" s="64"/>
      <c r="BR26" s="64"/>
      <c r="BS26" s="64"/>
      <c r="BT26" s="64"/>
      <c r="BU26" s="64"/>
      <c r="BV26" s="64"/>
      <c r="BW26" s="64"/>
      <c r="BX26" s="64"/>
      <c r="BY26" s="64"/>
      <c r="BZ26" s="6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3"/>
      <c r="BM27" s="64"/>
      <c r="BN27" s="64"/>
      <c r="BO27" s="64"/>
      <c r="BP27" s="64"/>
      <c r="BQ27" s="64"/>
      <c r="BR27" s="64"/>
      <c r="BS27" s="64"/>
      <c r="BT27" s="64"/>
      <c r="BU27" s="64"/>
      <c r="BV27" s="64"/>
      <c r="BW27" s="64"/>
      <c r="BX27" s="64"/>
      <c r="BY27" s="64"/>
      <c r="BZ27" s="6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3"/>
      <c r="BM28" s="64"/>
      <c r="BN28" s="64"/>
      <c r="BO28" s="64"/>
      <c r="BP28" s="64"/>
      <c r="BQ28" s="64"/>
      <c r="BR28" s="64"/>
      <c r="BS28" s="64"/>
      <c r="BT28" s="64"/>
      <c r="BU28" s="64"/>
      <c r="BV28" s="64"/>
      <c r="BW28" s="64"/>
      <c r="BX28" s="64"/>
      <c r="BY28" s="64"/>
      <c r="BZ28" s="6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3"/>
      <c r="BM29" s="64"/>
      <c r="BN29" s="64"/>
      <c r="BO29" s="64"/>
      <c r="BP29" s="64"/>
      <c r="BQ29" s="64"/>
      <c r="BR29" s="64"/>
      <c r="BS29" s="64"/>
      <c r="BT29" s="64"/>
      <c r="BU29" s="64"/>
      <c r="BV29" s="64"/>
      <c r="BW29" s="64"/>
      <c r="BX29" s="64"/>
      <c r="BY29" s="64"/>
      <c r="BZ29" s="6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3"/>
      <c r="BM30" s="64"/>
      <c r="BN30" s="64"/>
      <c r="BO30" s="64"/>
      <c r="BP30" s="64"/>
      <c r="BQ30" s="64"/>
      <c r="BR30" s="64"/>
      <c r="BS30" s="64"/>
      <c r="BT30" s="64"/>
      <c r="BU30" s="64"/>
      <c r="BV30" s="64"/>
      <c r="BW30" s="64"/>
      <c r="BX30" s="64"/>
      <c r="BY30" s="64"/>
      <c r="BZ30" s="6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3"/>
      <c r="BM31" s="64"/>
      <c r="BN31" s="64"/>
      <c r="BO31" s="64"/>
      <c r="BP31" s="64"/>
      <c r="BQ31" s="64"/>
      <c r="BR31" s="64"/>
      <c r="BS31" s="64"/>
      <c r="BT31" s="64"/>
      <c r="BU31" s="64"/>
      <c r="BV31" s="64"/>
      <c r="BW31" s="64"/>
      <c r="BX31" s="64"/>
      <c r="BY31" s="64"/>
      <c r="BZ31" s="6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3"/>
      <c r="BM32" s="64"/>
      <c r="BN32" s="64"/>
      <c r="BO32" s="64"/>
      <c r="BP32" s="64"/>
      <c r="BQ32" s="64"/>
      <c r="BR32" s="64"/>
      <c r="BS32" s="64"/>
      <c r="BT32" s="64"/>
      <c r="BU32" s="64"/>
      <c r="BV32" s="64"/>
      <c r="BW32" s="64"/>
      <c r="BX32" s="64"/>
      <c r="BY32" s="64"/>
      <c r="BZ32" s="6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3"/>
      <c r="BM33" s="64"/>
      <c r="BN33" s="64"/>
      <c r="BO33" s="64"/>
      <c r="BP33" s="64"/>
      <c r="BQ33" s="64"/>
      <c r="BR33" s="64"/>
      <c r="BS33" s="64"/>
      <c r="BT33" s="64"/>
      <c r="BU33" s="64"/>
      <c r="BV33" s="64"/>
      <c r="BW33" s="64"/>
      <c r="BX33" s="64"/>
      <c r="BY33" s="64"/>
      <c r="BZ33" s="6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3"/>
      <c r="BM34" s="64"/>
      <c r="BN34" s="64"/>
      <c r="BO34" s="64"/>
      <c r="BP34" s="64"/>
      <c r="BQ34" s="64"/>
      <c r="BR34" s="64"/>
      <c r="BS34" s="64"/>
      <c r="BT34" s="64"/>
      <c r="BU34" s="64"/>
      <c r="BV34" s="64"/>
      <c r="BW34" s="64"/>
      <c r="BX34" s="64"/>
      <c r="BY34" s="64"/>
      <c r="BZ34" s="6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3"/>
      <c r="BM35" s="64"/>
      <c r="BN35" s="64"/>
      <c r="BO35" s="64"/>
      <c r="BP35" s="64"/>
      <c r="BQ35" s="64"/>
      <c r="BR35" s="64"/>
      <c r="BS35" s="64"/>
      <c r="BT35" s="64"/>
      <c r="BU35" s="64"/>
      <c r="BV35" s="64"/>
      <c r="BW35" s="64"/>
      <c r="BX35" s="64"/>
      <c r="BY35" s="64"/>
      <c r="BZ35" s="6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3"/>
      <c r="BM36" s="64"/>
      <c r="BN36" s="64"/>
      <c r="BO36" s="64"/>
      <c r="BP36" s="64"/>
      <c r="BQ36" s="64"/>
      <c r="BR36" s="64"/>
      <c r="BS36" s="64"/>
      <c r="BT36" s="64"/>
      <c r="BU36" s="64"/>
      <c r="BV36" s="64"/>
      <c r="BW36" s="64"/>
      <c r="BX36" s="64"/>
      <c r="BY36" s="64"/>
      <c r="BZ36" s="6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3"/>
      <c r="BM37" s="64"/>
      <c r="BN37" s="64"/>
      <c r="BO37" s="64"/>
      <c r="BP37" s="64"/>
      <c r="BQ37" s="64"/>
      <c r="BR37" s="64"/>
      <c r="BS37" s="64"/>
      <c r="BT37" s="64"/>
      <c r="BU37" s="64"/>
      <c r="BV37" s="64"/>
      <c r="BW37" s="64"/>
      <c r="BX37" s="64"/>
      <c r="BY37" s="64"/>
      <c r="BZ37" s="6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3"/>
      <c r="BM38" s="64"/>
      <c r="BN38" s="64"/>
      <c r="BO38" s="64"/>
      <c r="BP38" s="64"/>
      <c r="BQ38" s="64"/>
      <c r="BR38" s="64"/>
      <c r="BS38" s="64"/>
      <c r="BT38" s="64"/>
      <c r="BU38" s="64"/>
      <c r="BV38" s="64"/>
      <c r="BW38" s="64"/>
      <c r="BX38" s="64"/>
      <c r="BY38" s="64"/>
      <c r="BZ38" s="6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3"/>
      <c r="BM39" s="64"/>
      <c r="BN39" s="64"/>
      <c r="BO39" s="64"/>
      <c r="BP39" s="64"/>
      <c r="BQ39" s="64"/>
      <c r="BR39" s="64"/>
      <c r="BS39" s="64"/>
      <c r="BT39" s="64"/>
      <c r="BU39" s="64"/>
      <c r="BV39" s="64"/>
      <c r="BW39" s="64"/>
      <c r="BX39" s="64"/>
      <c r="BY39" s="64"/>
      <c r="BZ39" s="6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3"/>
      <c r="BM40" s="64"/>
      <c r="BN40" s="64"/>
      <c r="BO40" s="64"/>
      <c r="BP40" s="64"/>
      <c r="BQ40" s="64"/>
      <c r="BR40" s="64"/>
      <c r="BS40" s="64"/>
      <c r="BT40" s="64"/>
      <c r="BU40" s="64"/>
      <c r="BV40" s="64"/>
      <c r="BW40" s="64"/>
      <c r="BX40" s="64"/>
      <c r="BY40" s="64"/>
      <c r="BZ40" s="6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3"/>
      <c r="BM41" s="64"/>
      <c r="BN41" s="64"/>
      <c r="BO41" s="64"/>
      <c r="BP41" s="64"/>
      <c r="BQ41" s="64"/>
      <c r="BR41" s="64"/>
      <c r="BS41" s="64"/>
      <c r="BT41" s="64"/>
      <c r="BU41" s="64"/>
      <c r="BV41" s="64"/>
      <c r="BW41" s="64"/>
      <c r="BX41" s="64"/>
      <c r="BY41" s="64"/>
      <c r="BZ41" s="6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3"/>
      <c r="BM42" s="64"/>
      <c r="BN42" s="64"/>
      <c r="BO42" s="64"/>
      <c r="BP42" s="64"/>
      <c r="BQ42" s="64"/>
      <c r="BR42" s="64"/>
      <c r="BS42" s="64"/>
      <c r="BT42" s="64"/>
      <c r="BU42" s="64"/>
      <c r="BV42" s="64"/>
      <c r="BW42" s="64"/>
      <c r="BX42" s="64"/>
      <c r="BY42" s="64"/>
      <c r="BZ42" s="6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3"/>
      <c r="BM43" s="64"/>
      <c r="BN43" s="64"/>
      <c r="BO43" s="64"/>
      <c r="BP43" s="64"/>
      <c r="BQ43" s="64"/>
      <c r="BR43" s="64"/>
      <c r="BS43" s="64"/>
      <c r="BT43" s="64"/>
      <c r="BU43" s="64"/>
      <c r="BV43" s="64"/>
      <c r="BW43" s="64"/>
      <c r="BX43" s="64"/>
      <c r="BY43" s="64"/>
      <c r="BZ43" s="6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6"/>
      <c r="BM44" s="67"/>
      <c r="BN44" s="67"/>
      <c r="BO44" s="67"/>
      <c r="BP44" s="67"/>
      <c r="BQ44" s="67"/>
      <c r="BR44" s="67"/>
      <c r="BS44" s="67"/>
      <c r="BT44" s="67"/>
      <c r="BU44" s="67"/>
      <c r="BV44" s="67"/>
      <c r="BW44" s="67"/>
      <c r="BX44" s="67"/>
      <c r="BY44" s="67"/>
      <c r="BZ44" s="6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43</v>
      </c>
      <c r="O85" s="27" t="str">
        <f>データ!EN6</f>
        <v>【0.54】</v>
      </c>
    </row>
  </sheetData>
  <sheetProtection algorithmName="SHA-512" hashValue="CBriIkWtleSgTFKM8J0SXEITZdI2gKJF6OsjlRYNmdJyxcVToykWVDiuus3doGwl/IojW9KrPZ0oRqCwFnoYWw==" saltValue="oYIky142HgaQCKlVRXn2k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46</v>
      </c>
      <c r="B3" s="30" t="s">
        <v>47</v>
      </c>
      <c r="C3" s="30" t="s">
        <v>48</v>
      </c>
      <c r="D3" s="30" t="s">
        <v>49</v>
      </c>
      <c r="E3" s="30" t="s">
        <v>50</v>
      </c>
      <c r="F3" s="30" t="s">
        <v>51</v>
      </c>
      <c r="G3" s="30" t="s">
        <v>52</v>
      </c>
      <c r="H3" s="82" t="s">
        <v>53</v>
      </c>
      <c r="I3" s="83"/>
      <c r="J3" s="83"/>
      <c r="K3" s="83"/>
      <c r="L3" s="83"/>
      <c r="M3" s="83"/>
      <c r="N3" s="83"/>
      <c r="O3" s="83"/>
      <c r="P3" s="83"/>
      <c r="Q3" s="83"/>
      <c r="R3" s="83"/>
      <c r="S3" s="83"/>
      <c r="T3" s="83"/>
      <c r="U3" s="83"/>
      <c r="V3" s="83"/>
      <c r="W3" s="84"/>
      <c r="X3" s="88" t="s">
        <v>54</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55</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56</v>
      </c>
      <c r="B4" s="31"/>
      <c r="C4" s="31"/>
      <c r="D4" s="31"/>
      <c r="E4" s="31"/>
      <c r="F4" s="31"/>
      <c r="G4" s="31"/>
      <c r="H4" s="85"/>
      <c r="I4" s="86"/>
      <c r="J4" s="86"/>
      <c r="K4" s="86"/>
      <c r="L4" s="86"/>
      <c r="M4" s="86"/>
      <c r="N4" s="86"/>
      <c r="O4" s="86"/>
      <c r="P4" s="86"/>
      <c r="Q4" s="86"/>
      <c r="R4" s="86"/>
      <c r="S4" s="86"/>
      <c r="T4" s="86"/>
      <c r="U4" s="86"/>
      <c r="V4" s="86"/>
      <c r="W4" s="87"/>
      <c r="X4" s="81" t="s">
        <v>57</v>
      </c>
      <c r="Y4" s="81"/>
      <c r="Z4" s="81"/>
      <c r="AA4" s="81"/>
      <c r="AB4" s="81"/>
      <c r="AC4" s="81"/>
      <c r="AD4" s="81"/>
      <c r="AE4" s="81"/>
      <c r="AF4" s="81"/>
      <c r="AG4" s="81"/>
      <c r="AH4" s="81"/>
      <c r="AI4" s="81" t="s">
        <v>58</v>
      </c>
      <c r="AJ4" s="81"/>
      <c r="AK4" s="81"/>
      <c r="AL4" s="81"/>
      <c r="AM4" s="81"/>
      <c r="AN4" s="81"/>
      <c r="AO4" s="81"/>
      <c r="AP4" s="81"/>
      <c r="AQ4" s="81"/>
      <c r="AR4" s="81"/>
      <c r="AS4" s="81"/>
      <c r="AT4" s="81" t="s">
        <v>59</v>
      </c>
      <c r="AU4" s="81"/>
      <c r="AV4" s="81"/>
      <c r="AW4" s="81"/>
      <c r="AX4" s="81"/>
      <c r="AY4" s="81"/>
      <c r="AZ4" s="81"/>
      <c r="BA4" s="81"/>
      <c r="BB4" s="81"/>
      <c r="BC4" s="81"/>
      <c r="BD4" s="81"/>
      <c r="BE4" s="81" t="s">
        <v>60</v>
      </c>
      <c r="BF4" s="81"/>
      <c r="BG4" s="81"/>
      <c r="BH4" s="81"/>
      <c r="BI4" s="81"/>
      <c r="BJ4" s="81"/>
      <c r="BK4" s="81"/>
      <c r="BL4" s="81"/>
      <c r="BM4" s="81"/>
      <c r="BN4" s="81"/>
      <c r="BO4" s="81"/>
      <c r="BP4" s="81" t="s">
        <v>61</v>
      </c>
      <c r="BQ4" s="81"/>
      <c r="BR4" s="81"/>
      <c r="BS4" s="81"/>
      <c r="BT4" s="81"/>
      <c r="BU4" s="81"/>
      <c r="BV4" s="81"/>
      <c r="BW4" s="81"/>
      <c r="BX4" s="81"/>
      <c r="BY4" s="81"/>
      <c r="BZ4" s="81"/>
      <c r="CA4" s="81" t="s">
        <v>62</v>
      </c>
      <c r="CB4" s="81"/>
      <c r="CC4" s="81"/>
      <c r="CD4" s="81"/>
      <c r="CE4" s="81"/>
      <c r="CF4" s="81"/>
      <c r="CG4" s="81"/>
      <c r="CH4" s="81"/>
      <c r="CI4" s="81"/>
      <c r="CJ4" s="81"/>
      <c r="CK4" s="81"/>
      <c r="CL4" s="81" t="s">
        <v>63</v>
      </c>
      <c r="CM4" s="81"/>
      <c r="CN4" s="81"/>
      <c r="CO4" s="81"/>
      <c r="CP4" s="81"/>
      <c r="CQ4" s="81"/>
      <c r="CR4" s="81"/>
      <c r="CS4" s="81"/>
      <c r="CT4" s="81"/>
      <c r="CU4" s="81"/>
      <c r="CV4" s="81"/>
      <c r="CW4" s="81" t="s">
        <v>64</v>
      </c>
      <c r="CX4" s="81"/>
      <c r="CY4" s="81"/>
      <c r="CZ4" s="81"/>
      <c r="DA4" s="81"/>
      <c r="DB4" s="81"/>
      <c r="DC4" s="81"/>
      <c r="DD4" s="81"/>
      <c r="DE4" s="81"/>
      <c r="DF4" s="81"/>
      <c r="DG4" s="81"/>
      <c r="DH4" s="81" t="s">
        <v>65</v>
      </c>
      <c r="DI4" s="81"/>
      <c r="DJ4" s="81"/>
      <c r="DK4" s="81"/>
      <c r="DL4" s="81"/>
      <c r="DM4" s="81"/>
      <c r="DN4" s="81"/>
      <c r="DO4" s="81"/>
      <c r="DP4" s="81"/>
      <c r="DQ4" s="81"/>
      <c r="DR4" s="81"/>
      <c r="DS4" s="81" t="s">
        <v>66</v>
      </c>
      <c r="DT4" s="81"/>
      <c r="DU4" s="81"/>
      <c r="DV4" s="81"/>
      <c r="DW4" s="81"/>
      <c r="DX4" s="81"/>
      <c r="DY4" s="81"/>
      <c r="DZ4" s="81"/>
      <c r="EA4" s="81"/>
      <c r="EB4" s="81"/>
      <c r="EC4" s="81"/>
      <c r="ED4" s="81" t="s">
        <v>67</v>
      </c>
      <c r="EE4" s="81"/>
      <c r="EF4" s="81"/>
      <c r="EG4" s="81"/>
      <c r="EH4" s="81"/>
      <c r="EI4" s="81"/>
      <c r="EJ4" s="81"/>
      <c r="EK4" s="81"/>
      <c r="EL4" s="81"/>
      <c r="EM4" s="81"/>
      <c r="EN4" s="81"/>
    </row>
    <row r="5" spans="1:144" x14ac:dyDescent="0.15">
      <c r="A5" s="29" t="s">
        <v>68</v>
      </c>
      <c r="B5" s="32"/>
      <c r="C5" s="32"/>
      <c r="D5" s="32"/>
      <c r="E5" s="32"/>
      <c r="F5" s="32"/>
      <c r="G5" s="32"/>
      <c r="H5" s="33" t="s">
        <v>69</v>
      </c>
      <c r="I5" s="33" t="s">
        <v>70</v>
      </c>
      <c r="J5" s="33" t="s">
        <v>71</v>
      </c>
      <c r="K5" s="33" t="s">
        <v>72</v>
      </c>
      <c r="L5" s="33" t="s">
        <v>73</v>
      </c>
      <c r="M5" s="33" t="s">
        <v>74</v>
      </c>
      <c r="N5" s="33" t="s">
        <v>75</v>
      </c>
      <c r="O5" s="33" t="s">
        <v>76</v>
      </c>
      <c r="P5" s="33" t="s">
        <v>77</v>
      </c>
      <c r="Q5" s="33" t="s">
        <v>78</v>
      </c>
      <c r="R5" s="33" t="s">
        <v>79</v>
      </c>
      <c r="S5" s="33" t="s">
        <v>80</v>
      </c>
      <c r="T5" s="33" t="s">
        <v>81</v>
      </c>
      <c r="U5" s="33" t="s">
        <v>82</v>
      </c>
      <c r="V5" s="33" t="s">
        <v>83</v>
      </c>
      <c r="W5" s="33" t="s">
        <v>84</v>
      </c>
      <c r="X5" s="33" t="s">
        <v>85</v>
      </c>
      <c r="Y5" s="33" t="s">
        <v>86</v>
      </c>
      <c r="Z5" s="33" t="s">
        <v>87</v>
      </c>
      <c r="AA5" s="33" t="s">
        <v>88</v>
      </c>
      <c r="AB5" s="33" t="s">
        <v>89</v>
      </c>
      <c r="AC5" s="33" t="s">
        <v>90</v>
      </c>
      <c r="AD5" s="33" t="s">
        <v>91</v>
      </c>
      <c r="AE5" s="33" t="s">
        <v>92</v>
      </c>
      <c r="AF5" s="33" t="s">
        <v>93</v>
      </c>
      <c r="AG5" s="33" t="s">
        <v>94</v>
      </c>
      <c r="AH5" s="33" t="s">
        <v>29</v>
      </c>
      <c r="AI5" s="33" t="s">
        <v>85</v>
      </c>
      <c r="AJ5" s="33" t="s">
        <v>86</v>
      </c>
      <c r="AK5" s="33" t="s">
        <v>87</v>
      </c>
      <c r="AL5" s="33" t="s">
        <v>88</v>
      </c>
      <c r="AM5" s="33" t="s">
        <v>89</v>
      </c>
      <c r="AN5" s="33" t="s">
        <v>90</v>
      </c>
      <c r="AO5" s="33" t="s">
        <v>91</v>
      </c>
      <c r="AP5" s="33" t="s">
        <v>92</v>
      </c>
      <c r="AQ5" s="33" t="s">
        <v>93</v>
      </c>
      <c r="AR5" s="33" t="s">
        <v>94</v>
      </c>
      <c r="AS5" s="33" t="s">
        <v>95</v>
      </c>
      <c r="AT5" s="33" t="s">
        <v>85</v>
      </c>
      <c r="AU5" s="33" t="s">
        <v>86</v>
      </c>
      <c r="AV5" s="33" t="s">
        <v>87</v>
      </c>
      <c r="AW5" s="33" t="s">
        <v>88</v>
      </c>
      <c r="AX5" s="33" t="s">
        <v>89</v>
      </c>
      <c r="AY5" s="33" t="s">
        <v>90</v>
      </c>
      <c r="AZ5" s="33" t="s">
        <v>91</v>
      </c>
      <c r="BA5" s="33" t="s">
        <v>92</v>
      </c>
      <c r="BB5" s="33" t="s">
        <v>93</v>
      </c>
      <c r="BC5" s="33" t="s">
        <v>94</v>
      </c>
      <c r="BD5" s="33" t="s">
        <v>95</v>
      </c>
      <c r="BE5" s="33" t="s">
        <v>85</v>
      </c>
      <c r="BF5" s="33" t="s">
        <v>86</v>
      </c>
      <c r="BG5" s="33" t="s">
        <v>87</v>
      </c>
      <c r="BH5" s="33" t="s">
        <v>88</v>
      </c>
      <c r="BI5" s="33" t="s">
        <v>89</v>
      </c>
      <c r="BJ5" s="33" t="s">
        <v>90</v>
      </c>
      <c r="BK5" s="33" t="s">
        <v>91</v>
      </c>
      <c r="BL5" s="33" t="s">
        <v>92</v>
      </c>
      <c r="BM5" s="33" t="s">
        <v>93</v>
      </c>
      <c r="BN5" s="33" t="s">
        <v>94</v>
      </c>
      <c r="BO5" s="33" t="s">
        <v>95</v>
      </c>
      <c r="BP5" s="33" t="s">
        <v>85</v>
      </c>
      <c r="BQ5" s="33" t="s">
        <v>86</v>
      </c>
      <c r="BR5" s="33" t="s">
        <v>87</v>
      </c>
      <c r="BS5" s="33" t="s">
        <v>88</v>
      </c>
      <c r="BT5" s="33" t="s">
        <v>89</v>
      </c>
      <c r="BU5" s="33" t="s">
        <v>90</v>
      </c>
      <c r="BV5" s="33" t="s">
        <v>91</v>
      </c>
      <c r="BW5" s="33" t="s">
        <v>92</v>
      </c>
      <c r="BX5" s="33" t="s">
        <v>93</v>
      </c>
      <c r="BY5" s="33" t="s">
        <v>94</v>
      </c>
      <c r="BZ5" s="33" t="s">
        <v>95</v>
      </c>
      <c r="CA5" s="33" t="s">
        <v>85</v>
      </c>
      <c r="CB5" s="33" t="s">
        <v>86</v>
      </c>
      <c r="CC5" s="33" t="s">
        <v>87</v>
      </c>
      <c r="CD5" s="33" t="s">
        <v>88</v>
      </c>
      <c r="CE5" s="33" t="s">
        <v>89</v>
      </c>
      <c r="CF5" s="33" t="s">
        <v>90</v>
      </c>
      <c r="CG5" s="33" t="s">
        <v>91</v>
      </c>
      <c r="CH5" s="33" t="s">
        <v>92</v>
      </c>
      <c r="CI5" s="33" t="s">
        <v>93</v>
      </c>
      <c r="CJ5" s="33" t="s">
        <v>94</v>
      </c>
      <c r="CK5" s="33" t="s">
        <v>95</v>
      </c>
      <c r="CL5" s="33" t="s">
        <v>85</v>
      </c>
      <c r="CM5" s="33" t="s">
        <v>86</v>
      </c>
      <c r="CN5" s="33" t="s">
        <v>87</v>
      </c>
      <c r="CO5" s="33" t="s">
        <v>88</v>
      </c>
      <c r="CP5" s="33" t="s">
        <v>89</v>
      </c>
      <c r="CQ5" s="33" t="s">
        <v>90</v>
      </c>
      <c r="CR5" s="33" t="s">
        <v>91</v>
      </c>
      <c r="CS5" s="33" t="s">
        <v>92</v>
      </c>
      <c r="CT5" s="33" t="s">
        <v>93</v>
      </c>
      <c r="CU5" s="33" t="s">
        <v>94</v>
      </c>
      <c r="CV5" s="33" t="s">
        <v>95</v>
      </c>
      <c r="CW5" s="33" t="s">
        <v>85</v>
      </c>
      <c r="CX5" s="33" t="s">
        <v>86</v>
      </c>
      <c r="CY5" s="33" t="s">
        <v>87</v>
      </c>
      <c r="CZ5" s="33" t="s">
        <v>88</v>
      </c>
      <c r="DA5" s="33" t="s">
        <v>89</v>
      </c>
      <c r="DB5" s="33" t="s">
        <v>90</v>
      </c>
      <c r="DC5" s="33" t="s">
        <v>91</v>
      </c>
      <c r="DD5" s="33" t="s">
        <v>92</v>
      </c>
      <c r="DE5" s="33" t="s">
        <v>93</v>
      </c>
      <c r="DF5" s="33" t="s">
        <v>94</v>
      </c>
      <c r="DG5" s="33" t="s">
        <v>95</v>
      </c>
      <c r="DH5" s="33" t="s">
        <v>85</v>
      </c>
      <c r="DI5" s="33" t="s">
        <v>86</v>
      </c>
      <c r="DJ5" s="33" t="s">
        <v>87</v>
      </c>
      <c r="DK5" s="33" t="s">
        <v>88</v>
      </c>
      <c r="DL5" s="33" t="s">
        <v>89</v>
      </c>
      <c r="DM5" s="33" t="s">
        <v>90</v>
      </c>
      <c r="DN5" s="33" t="s">
        <v>91</v>
      </c>
      <c r="DO5" s="33" t="s">
        <v>92</v>
      </c>
      <c r="DP5" s="33" t="s">
        <v>93</v>
      </c>
      <c r="DQ5" s="33" t="s">
        <v>94</v>
      </c>
      <c r="DR5" s="33" t="s">
        <v>95</v>
      </c>
      <c r="DS5" s="33" t="s">
        <v>85</v>
      </c>
      <c r="DT5" s="33" t="s">
        <v>86</v>
      </c>
      <c r="DU5" s="33" t="s">
        <v>87</v>
      </c>
      <c r="DV5" s="33" t="s">
        <v>88</v>
      </c>
      <c r="DW5" s="33" t="s">
        <v>89</v>
      </c>
      <c r="DX5" s="33" t="s">
        <v>90</v>
      </c>
      <c r="DY5" s="33" t="s">
        <v>91</v>
      </c>
      <c r="DZ5" s="33" t="s">
        <v>92</v>
      </c>
      <c r="EA5" s="33" t="s">
        <v>93</v>
      </c>
      <c r="EB5" s="33" t="s">
        <v>94</v>
      </c>
      <c r="EC5" s="33" t="s">
        <v>95</v>
      </c>
      <c r="ED5" s="33" t="s">
        <v>85</v>
      </c>
      <c r="EE5" s="33" t="s">
        <v>86</v>
      </c>
      <c r="EF5" s="33" t="s">
        <v>87</v>
      </c>
      <c r="EG5" s="33" t="s">
        <v>88</v>
      </c>
      <c r="EH5" s="33" t="s">
        <v>89</v>
      </c>
      <c r="EI5" s="33" t="s">
        <v>90</v>
      </c>
      <c r="EJ5" s="33" t="s">
        <v>91</v>
      </c>
      <c r="EK5" s="33" t="s">
        <v>92</v>
      </c>
      <c r="EL5" s="33" t="s">
        <v>93</v>
      </c>
      <c r="EM5" s="33" t="s">
        <v>94</v>
      </c>
      <c r="EN5" s="33" t="s">
        <v>95</v>
      </c>
    </row>
    <row r="6" spans="1:144" s="37" customFormat="1" x14ac:dyDescent="0.15">
      <c r="A6" s="29" t="s">
        <v>96</v>
      </c>
      <c r="B6" s="34">
        <f>B7</f>
        <v>2018</v>
      </c>
      <c r="C6" s="34">
        <f t="shared" ref="C6:W6" si="3">C7</f>
        <v>464911</v>
      </c>
      <c r="D6" s="34">
        <f t="shared" si="3"/>
        <v>47</v>
      </c>
      <c r="E6" s="34">
        <f t="shared" si="3"/>
        <v>1</v>
      </c>
      <c r="F6" s="34">
        <f t="shared" si="3"/>
        <v>0</v>
      </c>
      <c r="G6" s="34">
        <f t="shared" si="3"/>
        <v>0</v>
      </c>
      <c r="H6" s="34" t="str">
        <f t="shared" si="3"/>
        <v>鹿児島県　南大隅町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98.44</v>
      </c>
      <c r="Q6" s="35">
        <f t="shared" si="3"/>
        <v>3024</v>
      </c>
      <c r="R6" s="35">
        <f t="shared" si="3"/>
        <v>7268</v>
      </c>
      <c r="S6" s="35">
        <f t="shared" si="3"/>
        <v>213.57</v>
      </c>
      <c r="T6" s="35">
        <f t="shared" si="3"/>
        <v>34.03</v>
      </c>
      <c r="U6" s="35">
        <f t="shared" si="3"/>
        <v>7070</v>
      </c>
      <c r="V6" s="35">
        <f t="shared" si="3"/>
        <v>43.42</v>
      </c>
      <c r="W6" s="35">
        <f t="shared" si="3"/>
        <v>162.83000000000001</v>
      </c>
      <c r="X6" s="36">
        <f>IF(X7="",NA(),X7)</f>
        <v>65.64</v>
      </c>
      <c r="Y6" s="36">
        <f t="shared" ref="Y6:AG6" si="4">IF(Y7="",NA(),Y7)</f>
        <v>81.33</v>
      </c>
      <c r="Z6" s="36">
        <f t="shared" si="4"/>
        <v>72.08</v>
      </c>
      <c r="AA6" s="36">
        <f t="shared" si="4"/>
        <v>64.89</v>
      </c>
      <c r="AB6" s="36">
        <f t="shared" si="4"/>
        <v>63.79</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802.93</v>
      </c>
      <c r="BF6" s="36">
        <f t="shared" ref="BF6:BN6" si="7">IF(BF7="",NA(),BF7)</f>
        <v>879.52</v>
      </c>
      <c r="BG6" s="36">
        <f t="shared" si="7"/>
        <v>916.71</v>
      </c>
      <c r="BH6" s="36">
        <f t="shared" si="7"/>
        <v>996.5</v>
      </c>
      <c r="BI6" s="36">
        <f t="shared" si="7"/>
        <v>974.66</v>
      </c>
      <c r="BJ6" s="36">
        <f t="shared" si="7"/>
        <v>1228.58</v>
      </c>
      <c r="BK6" s="36">
        <f t="shared" si="7"/>
        <v>1280.18</v>
      </c>
      <c r="BL6" s="36">
        <f t="shared" si="7"/>
        <v>1346.23</v>
      </c>
      <c r="BM6" s="36">
        <f t="shared" si="7"/>
        <v>1295.06</v>
      </c>
      <c r="BN6" s="36">
        <f t="shared" si="7"/>
        <v>1168.7</v>
      </c>
      <c r="BO6" s="35" t="str">
        <f>IF(BO7="","",IF(BO7="-","【-】","【"&amp;SUBSTITUTE(TEXT(BO7,"#,##0.00"),"-","△")&amp;"】"))</f>
        <v>【1,074.14】</v>
      </c>
      <c r="BP6" s="36">
        <f>IF(BP7="",NA(),BP7)</f>
        <v>58.76</v>
      </c>
      <c r="BQ6" s="36">
        <f t="shared" ref="BQ6:BY6" si="8">IF(BQ7="",NA(),BQ7)</f>
        <v>58.5</v>
      </c>
      <c r="BR6" s="36">
        <f t="shared" si="8"/>
        <v>59.08</v>
      </c>
      <c r="BS6" s="36">
        <f t="shared" si="8"/>
        <v>58.89</v>
      </c>
      <c r="BT6" s="36">
        <f t="shared" si="8"/>
        <v>55.1</v>
      </c>
      <c r="BU6" s="36">
        <f t="shared" si="8"/>
        <v>53.81</v>
      </c>
      <c r="BV6" s="36">
        <f t="shared" si="8"/>
        <v>53.62</v>
      </c>
      <c r="BW6" s="36">
        <f t="shared" si="8"/>
        <v>53.41</v>
      </c>
      <c r="BX6" s="36">
        <f t="shared" si="8"/>
        <v>53.29</v>
      </c>
      <c r="BY6" s="36">
        <f t="shared" si="8"/>
        <v>53.59</v>
      </c>
      <c r="BZ6" s="35" t="str">
        <f>IF(BZ7="","",IF(BZ7="-","【-】","【"&amp;SUBSTITUTE(TEXT(BZ7,"#,##0.00"),"-","△")&amp;"】"))</f>
        <v>【54.36】</v>
      </c>
      <c r="CA6" s="36">
        <f>IF(CA7="",NA(),CA7)</f>
        <v>289.16000000000003</v>
      </c>
      <c r="CB6" s="36">
        <f t="shared" ref="CB6:CJ6" si="9">IF(CB7="",NA(),CB7)</f>
        <v>291.08999999999997</v>
      </c>
      <c r="CC6" s="36">
        <f t="shared" si="9"/>
        <v>287.27</v>
      </c>
      <c r="CD6" s="36">
        <f t="shared" si="9"/>
        <v>288.08999999999997</v>
      </c>
      <c r="CE6" s="36">
        <f t="shared" si="9"/>
        <v>311.19</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52.2</v>
      </c>
      <c r="CM6" s="36">
        <f t="shared" ref="CM6:CU6" si="10">IF(CM7="",NA(),CM7)</f>
        <v>54.12</v>
      </c>
      <c r="CN6" s="36">
        <f t="shared" si="10"/>
        <v>51.05</v>
      </c>
      <c r="CO6" s="36">
        <f t="shared" si="10"/>
        <v>50.66</v>
      </c>
      <c r="CP6" s="36">
        <f t="shared" si="10"/>
        <v>50.34</v>
      </c>
      <c r="CQ6" s="36">
        <f t="shared" si="10"/>
        <v>58.96</v>
      </c>
      <c r="CR6" s="36">
        <f t="shared" si="10"/>
        <v>58.1</v>
      </c>
      <c r="CS6" s="36">
        <f t="shared" si="10"/>
        <v>56.19</v>
      </c>
      <c r="CT6" s="36">
        <f t="shared" si="10"/>
        <v>56.65</v>
      </c>
      <c r="CU6" s="36">
        <f t="shared" si="10"/>
        <v>56.41</v>
      </c>
      <c r="CV6" s="35" t="str">
        <f>IF(CV7="","",IF(CV7="-","【-】","【"&amp;SUBSTITUTE(TEXT(CV7,"#,##0.00"),"-","△")&amp;"】"))</f>
        <v>【55.95】</v>
      </c>
      <c r="CW6" s="36">
        <f>IF(CW7="",NA(),CW7)</f>
        <v>95.24</v>
      </c>
      <c r="CX6" s="36">
        <f t="shared" ref="CX6:DF6" si="11">IF(CX7="",NA(),CX7)</f>
        <v>95.24</v>
      </c>
      <c r="CY6" s="36">
        <f t="shared" si="11"/>
        <v>99.5</v>
      </c>
      <c r="CZ6" s="36">
        <f t="shared" si="11"/>
        <v>99.5</v>
      </c>
      <c r="DA6" s="36">
        <f t="shared" si="11"/>
        <v>99.5</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0.21</v>
      </c>
      <c r="EE6" s="36">
        <f t="shared" ref="EE6:EM6" si="14">IF(EE7="",NA(),EE7)</f>
        <v>5.73</v>
      </c>
      <c r="EF6" s="36">
        <f t="shared" si="14"/>
        <v>0.59</v>
      </c>
      <c r="EG6" s="35">
        <f t="shared" si="14"/>
        <v>0</v>
      </c>
      <c r="EH6" s="36">
        <f t="shared" si="14"/>
        <v>1.88</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464911</v>
      </c>
      <c r="D7" s="38">
        <v>47</v>
      </c>
      <c r="E7" s="38">
        <v>1</v>
      </c>
      <c r="F7" s="38">
        <v>0</v>
      </c>
      <c r="G7" s="38">
        <v>0</v>
      </c>
      <c r="H7" s="38" t="s">
        <v>97</v>
      </c>
      <c r="I7" s="38" t="s">
        <v>98</v>
      </c>
      <c r="J7" s="38" t="s">
        <v>99</v>
      </c>
      <c r="K7" s="38" t="s">
        <v>100</v>
      </c>
      <c r="L7" s="38" t="s">
        <v>101</v>
      </c>
      <c r="M7" s="38" t="s">
        <v>102</v>
      </c>
      <c r="N7" s="39" t="s">
        <v>103</v>
      </c>
      <c r="O7" s="39" t="s">
        <v>104</v>
      </c>
      <c r="P7" s="39">
        <v>98.44</v>
      </c>
      <c r="Q7" s="39">
        <v>3024</v>
      </c>
      <c r="R7" s="39">
        <v>7268</v>
      </c>
      <c r="S7" s="39">
        <v>213.57</v>
      </c>
      <c r="T7" s="39">
        <v>34.03</v>
      </c>
      <c r="U7" s="39">
        <v>7070</v>
      </c>
      <c r="V7" s="39">
        <v>43.42</v>
      </c>
      <c r="W7" s="39">
        <v>162.83000000000001</v>
      </c>
      <c r="X7" s="39">
        <v>65.64</v>
      </c>
      <c r="Y7" s="39">
        <v>81.33</v>
      </c>
      <c r="Z7" s="39">
        <v>72.08</v>
      </c>
      <c r="AA7" s="39">
        <v>64.89</v>
      </c>
      <c r="AB7" s="39">
        <v>63.79</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802.93</v>
      </c>
      <c r="BF7" s="39">
        <v>879.52</v>
      </c>
      <c r="BG7" s="39">
        <v>916.71</v>
      </c>
      <c r="BH7" s="39">
        <v>996.5</v>
      </c>
      <c r="BI7" s="39">
        <v>974.66</v>
      </c>
      <c r="BJ7" s="39">
        <v>1228.58</v>
      </c>
      <c r="BK7" s="39">
        <v>1280.18</v>
      </c>
      <c r="BL7" s="39">
        <v>1346.23</v>
      </c>
      <c r="BM7" s="39">
        <v>1295.06</v>
      </c>
      <c r="BN7" s="39">
        <v>1168.7</v>
      </c>
      <c r="BO7" s="39">
        <v>1074.1400000000001</v>
      </c>
      <c r="BP7" s="39">
        <v>58.76</v>
      </c>
      <c r="BQ7" s="39">
        <v>58.5</v>
      </c>
      <c r="BR7" s="39">
        <v>59.08</v>
      </c>
      <c r="BS7" s="39">
        <v>58.89</v>
      </c>
      <c r="BT7" s="39">
        <v>55.1</v>
      </c>
      <c r="BU7" s="39">
        <v>53.81</v>
      </c>
      <c r="BV7" s="39">
        <v>53.62</v>
      </c>
      <c r="BW7" s="39">
        <v>53.41</v>
      </c>
      <c r="BX7" s="39">
        <v>53.29</v>
      </c>
      <c r="BY7" s="39">
        <v>53.59</v>
      </c>
      <c r="BZ7" s="39">
        <v>54.36</v>
      </c>
      <c r="CA7" s="39">
        <v>289.16000000000003</v>
      </c>
      <c r="CB7" s="39">
        <v>291.08999999999997</v>
      </c>
      <c r="CC7" s="39">
        <v>287.27</v>
      </c>
      <c r="CD7" s="39">
        <v>288.08999999999997</v>
      </c>
      <c r="CE7" s="39">
        <v>311.19</v>
      </c>
      <c r="CF7" s="39">
        <v>284.64999999999998</v>
      </c>
      <c r="CG7" s="39">
        <v>287.7</v>
      </c>
      <c r="CH7" s="39">
        <v>277.39999999999998</v>
      </c>
      <c r="CI7" s="39">
        <v>259.02</v>
      </c>
      <c r="CJ7" s="39">
        <v>259.79000000000002</v>
      </c>
      <c r="CK7" s="39">
        <v>296.39999999999998</v>
      </c>
      <c r="CL7" s="39">
        <v>52.2</v>
      </c>
      <c r="CM7" s="39">
        <v>54.12</v>
      </c>
      <c r="CN7" s="39">
        <v>51.05</v>
      </c>
      <c r="CO7" s="39">
        <v>50.66</v>
      </c>
      <c r="CP7" s="39">
        <v>50.34</v>
      </c>
      <c r="CQ7" s="39">
        <v>58.96</v>
      </c>
      <c r="CR7" s="39">
        <v>58.1</v>
      </c>
      <c r="CS7" s="39">
        <v>56.19</v>
      </c>
      <c r="CT7" s="39">
        <v>56.65</v>
      </c>
      <c r="CU7" s="39">
        <v>56.41</v>
      </c>
      <c r="CV7" s="39">
        <v>55.95</v>
      </c>
      <c r="CW7" s="39">
        <v>95.24</v>
      </c>
      <c r="CX7" s="39">
        <v>95.24</v>
      </c>
      <c r="CY7" s="39">
        <v>99.5</v>
      </c>
      <c r="CZ7" s="39">
        <v>99.5</v>
      </c>
      <c r="DA7" s="39">
        <v>99.5</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0.21</v>
      </c>
      <c r="EE7" s="39">
        <v>5.73</v>
      </c>
      <c r="EF7" s="39">
        <v>0.59</v>
      </c>
      <c r="EG7" s="39">
        <v>0</v>
      </c>
      <c r="EH7" s="39">
        <v>1.88</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105</v>
      </c>
      <c r="C9" s="41" t="s">
        <v>106</v>
      </c>
      <c r="D9" s="41" t="s">
        <v>107</v>
      </c>
      <c r="E9" s="41" t="s">
        <v>108</v>
      </c>
      <c r="F9" s="41" t="s">
        <v>109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47</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2020-01-27T00:37:35Z</cp:lastPrinted>
  <dcterms:created xsi:type="dcterms:W3CDTF">2019-12-05T04:40:41Z</dcterms:created>
  <dcterms:modified xsi:type="dcterms:W3CDTF">2020-02-27T00:04:44Z</dcterms:modified>
</cp:coreProperties>
</file>