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61 公営企業決算統計\H31\02 決算統計関連調査\08 公営企業に係る経営比較分析表（平成30年度決算）の分析等について\⑧HP掲載\④掲載データ\33_大和村【済】\"/>
    </mc:Choice>
  </mc:AlternateContent>
  <workbookProtection workbookAlgorithmName="SHA-512" workbookHashValue="VwkZ6lsoH2U2juObBsBNwgQqgYP1yxS6kH8uakSliRAliyhXzWS3McGmMx3PcTCbO4+eeNCksYryrpqM1wlS1Q==" workbookSaltValue="jTzIVtZmQXljmohwkves7w==" workbookSpinCount="100000" lockStructure="1"/>
  <bookViews>
    <workbookView xWindow="0" yWindow="0" windowWidth="14205" windowHeight="1380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H85" i="4"/>
  <c r="E85" i="4"/>
  <c r="BB10" i="4"/>
  <c r="AT10" i="4"/>
  <c r="AL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<sst xmlns="http://schemas.openxmlformats.org/spreadsheetml/2006/main" count="225" uniqueCount="112">
  <si>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</si>
  <si>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</si>
  <si>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</si>
  <si>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</si>
  <si>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</si>
  <si>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</si>
  <si>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</si>
  <si>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</si>
  <si>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</si>
  <si>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</si>
  <si>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</si>
  <si>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</si>
  <si>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</si>
  <si>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</si>
  <si>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</si>
  <si>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</si>
  <si>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</si>
  <si>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</si>
  <si>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</si>
  <si>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</si>
  <si>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</si>
  <si>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</si>
  <si>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</si>
  <si>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</si>
  <si>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</si>
  <si>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</si>
  <si>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</si>
  <si>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</si>
  <si>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</si>
  <si>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</si>
  <si>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</si>
  <si>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</si>
  <si>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</si>
  <si>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</si>
  <si>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</si>
  <si>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</si>
  <si>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</si>
  <si>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</si>
  <si>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</si>
  <si>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</si>
  <si>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</si>
  <si>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</si>
  <si>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</si>
  <si>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</si>
  <si>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</si>
  <si>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</si>
  <si>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</si>
  <si>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</si>
  <si>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</si>
  <si>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</si>
  <si>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</si>
  <si>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</si>
  <si>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</si>
  <si>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</si>
  <si>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</si>
  <si>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</si>
  <si>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</si>
  <si>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</si>
  <si>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</si>
  <si>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</si>
  <si>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</si>
  <si>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</si>
  <si>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</si>
  <si>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</si>
  <si>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</si>
  <si>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</si>
  <si>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</si>
  <si>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</si>
  <si>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</si>
  <si>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</si>
  <si>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</si>
  <si>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</si>
  <si>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</si>
  <si>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</si>
  <si>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</si>
  <si>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</si>
  <si>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</si>
  <si>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</si>
  <si>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</si>
  <si>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</si>
  <si>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</si>
  <si>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</si>
  <si>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</si>
  <si>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</si>
  <si>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</si>
  <si>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</si>
  <si>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</si>
  <si>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</si>
  <si>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</si>
  <si>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</si>
  <si>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</si>
  <si>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</si>
  <si>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</si>
  <si>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</si>
  <si>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</si>
  <si>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</si>
  <si>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大和村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</si>
  <si>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</si>
  <si>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</si>
  <si>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</si>
  <si>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</si>
  <si>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</si>
  <si>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</si>
  <si>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</si>
  <si>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</si>
  <si>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</si>
  <si>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</si>
  <si>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</si>
  <si>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</si>
  <si>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老朽化に関しては，施設設備及び管路等の健全化計画を立てる必要性があり今後検討していく。</t>
    <rPh sb="1" eb="4">
      <t>ロウキュウカ</t>
    </rPh>
    <rPh sb="5" eb="6">
      <t>カン</t>
    </rPh>
    <rPh sb="10" eb="12">
      <t>シセツ</t>
    </rPh>
    <rPh sb="12" eb="14">
      <t>セツビ</t>
    </rPh>
    <rPh sb="14" eb="15">
      <t>オヨ</t>
    </rPh>
    <rPh sb="16" eb="18">
      <t>カンロ</t>
    </rPh>
    <rPh sb="18" eb="19">
      <t>トウ</t>
    </rPh>
    <rPh sb="20" eb="23">
      <t>ケンゼンカ</t>
    </rPh>
    <rPh sb="23" eb="25">
      <t>ケイカク</t>
    </rPh>
    <rPh sb="26" eb="27">
      <t>タ</t>
    </rPh>
    <rPh sb="29" eb="32">
      <t>ヒツヨウセイ</t>
    </rPh>
    <rPh sb="35" eb="37">
      <t>コンゴ</t>
    </rPh>
    <rPh sb="37" eb="39">
      <t>ケントウ</t>
    </rPh>
    <phoneticPr fontId="4"/>
  </si>
  <si>
    <t>　今後は，施設設備の更新や耐震化を実施していくと見込まれる事と人口減少による料金収入減少が見込まれ施設更新計画や事業経営計画を立て，経営の健全化を図っていく必要がある。</t>
    <rPh sb="1" eb="3">
      <t>コンゴ</t>
    </rPh>
    <rPh sb="5" eb="7">
      <t>シセツ</t>
    </rPh>
    <rPh sb="7" eb="9">
      <t>セツビ</t>
    </rPh>
    <rPh sb="10" eb="12">
      <t>コウシン</t>
    </rPh>
    <rPh sb="13" eb="16">
      <t>タイシンカ</t>
    </rPh>
    <rPh sb="17" eb="19">
      <t>ジッシ</t>
    </rPh>
    <rPh sb="24" eb="26">
      <t>ミコ</t>
    </rPh>
    <rPh sb="29" eb="30">
      <t>コト</t>
    </rPh>
    <rPh sb="31" eb="33">
      <t>ジンコウ</t>
    </rPh>
    <rPh sb="33" eb="35">
      <t>ゲンショウ</t>
    </rPh>
    <rPh sb="38" eb="40">
      <t>リョウキン</t>
    </rPh>
    <rPh sb="40" eb="42">
      <t>シュウニュウ</t>
    </rPh>
    <rPh sb="42" eb="44">
      <t>ゲンショウ</t>
    </rPh>
    <rPh sb="45" eb="47">
      <t>ミコ</t>
    </rPh>
    <rPh sb="49" eb="51">
      <t>シセツ</t>
    </rPh>
    <rPh sb="51" eb="53">
      <t>コウシン</t>
    </rPh>
    <rPh sb="53" eb="55">
      <t>ケイカク</t>
    </rPh>
    <rPh sb="56" eb="58">
      <t>ジギョウ</t>
    </rPh>
    <rPh sb="58" eb="60">
      <t>ケイエイ</t>
    </rPh>
    <rPh sb="60" eb="62">
      <t>ケイカク</t>
    </rPh>
    <rPh sb="63" eb="64">
      <t>タ</t>
    </rPh>
    <rPh sb="66" eb="68">
      <t>ケイエイ</t>
    </rPh>
    <rPh sb="69" eb="72">
      <t>ケンゼンカ</t>
    </rPh>
    <rPh sb="73" eb="74">
      <t>ハカ</t>
    </rPh>
    <rPh sb="78" eb="80">
      <t>ヒツヨウ</t>
    </rPh>
    <phoneticPr fontId="4"/>
  </si>
  <si>
    <t xml:space="preserve">①　収益的収支比率については
　前年度と比べ12.38ポイントUPしている。グラフを見ると平成27年度から継続して比率はUPしているが，経営状況としては，地方債償還金は減少傾向であるが，管理費用が前年度と比べ増となっている，他会計繰入金増により経営の53.5%を賄っている。今後も営業収益は減少していく見込みであり経営の健全化を図って行かなければいけない状況である。
④　企業債残高対給水収益比率については
　企業債残高は，平成26年度以降減少傾向であり，今後も計画的な経営を図っていく。
⑤料金回収率については
　前年度より1.76DOWNしている。要因は人口減少等が考えられ給水に係る費用は今後，増える事が見込まれることから，対策を検討していく必要がある。
⑥給水原価については
  前年度と比べ31.42円増となっており管理費増が大きな要因と思われ，人口減少の影響も要因の一つである。今後は，投資の効率化や維持管理費の削減といった経営改善の検討を行う必要がある。
⑦施設利用率については
　前年度と比べ1.31ポイントDOWNしている今後も人口減少の影響を受け減少していくと見込まれる。
⑧有収率については
　継続して90.91ポイントを継続して行くと思われる。
</t>
    <rPh sb="2" eb="5">
      <t>シュウエキテキ</t>
    </rPh>
    <rPh sb="5" eb="7">
      <t>シュウシ</t>
    </rPh>
    <rPh sb="7" eb="9">
      <t>ヒリツ</t>
    </rPh>
    <rPh sb="16" eb="19">
      <t>ゼンネンド</t>
    </rPh>
    <rPh sb="20" eb="21">
      <t>クラ</t>
    </rPh>
    <rPh sb="42" eb="43">
      <t>ミ</t>
    </rPh>
    <rPh sb="45" eb="47">
      <t>ヘイセイ</t>
    </rPh>
    <rPh sb="49" eb="51">
      <t>ネンド</t>
    </rPh>
    <rPh sb="53" eb="55">
      <t>ケイゾク</t>
    </rPh>
    <rPh sb="57" eb="59">
      <t>ヒリツ</t>
    </rPh>
    <rPh sb="68" eb="70">
      <t>ケイエイ</t>
    </rPh>
    <rPh sb="70" eb="72">
      <t>ジョウキョウ</t>
    </rPh>
    <rPh sb="77" eb="80">
      <t>チホウサイ</t>
    </rPh>
    <rPh sb="80" eb="82">
      <t>ショウカン</t>
    </rPh>
    <rPh sb="82" eb="83">
      <t>キン</t>
    </rPh>
    <rPh sb="84" eb="86">
      <t>ゲンショウ</t>
    </rPh>
    <rPh sb="86" eb="88">
      <t>ケイコウ</t>
    </rPh>
    <rPh sb="93" eb="95">
      <t>カンリ</t>
    </rPh>
    <rPh sb="95" eb="97">
      <t>ヒヨウ</t>
    </rPh>
    <rPh sb="98" eb="101">
      <t>ゼンネンド</t>
    </rPh>
    <rPh sb="102" eb="103">
      <t>クラ</t>
    </rPh>
    <rPh sb="104" eb="105">
      <t>ゾウ</t>
    </rPh>
    <rPh sb="112" eb="113">
      <t>タ</t>
    </rPh>
    <rPh sb="113" eb="115">
      <t>カイケイ</t>
    </rPh>
    <rPh sb="115" eb="118">
      <t>クリイレキン</t>
    </rPh>
    <rPh sb="118" eb="119">
      <t>ゾウ</t>
    </rPh>
    <rPh sb="122" eb="124">
      <t>ケイエイ</t>
    </rPh>
    <rPh sb="131" eb="132">
      <t>マカナ</t>
    </rPh>
    <rPh sb="137" eb="139">
      <t>コンゴ</t>
    </rPh>
    <rPh sb="140" eb="142">
      <t>エイギョウ</t>
    </rPh>
    <rPh sb="142" eb="144">
      <t>シュウエキ</t>
    </rPh>
    <rPh sb="145" eb="147">
      <t>ゲンショウ</t>
    </rPh>
    <rPh sb="151" eb="153">
      <t>ミコ</t>
    </rPh>
    <rPh sb="157" eb="159">
      <t>ケイエイ</t>
    </rPh>
    <rPh sb="160" eb="163">
      <t>ケンゼンカ</t>
    </rPh>
    <rPh sb="164" eb="165">
      <t>ハカ</t>
    </rPh>
    <rPh sb="167" eb="168">
      <t>イ</t>
    </rPh>
    <rPh sb="177" eb="179">
      <t>ジョウキョウ</t>
    </rPh>
    <rPh sb="186" eb="189">
      <t>キギョウサイ</t>
    </rPh>
    <rPh sb="189" eb="191">
      <t>ザンダカ</t>
    </rPh>
    <rPh sb="191" eb="192">
      <t>タイ</t>
    </rPh>
    <rPh sb="192" eb="194">
      <t>キュウスイ</t>
    </rPh>
    <rPh sb="194" eb="196">
      <t>シュウエキ</t>
    </rPh>
    <rPh sb="196" eb="198">
      <t>ヒリツ</t>
    </rPh>
    <rPh sb="205" eb="208">
      <t>キギョウサイ</t>
    </rPh>
    <rPh sb="208" eb="210">
      <t>ザンダカ</t>
    </rPh>
    <rPh sb="212" eb="214">
      <t>ヘイセイ</t>
    </rPh>
    <rPh sb="216" eb="218">
      <t>ネンド</t>
    </rPh>
    <rPh sb="218" eb="220">
      <t>イコウ</t>
    </rPh>
    <rPh sb="220" eb="222">
      <t>ゲンショウ</t>
    </rPh>
    <rPh sb="222" eb="224">
      <t>ケイコウ</t>
    </rPh>
    <rPh sb="228" eb="230">
      <t>コンゴ</t>
    </rPh>
    <rPh sb="231" eb="234">
      <t>ケイカクテキ</t>
    </rPh>
    <rPh sb="235" eb="237">
      <t>ケイエイ</t>
    </rPh>
    <rPh sb="238" eb="239">
      <t>ハカ</t>
    </rPh>
    <rPh sb="246" eb="248">
      <t>リョウキン</t>
    </rPh>
    <rPh sb="248" eb="250">
      <t>カイシュウ</t>
    </rPh>
    <rPh sb="250" eb="251">
      <t>リツ</t>
    </rPh>
    <rPh sb="258" eb="261">
      <t>ゼンネンド</t>
    </rPh>
    <rPh sb="276" eb="278">
      <t>ヨウイン</t>
    </rPh>
    <rPh sb="279" eb="281">
      <t>ジンコウ</t>
    </rPh>
    <rPh sb="281" eb="283">
      <t>ゲンショウ</t>
    </rPh>
    <rPh sb="283" eb="284">
      <t>トウ</t>
    </rPh>
    <rPh sb="285" eb="286">
      <t>カンガ</t>
    </rPh>
    <rPh sb="289" eb="291">
      <t>キュウスイ</t>
    </rPh>
    <rPh sb="292" eb="293">
      <t>カカ</t>
    </rPh>
    <rPh sb="294" eb="296">
      <t>ヒヨウ</t>
    </rPh>
    <rPh sb="297" eb="299">
      <t>コンゴ</t>
    </rPh>
    <rPh sb="300" eb="301">
      <t>フ</t>
    </rPh>
    <rPh sb="303" eb="304">
      <t>コト</t>
    </rPh>
    <rPh sb="305" eb="307">
      <t>ミコ</t>
    </rPh>
    <rPh sb="315" eb="317">
      <t>タイサク</t>
    </rPh>
    <rPh sb="318" eb="320">
      <t>ケントウ</t>
    </rPh>
    <rPh sb="324" eb="326">
      <t>ヒツヨウ</t>
    </rPh>
    <rPh sb="332" eb="336">
      <t>キュウスイゲンカ</t>
    </rPh>
    <rPh sb="344" eb="347">
      <t>ゼンネンド</t>
    </rPh>
    <rPh sb="348" eb="349">
      <t>クラ</t>
    </rPh>
    <rPh sb="355" eb="356">
      <t>エン</t>
    </rPh>
    <rPh sb="356" eb="357">
      <t>ゾウ</t>
    </rPh>
    <rPh sb="363" eb="366">
      <t>カンリヒ</t>
    </rPh>
    <rPh sb="366" eb="367">
      <t>ゾウ</t>
    </rPh>
    <rPh sb="368" eb="369">
      <t>オオ</t>
    </rPh>
    <rPh sb="371" eb="373">
      <t>ヨウイン</t>
    </rPh>
    <rPh sb="374" eb="375">
      <t>オモ</t>
    </rPh>
    <rPh sb="378" eb="380">
      <t>ジンコウ</t>
    </rPh>
    <rPh sb="380" eb="382">
      <t>ゲンショウ</t>
    </rPh>
    <rPh sb="383" eb="385">
      <t>エイキョウ</t>
    </rPh>
    <rPh sb="386" eb="388">
      <t>ヨウイン</t>
    </rPh>
    <rPh sb="389" eb="390">
      <t>ヒト</t>
    </rPh>
    <rPh sb="436" eb="438">
      <t>シセツ</t>
    </rPh>
    <rPh sb="438" eb="440">
      <t>リヨウ</t>
    </rPh>
    <rPh sb="440" eb="441">
      <t>リツ</t>
    </rPh>
    <rPh sb="448" eb="451">
      <t>ゼンネンド</t>
    </rPh>
    <rPh sb="452" eb="453">
      <t>クラ</t>
    </rPh>
    <rPh sb="470" eb="472">
      <t>コンゴ</t>
    </rPh>
    <rPh sb="473" eb="475">
      <t>ジンコウ</t>
    </rPh>
    <rPh sb="475" eb="477">
      <t>ゲンショウ</t>
    </rPh>
    <rPh sb="478" eb="480">
      <t>エイキョウ</t>
    </rPh>
    <rPh sb="481" eb="482">
      <t>ウ</t>
    </rPh>
    <rPh sb="483" eb="485">
      <t>ゲンショウ</t>
    </rPh>
    <rPh sb="490" eb="492">
      <t>ミコ</t>
    </rPh>
    <rPh sb="508" eb="510">
      <t>ケイゾク</t>
    </rPh>
    <rPh sb="522" eb="524">
      <t>ケイゾク</t>
    </rPh>
    <rPh sb="526" eb="527">
      <t>イ</t>
    </rPh>
    <rPh sb="529" eb="530">
      <t>オモ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</si>
</sst>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56B-4DA7-A0F5-ABEF93ADBAA4}"/>
            </c:ext>
          </c:extLst>
        </c:ser>
        <c:dLbls>
          <c:showLegendKey val="0"/>
          <c:showVal val="0"/>
          <c:showCatName val="0"/>
          <c:showSerName val="0"/>
          <c:showPercent val="0"/>
          <c:showBubbleSize val="0"/>
        </c:dLbls>
        <c:gapWidth val="150"/>
        <c:axId val="88656560"/>
        <c:axId val="79418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0.91</c:v>
                </c:pt>
                <c:pt idx="1">
                  <c:v>1.26</c:v>
                </c:pt>
                <c:pt idx="2">
                  <c:v>0.78</c:v>
                </c:pt>
                <c:pt idx="3">
                  <c:v>0.56999999999999995</c:v>
                </c:pt>
                <c:pt idx="4">
                  <c:v>0.62</c:v>
                </c:pt>
              </c:numCache>
            </c:numRef>
          </c:val>
          <c:smooth val="0"/>
          <c:extLst>
            <c:ext xmlns:c16="http://schemas.microsoft.com/office/drawing/2014/chart" uri="{C3380CC4-5D6E-409C-BE32-E72D297353CC}">
              <c16:uniqueId val="{00000001-556B-4DA7-A0F5-ABEF93ADBAA4}"/>
            </c:ext>
          </c:extLst>
        </c:ser>
        <c:dLbls>
          <c:showLegendKey val="0"/>
          <c:showVal val="0"/>
          <c:showCatName val="0"/>
          <c:showSerName val="0"/>
          <c:showPercent val="0"/>
          <c:showBubbleSize val="0"/>
        </c:dLbls>
        <c:marker val="1"/>
        <c:smooth val="0"/>
        <c:axId val="88656560"/>
        <c:axId val="79418272"/>
      </c:lineChart>
      <c:dateAx>
        <c:axId val="88656560"/>
        <c:scaling>
          <c:orientation val="minMax"/>
        </c:scaling>
        <c:delete val="1"/>
        <c:axPos val="b"/>
        <c:numFmt formatCode="ge" sourceLinked="1"/>
        <c:majorTickMark val="none"/>
        <c:minorTickMark val="none"/>
        <c:tickLblPos val="none"/>
        <c:crossAx val="79418272"/>
        <c:crosses val="autoZero"/>
        <c:auto val="1"/>
        <c:lblOffset val="100"/>
        <c:baseTimeUnit val="years"/>
      </c:dateAx>
      <c:valAx>
        <c:axId val="7941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65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44.14</c:v>
                </c:pt>
                <c:pt idx="1">
                  <c:v>43.6</c:v>
                </c:pt>
                <c:pt idx="2">
                  <c:v>42.8</c:v>
                </c:pt>
                <c:pt idx="3">
                  <c:v>42.98</c:v>
                </c:pt>
                <c:pt idx="4">
                  <c:v>41.67</c:v>
                </c:pt>
              </c:numCache>
            </c:numRef>
          </c:val>
          <c:extLst>
            <c:ext xmlns:c16="http://schemas.microsoft.com/office/drawing/2014/chart" uri="{C3380CC4-5D6E-409C-BE32-E72D297353CC}">
              <c16:uniqueId val="{00000000-B473-44AD-936B-01E9C5221652}"/>
            </c:ext>
          </c:extLst>
        </c:ser>
        <c:dLbls>
          <c:showLegendKey val="0"/>
          <c:showVal val="0"/>
          <c:showCatName val="0"/>
          <c:showSerName val="0"/>
          <c:showPercent val="0"/>
          <c:showBubbleSize val="0"/>
        </c:dLbls>
        <c:gapWidth val="150"/>
        <c:axId val="244287480"/>
        <c:axId val="364916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48.36</c:v>
                </c:pt>
                <c:pt idx="1">
                  <c:v>48.7</c:v>
                </c:pt>
                <c:pt idx="2">
                  <c:v>46.9</c:v>
                </c:pt>
                <c:pt idx="3">
                  <c:v>47.95</c:v>
                </c:pt>
                <c:pt idx="4">
                  <c:v>48.26</c:v>
                </c:pt>
              </c:numCache>
            </c:numRef>
          </c:val>
          <c:smooth val="0"/>
          <c:extLst>
            <c:ext xmlns:c16="http://schemas.microsoft.com/office/drawing/2014/chart" uri="{C3380CC4-5D6E-409C-BE32-E72D297353CC}">
              <c16:uniqueId val="{00000001-B473-44AD-936B-01E9C5221652}"/>
            </c:ext>
          </c:extLst>
        </c:ser>
        <c:dLbls>
          <c:showLegendKey val="0"/>
          <c:showVal val="0"/>
          <c:showCatName val="0"/>
          <c:showSerName val="0"/>
          <c:showPercent val="0"/>
          <c:showBubbleSize val="0"/>
        </c:dLbls>
        <c:marker val="1"/>
        <c:smooth val="0"/>
        <c:axId val="244287480"/>
        <c:axId val="364916656"/>
      </c:lineChart>
      <c:dateAx>
        <c:axId val="244287480"/>
        <c:scaling>
          <c:orientation val="minMax"/>
        </c:scaling>
        <c:delete val="1"/>
        <c:axPos val="b"/>
        <c:numFmt formatCode="ge" sourceLinked="1"/>
        <c:majorTickMark val="none"/>
        <c:minorTickMark val="none"/>
        <c:tickLblPos val="none"/>
        <c:crossAx val="364916656"/>
        <c:crosses val="autoZero"/>
        <c:auto val="1"/>
        <c:lblOffset val="100"/>
        <c:baseTimeUnit val="years"/>
      </c:dateAx>
      <c:valAx>
        <c:axId val="36491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287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90.91</c:v>
                </c:pt>
                <c:pt idx="1">
                  <c:v>90.91</c:v>
                </c:pt>
                <c:pt idx="2">
                  <c:v>90.91</c:v>
                </c:pt>
                <c:pt idx="3">
                  <c:v>90.91</c:v>
                </c:pt>
                <c:pt idx="4">
                  <c:v>90.91</c:v>
                </c:pt>
              </c:numCache>
            </c:numRef>
          </c:val>
          <c:extLst>
            <c:ext xmlns:c16="http://schemas.microsoft.com/office/drawing/2014/chart" uri="{C3380CC4-5D6E-409C-BE32-E72D297353CC}">
              <c16:uniqueId val="{00000000-30A5-441C-AAA5-408BA6ABAA05}"/>
            </c:ext>
          </c:extLst>
        </c:ser>
        <c:dLbls>
          <c:showLegendKey val="0"/>
          <c:showVal val="0"/>
          <c:showCatName val="0"/>
          <c:showSerName val="0"/>
          <c:showPercent val="0"/>
          <c:showBubbleSize val="0"/>
        </c:dLbls>
        <c:gapWidth val="150"/>
        <c:axId val="364917928"/>
        <c:axId val="364918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75.239999999999995</c:v>
                </c:pt>
                <c:pt idx="1">
                  <c:v>74.959999999999994</c:v>
                </c:pt>
                <c:pt idx="2">
                  <c:v>74.63</c:v>
                </c:pt>
                <c:pt idx="3">
                  <c:v>74.900000000000006</c:v>
                </c:pt>
                <c:pt idx="4">
                  <c:v>72.72</c:v>
                </c:pt>
              </c:numCache>
            </c:numRef>
          </c:val>
          <c:smooth val="0"/>
          <c:extLst>
            <c:ext xmlns:c16="http://schemas.microsoft.com/office/drawing/2014/chart" uri="{C3380CC4-5D6E-409C-BE32-E72D297353CC}">
              <c16:uniqueId val="{00000001-30A5-441C-AAA5-408BA6ABAA05}"/>
            </c:ext>
          </c:extLst>
        </c:ser>
        <c:dLbls>
          <c:showLegendKey val="0"/>
          <c:showVal val="0"/>
          <c:showCatName val="0"/>
          <c:showSerName val="0"/>
          <c:showPercent val="0"/>
          <c:showBubbleSize val="0"/>
        </c:dLbls>
        <c:marker val="1"/>
        <c:smooth val="0"/>
        <c:axId val="364917928"/>
        <c:axId val="364918352"/>
      </c:lineChart>
      <c:dateAx>
        <c:axId val="364917928"/>
        <c:scaling>
          <c:orientation val="minMax"/>
        </c:scaling>
        <c:delete val="1"/>
        <c:axPos val="b"/>
        <c:numFmt formatCode="ge" sourceLinked="1"/>
        <c:majorTickMark val="none"/>
        <c:minorTickMark val="none"/>
        <c:tickLblPos val="none"/>
        <c:crossAx val="364918352"/>
        <c:crosses val="autoZero"/>
        <c:auto val="1"/>
        <c:lblOffset val="100"/>
        <c:baseTimeUnit val="years"/>
      </c:dateAx>
      <c:valAx>
        <c:axId val="36491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917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55.16</c:v>
                </c:pt>
                <c:pt idx="1">
                  <c:v>48.09</c:v>
                </c:pt>
                <c:pt idx="2">
                  <c:v>48.8</c:v>
                </c:pt>
                <c:pt idx="3">
                  <c:v>52.14</c:v>
                </c:pt>
                <c:pt idx="4">
                  <c:v>64.52</c:v>
                </c:pt>
              </c:numCache>
            </c:numRef>
          </c:val>
          <c:extLst>
            <c:ext xmlns:c16="http://schemas.microsoft.com/office/drawing/2014/chart" uri="{C3380CC4-5D6E-409C-BE32-E72D297353CC}">
              <c16:uniqueId val="{00000000-0C8D-4B68-9048-2A9FB6714912}"/>
            </c:ext>
          </c:extLst>
        </c:ser>
        <c:dLbls>
          <c:showLegendKey val="0"/>
          <c:showVal val="0"/>
          <c:showCatName val="0"/>
          <c:showSerName val="0"/>
          <c:showPercent val="0"/>
          <c:showBubbleSize val="0"/>
        </c:dLbls>
        <c:gapWidth val="150"/>
        <c:axId val="88934072"/>
        <c:axId val="362154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73.06</c:v>
                </c:pt>
                <c:pt idx="1">
                  <c:v>72.03</c:v>
                </c:pt>
                <c:pt idx="2">
                  <c:v>72.11</c:v>
                </c:pt>
                <c:pt idx="3">
                  <c:v>74.05</c:v>
                </c:pt>
                <c:pt idx="4">
                  <c:v>73.25</c:v>
                </c:pt>
              </c:numCache>
            </c:numRef>
          </c:val>
          <c:smooth val="0"/>
          <c:extLst>
            <c:ext xmlns:c16="http://schemas.microsoft.com/office/drawing/2014/chart" uri="{C3380CC4-5D6E-409C-BE32-E72D297353CC}">
              <c16:uniqueId val="{00000001-0C8D-4B68-9048-2A9FB6714912}"/>
            </c:ext>
          </c:extLst>
        </c:ser>
        <c:dLbls>
          <c:showLegendKey val="0"/>
          <c:showVal val="0"/>
          <c:showCatName val="0"/>
          <c:showSerName val="0"/>
          <c:showPercent val="0"/>
          <c:showBubbleSize val="0"/>
        </c:dLbls>
        <c:marker val="1"/>
        <c:smooth val="0"/>
        <c:axId val="88934072"/>
        <c:axId val="362154984"/>
      </c:lineChart>
      <c:dateAx>
        <c:axId val="88934072"/>
        <c:scaling>
          <c:orientation val="minMax"/>
        </c:scaling>
        <c:delete val="1"/>
        <c:axPos val="b"/>
        <c:numFmt formatCode="ge" sourceLinked="1"/>
        <c:majorTickMark val="none"/>
        <c:minorTickMark val="none"/>
        <c:tickLblPos val="none"/>
        <c:crossAx val="362154984"/>
        <c:crosses val="autoZero"/>
        <c:auto val="1"/>
        <c:lblOffset val="100"/>
        <c:baseTimeUnit val="years"/>
      </c:dateAx>
      <c:valAx>
        <c:axId val="362154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34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B49-464B-91D6-B5371F124677}"/>
            </c:ext>
          </c:extLst>
        </c:ser>
        <c:dLbls>
          <c:showLegendKey val="0"/>
          <c:showVal val="0"/>
          <c:showCatName val="0"/>
          <c:showSerName val="0"/>
          <c:showPercent val="0"/>
          <c:showBubbleSize val="0"/>
        </c:dLbls>
        <c:gapWidth val="150"/>
        <c:axId val="89712952"/>
        <c:axId val="78859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B49-464B-91D6-B5371F124677}"/>
            </c:ext>
          </c:extLst>
        </c:ser>
        <c:dLbls>
          <c:showLegendKey val="0"/>
          <c:showVal val="0"/>
          <c:showCatName val="0"/>
          <c:showSerName val="0"/>
          <c:showPercent val="0"/>
          <c:showBubbleSize val="0"/>
        </c:dLbls>
        <c:marker val="1"/>
        <c:smooth val="0"/>
        <c:axId val="89712952"/>
        <c:axId val="78859816"/>
      </c:lineChart>
      <c:dateAx>
        <c:axId val="89712952"/>
        <c:scaling>
          <c:orientation val="minMax"/>
        </c:scaling>
        <c:delete val="1"/>
        <c:axPos val="b"/>
        <c:numFmt formatCode="ge" sourceLinked="1"/>
        <c:majorTickMark val="none"/>
        <c:minorTickMark val="none"/>
        <c:tickLblPos val="none"/>
        <c:crossAx val="78859816"/>
        <c:crosses val="autoZero"/>
        <c:auto val="1"/>
        <c:lblOffset val="100"/>
        <c:baseTimeUnit val="years"/>
      </c:dateAx>
      <c:valAx>
        <c:axId val="78859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12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BEC-4279-9515-792348225EDE}"/>
            </c:ext>
          </c:extLst>
        </c:ser>
        <c:dLbls>
          <c:showLegendKey val="0"/>
          <c:showVal val="0"/>
          <c:showCatName val="0"/>
          <c:showSerName val="0"/>
          <c:showPercent val="0"/>
          <c:showBubbleSize val="0"/>
        </c:dLbls>
        <c:gapWidth val="150"/>
        <c:axId val="78863208"/>
        <c:axId val="78864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BEC-4279-9515-792348225EDE}"/>
            </c:ext>
          </c:extLst>
        </c:ser>
        <c:dLbls>
          <c:showLegendKey val="0"/>
          <c:showVal val="0"/>
          <c:showCatName val="0"/>
          <c:showSerName val="0"/>
          <c:showPercent val="0"/>
          <c:showBubbleSize val="0"/>
        </c:dLbls>
        <c:marker val="1"/>
        <c:smooth val="0"/>
        <c:axId val="78863208"/>
        <c:axId val="78864904"/>
      </c:lineChart>
      <c:dateAx>
        <c:axId val="78863208"/>
        <c:scaling>
          <c:orientation val="minMax"/>
        </c:scaling>
        <c:delete val="1"/>
        <c:axPos val="b"/>
        <c:numFmt formatCode="ge" sourceLinked="1"/>
        <c:majorTickMark val="none"/>
        <c:minorTickMark val="none"/>
        <c:tickLblPos val="none"/>
        <c:crossAx val="78864904"/>
        <c:crosses val="autoZero"/>
        <c:auto val="1"/>
        <c:lblOffset val="100"/>
        <c:baseTimeUnit val="years"/>
      </c:dateAx>
      <c:valAx>
        <c:axId val="78864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863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B14-4E36-9BFB-D2652D45E049}"/>
            </c:ext>
          </c:extLst>
        </c:ser>
        <c:dLbls>
          <c:showLegendKey val="0"/>
          <c:showVal val="0"/>
          <c:showCatName val="0"/>
          <c:showSerName val="0"/>
          <c:showPercent val="0"/>
          <c:showBubbleSize val="0"/>
        </c:dLbls>
        <c:gapWidth val="150"/>
        <c:axId val="244141824"/>
        <c:axId val="244140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B14-4E36-9BFB-D2652D45E049}"/>
            </c:ext>
          </c:extLst>
        </c:ser>
        <c:dLbls>
          <c:showLegendKey val="0"/>
          <c:showVal val="0"/>
          <c:showCatName val="0"/>
          <c:showSerName val="0"/>
          <c:showPercent val="0"/>
          <c:showBubbleSize val="0"/>
        </c:dLbls>
        <c:marker val="1"/>
        <c:smooth val="0"/>
        <c:axId val="244141824"/>
        <c:axId val="244140552"/>
      </c:lineChart>
      <c:dateAx>
        <c:axId val="244141824"/>
        <c:scaling>
          <c:orientation val="minMax"/>
        </c:scaling>
        <c:delete val="1"/>
        <c:axPos val="b"/>
        <c:numFmt formatCode="ge" sourceLinked="1"/>
        <c:majorTickMark val="none"/>
        <c:minorTickMark val="none"/>
        <c:tickLblPos val="none"/>
        <c:crossAx val="244140552"/>
        <c:crosses val="autoZero"/>
        <c:auto val="1"/>
        <c:lblOffset val="100"/>
        <c:baseTimeUnit val="years"/>
      </c:dateAx>
      <c:valAx>
        <c:axId val="244140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14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B95-465C-9E71-7F83EE838D89}"/>
            </c:ext>
          </c:extLst>
        </c:ser>
        <c:dLbls>
          <c:showLegendKey val="0"/>
          <c:showVal val="0"/>
          <c:showCatName val="0"/>
          <c:showSerName val="0"/>
          <c:showPercent val="0"/>
          <c:showBubbleSize val="0"/>
        </c:dLbls>
        <c:gapWidth val="150"/>
        <c:axId val="244138008"/>
        <c:axId val="24413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95-465C-9E71-7F83EE838D89}"/>
            </c:ext>
          </c:extLst>
        </c:ser>
        <c:dLbls>
          <c:showLegendKey val="0"/>
          <c:showVal val="0"/>
          <c:showCatName val="0"/>
          <c:showSerName val="0"/>
          <c:showPercent val="0"/>
          <c:showBubbleSize val="0"/>
        </c:dLbls>
        <c:marker val="1"/>
        <c:smooth val="0"/>
        <c:axId val="244138008"/>
        <c:axId val="244137584"/>
      </c:lineChart>
      <c:dateAx>
        <c:axId val="244138008"/>
        <c:scaling>
          <c:orientation val="minMax"/>
        </c:scaling>
        <c:delete val="1"/>
        <c:axPos val="b"/>
        <c:numFmt formatCode="ge" sourceLinked="1"/>
        <c:majorTickMark val="none"/>
        <c:minorTickMark val="none"/>
        <c:tickLblPos val="none"/>
        <c:crossAx val="244137584"/>
        <c:crosses val="autoZero"/>
        <c:auto val="1"/>
        <c:lblOffset val="100"/>
        <c:baseTimeUnit val="years"/>
      </c:dateAx>
      <c:valAx>
        <c:axId val="24413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138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1545.25</c:v>
                </c:pt>
                <c:pt idx="1">
                  <c:v>1395.15</c:v>
                </c:pt>
                <c:pt idx="2">
                  <c:v>1254.3499999999999</c:v>
                </c:pt>
                <c:pt idx="3">
                  <c:v>1096.3499999999999</c:v>
                </c:pt>
                <c:pt idx="4">
                  <c:v>989.59</c:v>
                </c:pt>
              </c:numCache>
            </c:numRef>
          </c:val>
          <c:extLst>
            <c:ext xmlns:c16="http://schemas.microsoft.com/office/drawing/2014/chart" uri="{C3380CC4-5D6E-409C-BE32-E72D297353CC}">
              <c16:uniqueId val="{00000000-3A84-4753-BA16-4B3E4E4BC576}"/>
            </c:ext>
          </c:extLst>
        </c:ser>
        <c:dLbls>
          <c:showLegendKey val="0"/>
          <c:showVal val="0"/>
          <c:showCatName val="0"/>
          <c:showSerName val="0"/>
          <c:showPercent val="0"/>
          <c:showBubbleSize val="0"/>
        </c:dLbls>
        <c:gapWidth val="150"/>
        <c:axId val="244136312"/>
        <c:axId val="244135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1486.62</c:v>
                </c:pt>
                <c:pt idx="1">
                  <c:v>1510.14</c:v>
                </c:pt>
                <c:pt idx="2">
                  <c:v>1595.62</c:v>
                </c:pt>
                <c:pt idx="3">
                  <c:v>1302.33</c:v>
                </c:pt>
                <c:pt idx="4">
                  <c:v>1274.21</c:v>
                </c:pt>
              </c:numCache>
            </c:numRef>
          </c:val>
          <c:smooth val="0"/>
          <c:extLst>
            <c:ext xmlns:c16="http://schemas.microsoft.com/office/drawing/2014/chart" uri="{C3380CC4-5D6E-409C-BE32-E72D297353CC}">
              <c16:uniqueId val="{00000001-3A84-4753-BA16-4B3E4E4BC576}"/>
            </c:ext>
          </c:extLst>
        </c:ser>
        <c:dLbls>
          <c:showLegendKey val="0"/>
          <c:showVal val="0"/>
          <c:showCatName val="0"/>
          <c:showSerName val="0"/>
          <c:showPercent val="0"/>
          <c:showBubbleSize val="0"/>
        </c:dLbls>
        <c:marker val="1"/>
        <c:smooth val="0"/>
        <c:axId val="244136312"/>
        <c:axId val="244135888"/>
      </c:lineChart>
      <c:dateAx>
        <c:axId val="244136312"/>
        <c:scaling>
          <c:orientation val="minMax"/>
        </c:scaling>
        <c:delete val="1"/>
        <c:axPos val="b"/>
        <c:numFmt formatCode="ge" sourceLinked="1"/>
        <c:majorTickMark val="none"/>
        <c:minorTickMark val="none"/>
        <c:tickLblPos val="none"/>
        <c:crossAx val="244135888"/>
        <c:crosses val="autoZero"/>
        <c:auto val="1"/>
        <c:lblOffset val="100"/>
        <c:baseTimeUnit val="years"/>
      </c:dateAx>
      <c:valAx>
        <c:axId val="24413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136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29.83</c:v>
                </c:pt>
                <c:pt idx="1">
                  <c:v>32.26</c:v>
                </c:pt>
                <c:pt idx="2">
                  <c:v>30.57</c:v>
                </c:pt>
                <c:pt idx="3">
                  <c:v>30.52</c:v>
                </c:pt>
                <c:pt idx="4">
                  <c:v>28.76</c:v>
                </c:pt>
              </c:numCache>
            </c:numRef>
          </c:val>
          <c:extLst>
            <c:ext xmlns:c16="http://schemas.microsoft.com/office/drawing/2014/chart" uri="{C3380CC4-5D6E-409C-BE32-E72D297353CC}">
              <c16:uniqueId val="{00000000-9B70-4262-BA29-DBB36CB2A70A}"/>
            </c:ext>
          </c:extLst>
        </c:ser>
        <c:dLbls>
          <c:showLegendKey val="0"/>
          <c:showVal val="0"/>
          <c:showCatName val="0"/>
          <c:showSerName val="0"/>
          <c:showPercent val="0"/>
          <c:showBubbleSize val="0"/>
        </c:dLbls>
        <c:gapWidth val="150"/>
        <c:axId val="244134616"/>
        <c:axId val="244287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24.39</c:v>
                </c:pt>
                <c:pt idx="1">
                  <c:v>22.67</c:v>
                </c:pt>
                <c:pt idx="2">
                  <c:v>37.92</c:v>
                </c:pt>
                <c:pt idx="3">
                  <c:v>40.89</c:v>
                </c:pt>
                <c:pt idx="4">
                  <c:v>41.25</c:v>
                </c:pt>
              </c:numCache>
            </c:numRef>
          </c:val>
          <c:smooth val="0"/>
          <c:extLst>
            <c:ext xmlns:c16="http://schemas.microsoft.com/office/drawing/2014/chart" uri="{C3380CC4-5D6E-409C-BE32-E72D297353CC}">
              <c16:uniqueId val="{00000001-9B70-4262-BA29-DBB36CB2A70A}"/>
            </c:ext>
          </c:extLst>
        </c:ser>
        <c:dLbls>
          <c:showLegendKey val="0"/>
          <c:showVal val="0"/>
          <c:showCatName val="0"/>
          <c:showSerName val="0"/>
          <c:showPercent val="0"/>
          <c:showBubbleSize val="0"/>
        </c:dLbls>
        <c:marker val="1"/>
        <c:smooth val="0"/>
        <c:axId val="244134616"/>
        <c:axId val="244287056"/>
      </c:lineChart>
      <c:dateAx>
        <c:axId val="244134616"/>
        <c:scaling>
          <c:orientation val="minMax"/>
        </c:scaling>
        <c:delete val="1"/>
        <c:axPos val="b"/>
        <c:numFmt formatCode="ge" sourceLinked="1"/>
        <c:majorTickMark val="none"/>
        <c:minorTickMark val="none"/>
        <c:tickLblPos val="none"/>
        <c:crossAx val="244287056"/>
        <c:crosses val="autoZero"/>
        <c:auto val="1"/>
        <c:lblOffset val="100"/>
        <c:baseTimeUnit val="years"/>
      </c:dateAx>
      <c:valAx>
        <c:axId val="24428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134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459.96</c:v>
                </c:pt>
                <c:pt idx="1">
                  <c:v>426.01</c:v>
                </c:pt>
                <c:pt idx="2">
                  <c:v>452.34</c:v>
                </c:pt>
                <c:pt idx="3">
                  <c:v>453.02</c:v>
                </c:pt>
                <c:pt idx="4">
                  <c:v>484.44</c:v>
                </c:pt>
              </c:numCache>
            </c:numRef>
          </c:val>
          <c:extLst>
            <c:ext xmlns:c16="http://schemas.microsoft.com/office/drawing/2014/chart" uri="{C3380CC4-5D6E-409C-BE32-E72D297353CC}">
              <c16:uniqueId val="{00000000-E54A-4068-A8F5-82B3DF6D1A4D}"/>
            </c:ext>
          </c:extLst>
        </c:ser>
        <c:dLbls>
          <c:showLegendKey val="0"/>
          <c:showVal val="0"/>
          <c:showCatName val="0"/>
          <c:showSerName val="0"/>
          <c:showPercent val="0"/>
          <c:showBubbleSize val="0"/>
        </c:dLbls>
        <c:gapWidth val="150"/>
        <c:axId val="244285784"/>
        <c:axId val="244286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734.18</c:v>
                </c:pt>
                <c:pt idx="1">
                  <c:v>789.62</c:v>
                </c:pt>
                <c:pt idx="2">
                  <c:v>423.18</c:v>
                </c:pt>
                <c:pt idx="3">
                  <c:v>383.2</c:v>
                </c:pt>
                <c:pt idx="4">
                  <c:v>383.25</c:v>
                </c:pt>
              </c:numCache>
            </c:numRef>
          </c:val>
          <c:smooth val="0"/>
          <c:extLst>
            <c:ext xmlns:c16="http://schemas.microsoft.com/office/drawing/2014/chart" uri="{C3380CC4-5D6E-409C-BE32-E72D297353CC}">
              <c16:uniqueId val="{00000001-E54A-4068-A8F5-82B3DF6D1A4D}"/>
            </c:ext>
          </c:extLst>
        </c:ser>
        <c:dLbls>
          <c:showLegendKey val="0"/>
          <c:showVal val="0"/>
          <c:showCatName val="0"/>
          <c:showSerName val="0"/>
          <c:showPercent val="0"/>
          <c:showBubbleSize val="0"/>
        </c:dLbls>
        <c:marker val="1"/>
        <c:smooth val="0"/>
        <c:axId val="244285784"/>
        <c:axId val="244286208"/>
      </c:lineChart>
      <c:dateAx>
        <c:axId val="244285784"/>
        <c:scaling>
          <c:orientation val="minMax"/>
        </c:scaling>
        <c:delete val="1"/>
        <c:axPos val="b"/>
        <c:numFmt formatCode="ge" sourceLinked="1"/>
        <c:majorTickMark val="none"/>
        <c:minorTickMark val="none"/>
        <c:tickLblPos val="none"/>
        <c:crossAx val="244286208"/>
        <c:crosses val="autoZero"/>
        <c:auto val="1"/>
        <c:lblOffset val="100"/>
        <c:baseTimeUnit val="years"/>
      </c:dateAx>
      <c:valAx>
        <c:axId val="24428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285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鹿児島県　大和村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D4</v>
      </c>
      <c r="X8" s="72"/>
      <c r="Y8" s="72"/>
      <c r="Z8" s="72"/>
      <c r="AA8" s="72"/>
      <c r="AB8" s="72"/>
      <c r="AC8" s="72"/>
      <c r="AD8" s="72" t="str">
        <f>データ!$M$6</f>
        <v>非設置</v>
      </c>
      <c r="AE8" s="72"/>
      <c r="AF8" s="72"/>
      <c r="AG8" s="72"/>
      <c r="AH8" s="72"/>
      <c r="AI8" s="72"/>
      <c r="AJ8" s="72"/>
      <c r="AK8" s="2"/>
      <c r="AL8" s="66">
        <f>データ!$R$6</f>
        <v>1491</v>
      </c>
      <c r="AM8" s="66"/>
      <c r="AN8" s="66"/>
      <c r="AO8" s="66"/>
      <c r="AP8" s="66"/>
      <c r="AQ8" s="66"/>
      <c r="AR8" s="66"/>
      <c r="AS8" s="66"/>
      <c r="AT8" s="65">
        <f>データ!$S$6</f>
        <v>88.26</v>
      </c>
      <c r="AU8" s="65"/>
      <c r="AV8" s="65"/>
      <c r="AW8" s="65"/>
      <c r="AX8" s="65"/>
      <c r="AY8" s="65"/>
      <c r="AZ8" s="65"/>
      <c r="BA8" s="65"/>
      <c r="BB8" s="65">
        <f>データ!$T$6</f>
        <v>16.89</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100</v>
      </c>
      <c r="Q10" s="65"/>
      <c r="R10" s="65"/>
      <c r="S10" s="65"/>
      <c r="T10" s="65"/>
      <c r="U10" s="65"/>
      <c r="V10" s="65"/>
      <c r="W10" s="66">
        <f>データ!$Q$6</f>
        <v>2530</v>
      </c>
      <c r="X10" s="66"/>
      <c r="Y10" s="66"/>
      <c r="Z10" s="66"/>
      <c r="AA10" s="66"/>
      <c r="AB10" s="66"/>
      <c r="AC10" s="66"/>
      <c r="AD10" s="2"/>
      <c r="AE10" s="2"/>
      <c r="AF10" s="2"/>
      <c r="AG10" s="2"/>
      <c r="AH10" s="2"/>
      <c r="AI10" s="2"/>
      <c r="AJ10" s="2"/>
      <c r="AK10" s="2"/>
      <c r="AL10" s="66">
        <f>データ!$U$6</f>
        <v>1464</v>
      </c>
      <c r="AM10" s="66"/>
      <c r="AN10" s="66"/>
      <c r="AO10" s="66"/>
      <c r="AP10" s="66"/>
      <c r="AQ10" s="66"/>
      <c r="AR10" s="66"/>
      <c r="AS10" s="66"/>
      <c r="AT10" s="65">
        <f>データ!$V$6</f>
        <v>6</v>
      </c>
      <c r="AU10" s="65"/>
      <c r="AV10" s="65"/>
      <c r="AW10" s="65"/>
      <c r="AX10" s="65"/>
      <c r="AY10" s="65"/>
      <c r="AZ10" s="65"/>
      <c r="BA10" s="65"/>
      <c r="BB10" s="65">
        <f>データ!$W$6</f>
        <v>244</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9" t="s">
        <v>111</v>
      </c>
      <c r="BM16" s="50"/>
      <c r="BN16" s="50"/>
      <c r="BO16" s="50"/>
      <c r="BP16" s="50"/>
      <c r="BQ16" s="50"/>
      <c r="BR16" s="50"/>
      <c r="BS16" s="50"/>
      <c r="BT16" s="50"/>
      <c r="BU16" s="50"/>
      <c r="BV16" s="50"/>
      <c r="BW16" s="50"/>
      <c r="BX16" s="50"/>
      <c r="BY16" s="50"/>
      <c r="BZ16" s="5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109</v>
      </c>
      <c r="BM47" s="50"/>
      <c r="BN47" s="50"/>
      <c r="BO47" s="50"/>
      <c r="BP47" s="50"/>
      <c r="BQ47" s="50"/>
      <c r="BR47" s="50"/>
      <c r="BS47" s="50"/>
      <c r="BT47" s="50"/>
      <c r="BU47" s="50"/>
      <c r="BV47" s="50"/>
      <c r="BW47" s="50"/>
      <c r="BX47" s="50"/>
      <c r="BY47" s="50"/>
      <c r="BZ47" s="5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110</v>
      </c>
      <c r="BM66" s="50"/>
      <c r="BN66" s="50"/>
      <c r="BO66" s="50"/>
      <c r="BP66" s="50"/>
      <c r="BQ66" s="50"/>
      <c r="BR66" s="50"/>
      <c r="BS66" s="50"/>
      <c r="BT66" s="50"/>
      <c r="BU66" s="50"/>
      <c r="BV66" s="50"/>
      <c r="BW66" s="50"/>
      <c r="BX66" s="50"/>
      <c r="BY66" s="50"/>
      <c r="BZ66" s="5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42</v>
      </c>
      <c r="O85" s="27" t="str">
        <f>データ!EN6</f>
        <v>【0.54】</v>
      </c>
    </row>
  </sheetData>
  <sheetProtection algorithmName="SHA-512" hashValue="MCLT9SBUdjdonOCl9IxtNevXW39+x9yxJ0mEoTV+k+t5+EoPeYkOj8rALMumyPABPXRc70flzEmIs+bDh/j4iw==" saltValue="OramGIQI8MmwTYKHc5G70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465232</v>
      </c>
      <c r="D6" s="34">
        <f t="shared" si="3"/>
        <v>47</v>
      </c>
      <c r="E6" s="34">
        <f t="shared" si="3"/>
        <v>1</v>
      </c>
      <c r="F6" s="34">
        <f t="shared" si="3"/>
        <v>0</v>
      </c>
      <c r="G6" s="34">
        <f t="shared" si="3"/>
        <v>0</v>
      </c>
      <c r="H6" s="34" t="str">
        <f t="shared" si="3"/>
        <v>鹿児島県　大和村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100</v>
      </c>
      <c r="Q6" s="35">
        <f t="shared" si="3"/>
        <v>2530</v>
      </c>
      <c r="R6" s="35">
        <f t="shared" si="3"/>
        <v>1491</v>
      </c>
      <c r="S6" s="35">
        <f t="shared" si="3"/>
        <v>88.26</v>
      </c>
      <c r="T6" s="35">
        <f t="shared" si="3"/>
        <v>16.89</v>
      </c>
      <c r="U6" s="35">
        <f t="shared" si="3"/>
        <v>1464</v>
      </c>
      <c r="V6" s="35">
        <f t="shared" si="3"/>
        <v>6</v>
      </c>
      <c r="W6" s="35">
        <f t="shared" si="3"/>
        <v>244</v>
      </c>
      <c r="X6" s="36">
        <f>IF(X7="",NA(),X7)</f>
        <v>55.16</v>
      </c>
      <c r="Y6" s="36">
        <f t="shared" ref="Y6:AG6" si="4">IF(Y7="",NA(),Y7)</f>
        <v>48.09</v>
      </c>
      <c r="Z6" s="36">
        <f t="shared" si="4"/>
        <v>48.8</v>
      </c>
      <c r="AA6" s="36">
        <f t="shared" si="4"/>
        <v>52.14</v>
      </c>
      <c r="AB6" s="36">
        <f t="shared" si="4"/>
        <v>64.52</v>
      </c>
      <c r="AC6" s="36">
        <f t="shared" si="4"/>
        <v>73.06</v>
      </c>
      <c r="AD6" s="36">
        <f t="shared" si="4"/>
        <v>72.03</v>
      </c>
      <c r="AE6" s="36">
        <f t="shared" si="4"/>
        <v>72.11</v>
      </c>
      <c r="AF6" s="36">
        <f t="shared" si="4"/>
        <v>74.05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1545.25</v>
      </c>
      <c r="BF6" s="36">
        <f t="shared" ref="BF6:BN6" si="7">IF(BF7="",NA(),BF7)</f>
        <v>1395.15</v>
      </c>
      <c r="BG6" s="36">
        <f t="shared" si="7"/>
        <v>1254.3499999999999</v>
      </c>
      <c r="BH6" s="36">
        <f t="shared" si="7"/>
        <v>1096.3499999999999</v>
      </c>
      <c r="BI6" s="36">
        <f t="shared" si="7"/>
        <v>989.59</v>
      </c>
      <c r="BJ6" s="36">
        <f t="shared" si="7"/>
        <v>1486.62</v>
      </c>
      <c r="BK6" s="36">
        <f t="shared" si="7"/>
        <v>1510.14</v>
      </c>
      <c r="BL6" s="36">
        <f t="shared" si="7"/>
        <v>1595.62</v>
      </c>
      <c r="BM6" s="36">
        <f t="shared" si="7"/>
        <v>1302.33</v>
      </c>
      <c r="BN6" s="36">
        <f t="shared" si="7"/>
        <v>1274.21</v>
      </c>
      <c r="BO6" s="35" t="str">
        <f>IF(BO7="","",IF(BO7="-","【-】","【"&amp;SUBSTITUTE(TEXT(BO7,"#,##0.00"),"-","△")&amp;"】"))</f>
        <v>【1,074.14】</v>
      </c>
      <c r="BP6" s="36">
        <f>IF(BP7="",NA(),BP7)</f>
        <v>29.83</v>
      </c>
      <c r="BQ6" s="36">
        <f t="shared" ref="BQ6:BY6" si="8">IF(BQ7="",NA(),BQ7)</f>
        <v>32.26</v>
      </c>
      <c r="BR6" s="36">
        <f t="shared" si="8"/>
        <v>30.57</v>
      </c>
      <c r="BS6" s="36">
        <f t="shared" si="8"/>
        <v>30.52</v>
      </c>
      <c r="BT6" s="36">
        <f t="shared" si="8"/>
        <v>28.76</v>
      </c>
      <c r="BU6" s="36">
        <f t="shared" si="8"/>
        <v>24.39</v>
      </c>
      <c r="BV6" s="36">
        <f t="shared" si="8"/>
        <v>22.67</v>
      </c>
      <c r="BW6" s="36">
        <f t="shared" si="8"/>
        <v>37.92</v>
      </c>
      <c r="BX6" s="36">
        <f t="shared" si="8"/>
        <v>40.89</v>
      </c>
      <c r="BY6" s="36">
        <f t="shared" si="8"/>
        <v>41.25</v>
      </c>
      <c r="BZ6" s="35" t="str">
        <f>IF(BZ7="","",IF(BZ7="-","【-】","【"&amp;SUBSTITUTE(TEXT(BZ7,"#,##0.00"),"-","△")&amp;"】"))</f>
        <v>【54.36】</v>
      </c>
      <c r="CA6" s="36">
        <f>IF(CA7="",NA(),CA7)</f>
        <v>459.96</v>
      </c>
      <c r="CB6" s="36">
        <f t="shared" ref="CB6:CJ6" si="9">IF(CB7="",NA(),CB7)</f>
        <v>426.01</v>
      </c>
      <c r="CC6" s="36">
        <f t="shared" si="9"/>
        <v>452.34</v>
      </c>
      <c r="CD6" s="36">
        <f t="shared" si="9"/>
        <v>453.02</v>
      </c>
      <c r="CE6" s="36">
        <f t="shared" si="9"/>
        <v>484.44</v>
      </c>
      <c r="CF6" s="36">
        <f t="shared" si="9"/>
        <v>734.18</v>
      </c>
      <c r="CG6" s="36">
        <f t="shared" si="9"/>
        <v>789.62</v>
      </c>
      <c r="CH6" s="36">
        <f t="shared" si="9"/>
        <v>423.18</v>
      </c>
      <c r="CI6" s="36">
        <f t="shared" si="9"/>
        <v>383.2</v>
      </c>
      <c r="CJ6" s="36">
        <f t="shared" si="9"/>
        <v>383.25</v>
      </c>
      <c r="CK6" s="35" t="str">
        <f>IF(CK7="","",IF(CK7="-","【-】","【"&amp;SUBSTITUTE(TEXT(CK7,"#,##0.00"),"-","△")&amp;"】"))</f>
        <v>【296.40】</v>
      </c>
      <c r="CL6" s="36">
        <f>IF(CL7="",NA(),CL7)</f>
        <v>44.14</v>
      </c>
      <c r="CM6" s="36">
        <f t="shared" ref="CM6:CU6" si="10">IF(CM7="",NA(),CM7)</f>
        <v>43.6</v>
      </c>
      <c r="CN6" s="36">
        <f t="shared" si="10"/>
        <v>42.8</v>
      </c>
      <c r="CO6" s="36">
        <f t="shared" si="10"/>
        <v>42.98</v>
      </c>
      <c r="CP6" s="36">
        <f t="shared" si="10"/>
        <v>41.67</v>
      </c>
      <c r="CQ6" s="36">
        <f t="shared" si="10"/>
        <v>48.36</v>
      </c>
      <c r="CR6" s="36">
        <f t="shared" si="10"/>
        <v>48.7</v>
      </c>
      <c r="CS6" s="36">
        <f t="shared" si="10"/>
        <v>46.9</v>
      </c>
      <c r="CT6" s="36">
        <f t="shared" si="10"/>
        <v>47.95</v>
      </c>
      <c r="CU6" s="36">
        <f t="shared" si="10"/>
        <v>48.26</v>
      </c>
      <c r="CV6" s="35" t="str">
        <f>IF(CV7="","",IF(CV7="-","【-】","【"&amp;SUBSTITUTE(TEXT(CV7,"#,##0.00"),"-","△")&amp;"】"))</f>
        <v>【55.95】</v>
      </c>
      <c r="CW6" s="36">
        <f>IF(CW7="",NA(),CW7)</f>
        <v>90.91</v>
      </c>
      <c r="CX6" s="36">
        <f t="shared" ref="CX6:DF6" si="11">IF(CX7="",NA(),CX7)</f>
        <v>90.91</v>
      </c>
      <c r="CY6" s="36">
        <f t="shared" si="11"/>
        <v>90.91</v>
      </c>
      <c r="CZ6" s="36">
        <f t="shared" si="11"/>
        <v>90.91</v>
      </c>
      <c r="DA6" s="36">
        <f t="shared" si="11"/>
        <v>90.91</v>
      </c>
      <c r="DB6" s="36">
        <f t="shared" si="11"/>
        <v>75.239999999999995</v>
      </c>
      <c r="DC6" s="36">
        <f t="shared" si="11"/>
        <v>74.959999999999994</v>
      </c>
      <c r="DD6" s="36">
        <f t="shared" si="11"/>
        <v>74.63</v>
      </c>
      <c r="DE6" s="36">
        <f t="shared" si="11"/>
        <v>74.900000000000006</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0.91</v>
      </c>
      <c r="EJ6" s="36">
        <f t="shared" si="14"/>
        <v>1.26</v>
      </c>
      <c r="EK6" s="36">
        <f t="shared" si="14"/>
        <v>0.78</v>
      </c>
      <c r="EL6" s="36">
        <f t="shared" si="14"/>
        <v>0.56999999999999995</v>
      </c>
      <c r="EM6" s="36">
        <f t="shared" si="14"/>
        <v>0.62</v>
      </c>
      <c r="EN6" s="35" t="str">
        <f>IF(EN7="","",IF(EN7="-","【-】","【"&amp;SUBSTITUTE(TEXT(EN7,"#,##0.00"),"-","△")&amp;"】"))</f>
        <v>【0.54】</v>
      </c>
    </row>
    <row r="7" spans="1:144" s="37" customFormat="1" x14ac:dyDescent="0.15">
      <c r="A7" s="29"/>
      <c r="B7" s="38">
        <v>2018</v>
      </c>
      <c r="C7" s="38">
        <v>465232</v>
      </c>
      <c r="D7" s="38">
        <v>47</v>
      </c>
      <c r="E7" s="38">
        <v>1</v>
      </c>
      <c r="F7" s="38">
        <v>0</v>
      </c>
      <c r="G7" s="38">
        <v>0</v>
      </c>
      <c r="H7" s="38" t="s">
        <v>96</v>
      </c>
      <c r="I7" s="38" t="s">
        <v>97</v>
      </c>
      <c r="J7" s="38" t="s">
        <v>98</v>
      </c>
      <c r="K7" s="38" t="s">
        <v>99</v>
      </c>
      <c r="L7" s="38" t="s">
        <v>100</v>
      </c>
      <c r="M7" s="38" t="s">
        <v>101</v>
      </c>
      <c r="N7" s="39" t="s">
        <v>102</v>
      </c>
      <c r="O7" s="39" t="s">
        <v>103</v>
      </c>
      <c r="P7" s="39">
        <v>100</v>
      </c>
      <c r="Q7" s="39">
        <v>2530</v>
      </c>
      <c r="R7" s="39">
        <v>1491</v>
      </c>
      <c r="S7" s="39">
        <v>88.26</v>
      </c>
      <c r="T7" s="39">
        <v>16.89</v>
      </c>
      <c r="U7" s="39">
        <v>1464</v>
      </c>
      <c r="V7" s="39">
        <v>6</v>
      </c>
      <c r="W7" s="39">
        <v>244</v>
      </c>
      <c r="X7" s="39">
        <v>55.16</v>
      </c>
      <c r="Y7" s="39">
        <v>48.09</v>
      </c>
      <c r="Z7" s="39">
        <v>48.8</v>
      </c>
      <c r="AA7" s="39">
        <v>52.14</v>
      </c>
      <c r="AB7" s="39">
        <v>64.52</v>
      </c>
      <c r="AC7" s="39">
        <v>73.06</v>
      </c>
      <c r="AD7" s="39">
        <v>72.03</v>
      </c>
      <c r="AE7" s="39">
        <v>72.11</v>
      </c>
      <c r="AF7" s="39">
        <v>74.05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1545.25</v>
      </c>
      <c r="BF7" s="39">
        <v>1395.15</v>
      </c>
      <c r="BG7" s="39">
        <v>1254.3499999999999</v>
      </c>
      <c r="BH7" s="39">
        <v>1096.3499999999999</v>
      </c>
      <c r="BI7" s="39">
        <v>989.59</v>
      </c>
      <c r="BJ7" s="39">
        <v>1486.62</v>
      </c>
      <c r="BK7" s="39">
        <v>1510.14</v>
      </c>
      <c r="BL7" s="39">
        <v>1595.62</v>
      </c>
      <c r="BM7" s="39">
        <v>1302.33</v>
      </c>
      <c r="BN7" s="39">
        <v>1274.21</v>
      </c>
      <c r="BO7" s="39">
        <v>1074.1400000000001</v>
      </c>
      <c r="BP7" s="39">
        <v>29.83</v>
      </c>
      <c r="BQ7" s="39">
        <v>32.26</v>
      </c>
      <c r="BR7" s="39">
        <v>30.57</v>
      </c>
      <c r="BS7" s="39">
        <v>30.52</v>
      </c>
      <c r="BT7" s="39">
        <v>28.76</v>
      </c>
      <c r="BU7" s="39">
        <v>24.39</v>
      </c>
      <c r="BV7" s="39">
        <v>22.67</v>
      </c>
      <c r="BW7" s="39">
        <v>37.92</v>
      </c>
      <c r="BX7" s="39">
        <v>40.89</v>
      </c>
      <c r="BY7" s="39">
        <v>41.25</v>
      </c>
      <c r="BZ7" s="39">
        <v>54.36</v>
      </c>
      <c r="CA7" s="39">
        <v>459.96</v>
      </c>
      <c r="CB7" s="39">
        <v>426.01</v>
      </c>
      <c r="CC7" s="39">
        <v>452.34</v>
      </c>
      <c r="CD7" s="39">
        <v>453.02</v>
      </c>
      <c r="CE7" s="39">
        <v>484.44</v>
      </c>
      <c r="CF7" s="39">
        <v>734.18</v>
      </c>
      <c r="CG7" s="39">
        <v>789.62</v>
      </c>
      <c r="CH7" s="39">
        <v>423.18</v>
      </c>
      <c r="CI7" s="39">
        <v>383.2</v>
      </c>
      <c r="CJ7" s="39">
        <v>383.25</v>
      </c>
      <c r="CK7" s="39">
        <v>296.39999999999998</v>
      </c>
      <c r="CL7" s="39">
        <v>44.14</v>
      </c>
      <c r="CM7" s="39">
        <v>43.6</v>
      </c>
      <c r="CN7" s="39">
        <v>42.8</v>
      </c>
      <c r="CO7" s="39">
        <v>42.98</v>
      </c>
      <c r="CP7" s="39">
        <v>41.67</v>
      </c>
      <c r="CQ7" s="39">
        <v>48.36</v>
      </c>
      <c r="CR7" s="39">
        <v>48.7</v>
      </c>
      <c r="CS7" s="39">
        <v>46.9</v>
      </c>
      <c r="CT7" s="39">
        <v>47.95</v>
      </c>
      <c r="CU7" s="39">
        <v>48.26</v>
      </c>
      <c r="CV7" s="39">
        <v>55.95</v>
      </c>
      <c r="CW7" s="39">
        <v>90.91</v>
      </c>
      <c r="CX7" s="39">
        <v>90.91</v>
      </c>
      <c r="CY7" s="39">
        <v>90.91</v>
      </c>
      <c r="CZ7" s="39">
        <v>90.91</v>
      </c>
      <c r="DA7" s="39">
        <v>90.91</v>
      </c>
      <c r="DB7" s="39">
        <v>75.239999999999995</v>
      </c>
      <c r="DC7" s="39">
        <v>74.959999999999994</v>
      </c>
      <c r="DD7" s="39">
        <v>74.63</v>
      </c>
      <c r="DE7" s="39">
        <v>74.900000000000006</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0.91</v>
      </c>
      <c r="EJ7" s="39">
        <v>1.26</v>
      </c>
      <c r="EK7" s="39">
        <v>0.78</v>
      </c>
      <c r="EL7" s="39">
        <v>0.56999999999999995</v>
      </c>
      <c r="EM7" s="39">
        <v>0.62</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2019-12-05T04:40:44Z</dcterms:created>
  <dcterms:modified xsi:type="dcterms:W3CDTF">2020-02-27T00:08:06Z</dcterms:modified>
  <cp:category/>
</cp:coreProperties>
</file>