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33_大和村【済】\"/>
    </mc:Choice>
  </mc:AlternateContent>
  <workbookProtection workbookAlgorithmName="SHA-512" workbookHashValue="dR/Sq7q0Kw1nS9zdGI6vO3d8r9ym0YYBhM3d0qTTD/IN0fbjGkK0rSD7eyczCR95c/8i3XxzPGoV7gFgG/V8og==" workbookSaltValue="U3GsQe1h7iAYRa4HPHMAEg==" workbookSpinCount="100000" lockStructure="1"/>
  <bookViews>
    <workbookView xWindow="0" yWindow="0" windowWidth="21600" windowHeight="92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B10" i="4"/>
  <c r="AL8" i="4"/>
  <c r="P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<sst xmlns="http://schemas.openxmlformats.org/spreadsheetml/2006/main" count="228" uniqueCount="114">
  <si>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</si>
  <si>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</si>
  <si>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</si>
  <si>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</si>
  <si>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</si>
  <si>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</si>
  <si>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</si>
  <si>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</si>
  <si>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</si>
  <si>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</si>
  <si>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</si>
  <si>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</si>
  <si>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</si>
  <si>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</si>
  <si>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</si>
  <si>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</si>
  <si>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</si>
  <si>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</si>
  <si>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</si>
  <si>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</si>
  <si>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</si>
  <si>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</si>
  <si>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</si>
  <si>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</si>
  <si>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</si>
  <si>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</si>
  <si>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</si>
  <si>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</si>
  <si>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</si>
  <si>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</si>
  <si>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</si>
  <si>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</si>
  <si>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</si>
  <si>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</si>
  <si>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</si>
  <si>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</si>
  <si>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</si>
  <si>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</si>
  <si>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</si>
  <si>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</si>
  <si>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</si>
  <si>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</si>
  <si>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</si>
  <si>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</si>
  <si>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</si>
  <si>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</si>
  <si>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</si>
  <si>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</si>
  <si>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</si>
  <si>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</si>
  <si>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</si>
  <si>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</si>
  <si>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</si>
  <si>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</si>
  <si>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</si>
  <si>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</si>
  <si>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</si>
  <si>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</si>
  <si>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</si>
  <si>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</si>
  <si>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</si>
  <si>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</si>
  <si>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</si>
  <si>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</si>
  <si>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</si>
  <si>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</si>
  <si>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</si>
  <si>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</si>
  <si>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</si>
  <si>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</si>
  <si>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</si>
  <si>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</si>
  <si>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</si>
  <si>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</si>
  <si>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</si>
  <si>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</si>
  <si>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</si>
  <si>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</si>
  <si>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</si>
  <si>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</si>
  <si>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</si>
  <si>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</si>
  <si>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</si>
  <si>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</si>
  <si>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</si>
  <si>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</si>
  <si>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</si>
  <si>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</si>
  <si>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</si>
  <si>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</si>
  <si>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</si>
  <si>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</si>
  <si>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</si>
  <si>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</si>
  <si>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</si>
  <si>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</si>
  <si>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</si>
  <si>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</si>
  <si>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大和村</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</si>
  <si>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</si>
  <si>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</si>
  <si>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</si>
  <si>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</si>
  <si>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</si>
  <si>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</si>
  <si>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</si>
  <si>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</si>
  <si>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</si>
  <si>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</si>
  <si>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</si>
  <si>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</si>
  <si>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は，前年度より8.96ﾎﾟｲﾝﾄUPしている要因としましては，前年度に対し，県補助金の増及び接続世帯の増加による料金収入の増によるものである。しかし，補助金については，一時的な収入であり，今後も引き続き接続可能世帯の加入促進を図り，料金収入増に努めていきたい。
⑤経費回収率については，前年度より7.10ﾎﾟｲﾝﾄUPしている要因としましては，汚水処理費が増えているが，接続世帯が増え料金収入も増えているため上昇している。引き続き加入促進を図り，料金収入増に努めたい。
⑥汚水処理原価については，前年度より単価が減少している要因としましては，加入世帯が増え有収水量も増えているため減少している。今後も加入促進を図り，有収水量増に努めたい。
⑦施設利用率については，加入世帯も増え今後も上昇していく予定である。しかし，一部の処理区においては，人口減少により汚水量も減少しているため，今後の課題として対策を考えないといけない。
⑧水洗化率については，今後も接続可能世帯への加入促進を図っていきたい。</t>
    <rPh sb="1" eb="4">
      <t>シュウエキテキ</t>
    </rPh>
    <rPh sb="4" eb="6">
      <t>シュウシ</t>
    </rPh>
    <rPh sb="6" eb="8">
      <t>ヒリツ</t>
    </rPh>
    <rPh sb="14" eb="17">
      <t>ゼンネンド</t>
    </rPh>
    <rPh sb="34" eb="36">
      <t>ヨウイン</t>
    </rPh>
    <rPh sb="43" eb="46">
      <t>ゼンネンド</t>
    </rPh>
    <rPh sb="47" eb="48">
      <t>タイ</t>
    </rPh>
    <rPh sb="50" eb="51">
      <t>ケン</t>
    </rPh>
    <rPh sb="51" eb="54">
      <t>ホジョキン</t>
    </rPh>
    <rPh sb="55" eb="56">
      <t>ゾウ</t>
    </rPh>
    <rPh sb="56" eb="57">
      <t>オヨ</t>
    </rPh>
    <rPh sb="58" eb="60">
      <t>セツゾク</t>
    </rPh>
    <rPh sb="60" eb="62">
      <t>セタイ</t>
    </rPh>
    <rPh sb="63" eb="65">
      <t>ゾウカ</t>
    </rPh>
    <rPh sb="68" eb="70">
      <t>リョウキン</t>
    </rPh>
    <rPh sb="70" eb="72">
      <t>シュウニュウ</t>
    </rPh>
    <rPh sb="73" eb="74">
      <t>フ</t>
    </rPh>
    <rPh sb="87" eb="90">
      <t>ホジョキン</t>
    </rPh>
    <rPh sb="96" eb="99">
      <t>イチジテキ</t>
    </rPh>
    <rPh sb="100" eb="102">
      <t>シュウニュウ</t>
    </rPh>
    <rPh sb="106" eb="108">
      <t>コンゴ</t>
    </rPh>
    <rPh sb="109" eb="110">
      <t>ヒ</t>
    </rPh>
    <rPh sb="111" eb="112">
      <t>ツヅ</t>
    </rPh>
    <rPh sb="113" eb="115">
      <t>セツゾク</t>
    </rPh>
    <rPh sb="115" eb="117">
      <t>カノウ</t>
    </rPh>
    <rPh sb="117" eb="119">
      <t>セタイ</t>
    </rPh>
    <rPh sb="120" eb="122">
      <t>カニュウ</t>
    </rPh>
    <rPh sb="122" eb="124">
      <t>ソクシン</t>
    </rPh>
    <rPh sb="125" eb="126">
      <t>ハカ</t>
    </rPh>
    <rPh sb="128" eb="130">
      <t>リョウキン</t>
    </rPh>
    <rPh sb="130" eb="132">
      <t>シュウニュウ</t>
    </rPh>
    <rPh sb="132" eb="133">
      <t>フ</t>
    </rPh>
    <rPh sb="134" eb="135">
      <t>ツト</t>
    </rPh>
    <rPh sb="144" eb="146">
      <t>ケイヒ</t>
    </rPh>
    <rPh sb="146" eb="149">
      <t>カイシュウリツ</t>
    </rPh>
    <rPh sb="155" eb="158">
      <t>ゼンネンド</t>
    </rPh>
    <rPh sb="175" eb="177">
      <t>ヨウイン</t>
    </rPh>
    <rPh sb="184" eb="186">
      <t>オスイ</t>
    </rPh>
    <rPh sb="186" eb="188">
      <t>ショリ</t>
    </rPh>
    <rPh sb="188" eb="189">
      <t>ヒ</t>
    </rPh>
    <rPh sb="190" eb="191">
      <t>フ</t>
    </rPh>
    <rPh sb="197" eb="199">
      <t>セツゾク</t>
    </rPh>
    <rPh sb="199" eb="201">
      <t>セタイ</t>
    </rPh>
    <rPh sb="202" eb="203">
      <t>フ</t>
    </rPh>
    <rPh sb="204" eb="206">
      <t>リョウキン</t>
    </rPh>
    <rPh sb="206" eb="208">
      <t>シュウニュウ</t>
    </rPh>
    <rPh sb="209" eb="210">
      <t>フ</t>
    </rPh>
    <rPh sb="216" eb="218">
      <t>ジョウショウ</t>
    </rPh>
    <rPh sb="223" eb="224">
      <t>ヒ</t>
    </rPh>
    <rPh sb="225" eb="226">
      <t>ツヅ</t>
    </rPh>
    <rPh sb="227" eb="229">
      <t>カニュウ</t>
    </rPh>
    <rPh sb="229" eb="231">
      <t>ソクシン</t>
    </rPh>
    <rPh sb="232" eb="233">
      <t>ハカ</t>
    </rPh>
    <rPh sb="235" eb="237">
      <t>リョウキン</t>
    </rPh>
    <rPh sb="237" eb="239">
      <t>シュウニュウ</t>
    </rPh>
    <rPh sb="239" eb="240">
      <t>ゾウ</t>
    </rPh>
    <rPh sb="241" eb="242">
      <t>ツト</t>
    </rPh>
    <rPh sb="248" eb="250">
      <t>オスイ</t>
    </rPh>
    <rPh sb="250" eb="252">
      <t>ショリ</t>
    </rPh>
    <rPh sb="252" eb="254">
      <t>ゲンカ</t>
    </rPh>
    <rPh sb="260" eb="263">
      <t>ゼンネンド</t>
    </rPh>
    <rPh sb="265" eb="267">
      <t>タンカ</t>
    </rPh>
    <rPh sb="268" eb="270">
      <t>ゲンショウ</t>
    </rPh>
    <rPh sb="274" eb="276">
      <t>ヨウイン</t>
    </rPh>
    <rPh sb="283" eb="285">
      <t>カニュウ</t>
    </rPh>
    <rPh sb="285" eb="287">
      <t>セタイ</t>
    </rPh>
    <rPh sb="288" eb="289">
      <t>フ</t>
    </rPh>
    <rPh sb="290" eb="292">
      <t>ユウシュウ</t>
    </rPh>
    <rPh sb="292" eb="294">
      <t>スイリョウ</t>
    </rPh>
    <rPh sb="295" eb="296">
      <t>フ</t>
    </rPh>
    <rPh sb="302" eb="304">
      <t>ゲンショウ</t>
    </rPh>
    <rPh sb="309" eb="311">
      <t>コンゴ</t>
    </rPh>
    <rPh sb="312" eb="314">
      <t>カニュウ</t>
    </rPh>
    <rPh sb="314" eb="316">
      <t>ソクシン</t>
    </rPh>
    <rPh sb="317" eb="318">
      <t>ハカ</t>
    </rPh>
    <rPh sb="320" eb="322">
      <t>ユウシュウ</t>
    </rPh>
    <rPh sb="322" eb="324">
      <t>スイリョウ</t>
    </rPh>
    <rPh sb="324" eb="325">
      <t>ゾウ</t>
    </rPh>
    <rPh sb="326" eb="327">
      <t>ツト</t>
    </rPh>
    <rPh sb="333" eb="335">
      <t>シセツ</t>
    </rPh>
    <rPh sb="335" eb="337">
      <t>リヨウ</t>
    </rPh>
    <rPh sb="337" eb="338">
      <t>リツ</t>
    </rPh>
    <rPh sb="344" eb="346">
      <t>カニュウ</t>
    </rPh>
    <rPh sb="346" eb="348">
      <t>セタイ</t>
    </rPh>
    <rPh sb="349" eb="350">
      <t>フ</t>
    </rPh>
    <rPh sb="351" eb="353">
      <t>コンゴ</t>
    </rPh>
    <rPh sb="354" eb="356">
      <t>ジョウショウ</t>
    </rPh>
    <rPh sb="360" eb="362">
      <t>ヨテイ</t>
    </rPh>
    <rPh sb="370" eb="372">
      <t>イチブ</t>
    </rPh>
    <rPh sb="373" eb="375">
      <t>ショリ</t>
    </rPh>
    <rPh sb="375" eb="376">
      <t>ク</t>
    </rPh>
    <rPh sb="382" eb="384">
      <t>ジンコウ</t>
    </rPh>
    <rPh sb="384" eb="386">
      <t>ゲンショウ</t>
    </rPh>
    <rPh sb="389" eb="391">
      <t>オスイ</t>
    </rPh>
    <rPh sb="391" eb="392">
      <t>リョウ</t>
    </rPh>
    <rPh sb="393" eb="395">
      <t>ゲンショウ</t>
    </rPh>
    <rPh sb="402" eb="404">
      <t>コンゴ</t>
    </rPh>
    <rPh sb="405" eb="407">
      <t>カダイ</t>
    </rPh>
    <rPh sb="410" eb="412">
      <t>タイサク</t>
    </rPh>
    <rPh sb="413" eb="414">
      <t>カンガ</t>
    </rPh>
    <rPh sb="425" eb="428">
      <t>スイセンカ</t>
    </rPh>
    <rPh sb="428" eb="429">
      <t>リツ</t>
    </rPh>
    <rPh sb="435" eb="437">
      <t>コンゴ</t>
    </rPh>
    <rPh sb="438" eb="440">
      <t>セツゾク</t>
    </rPh>
    <rPh sb="440" eb="442">
      <t>カノウ</t>
    </rPh>
    <rPh sb="442" eb="444">
      <t>セタイ</t>
    </rPh>
    <rPh sb="446" eb="448">
      <t>カニュウ</t>
    </rPh>
    <rPh sb="448" eb="450">
      <t>ソクシン</t>
    </rPh>
    <rPh sb="451" eb="452">
      <t>ハカ</t>
    </rPh>
    <phoneticPr fontId="4"/>
  </si>
  <si>
    <t>・１処理区については，平成28年度に機能診断，平成29年度に最適整備構想，平成30年度に計画策定業務を行い，令和３年度から機能強化事業により，処理施設及びﾎﾟﾝﾌﾟ施設等の更新及び補修を実施予定である。</t>
    <rPh sb="2" eb="4">
      <t>ショリ</t>
    </rPh>
    <rPh sb="4" eb="5">
      <t>ク</t>
    </rPh>
    <rPh sb="11" eb="13">
      <t>ヘイセイ</t>
    </rPh>
    <rPh sb="15" eb="17">
      <t>ネンド</t>
    </rPh>
    <rPh sb="18" eb="20">
      <t>キノウ</t>
    </rPh>
    <rPh sb="20" eb="22">
      <t>シンダン</t>
    </rPh>
    <rPh sb="23" eb="25">
      <t>ヘイセイ</t>
    </rPh>
    <rPh sb="27" eb="29">
      <t>ネンド</t>
    </rPh>
    <rPh sb="30" eb="32">
      <t>サイテキ</t>
    </rPh>
    <rPh sb="32" eb="34">
      <t>セイビ</t>
    </rPh>
    <rPh sb="34" eb="36">
      <t>コウソウ</t>
    </rPh>
    <rPh sb="37" eb="39">
      <t>ヘイセイ</t>
    </rPh>
    <rPh sb="41" eb="43">
      <t>ネンド</t>
    </rPh>
    <rPh sb="44" eb="46">
      <t>ケイカク</t>
    </rPh>
    <rPh sb="46" eb="48">
      <t>サクテイ</t>
    </rPh>
    <rPh sb="48" eb="50">
      <t>ギョウム</t>
    </rPh>
    <rPh sb="51" eb="52">
      <t>オコナ</t>
    </rPh>
    <rPh sb="54" eb="56">
      <t>レイワ</t>
    </rPh>
    <rPh sb="57" eb="59">
      <t>ネンド</t>
    </rPh>
    <rPh sb="61" eb="63">
      <t>キノウ</t>
    </rPh>
    <rPh sb="63" eb="65">
      <t>キョウカ</t>
    </rPh>
    <rPh sb="65" eb="67">
      <t>ジギョウ</t>
    </rPh>
    <rPh sb="71" eb="73">
      <t>ショリ</t>
    </rPh>
    <rPh sb="73" eb="75">
      <t>シセツ</t>
    </rPh>
    <rPh sb="75" eb="76">
      <t>オヨ</t>
    </rPh>
    <rPh sb="82" eb="84">
      <t>シセツ</t>
    </rPh>
    <rPh sb="84" eb="85">
      <t>トウ</t>
    </rPh>
    <rPh sb="86" eb="88">
      <t>コウシン</t>
    </rPh>
    <rPh sb="88" eb="89">
      <t>オヨ</t>
    </rPh>
    <rPh sb="90" eb="92">
      <t>ホシュウ</t>
    </rPh>
    <rPh sb="93" eb="95">
      <t>ジッシ</t>
    </rPh>
    <rPh sb="95" eb="97">
      <t>ヨテイ</t>
    </rPh>
    <phoneticPr fontId="4"/>
  </si>
  <si>
    <t>・現在も整備が継続中であり，地方債償還金の返済額も今後増える見込みである。そのため，接続が可能となる世帯への説明や接続可能区域内の未接続世帯への加入促進を図り使用料金の増に努めていきたい。また，整備が完了した後については，人口減少による料金収入の減や施設利用率の低下などが懸念されるため，施設規模の見直し等を含め今後の大和村集落排水事業としての長期的な計画・運営の見直しを行う必要があると思われる。</t>
    <rPh sb="1" eb="3">
      <t>ゲンザイ</t>
    </rPh>
    <rPh sb="4" eb="6">
      <t>セイビ</t>
    </rPh>
    <rPh sb="7" eb="10">
      <t>ケイゾクチュウ</t>
    </rPh>
    <rPh sb="14" eb="17">
      <t>チホウサイ</t>
    </rPh>
    <rPh sb="17" eb="20">
      <t>ショウカンキン</t>
    </rPh>
    <rPh sb="21" eb="24">
      <t>ヘンサイガク</t>
    </rPh>
    <rPh sb="25" eb="27">
      <t>コンゴ</t>
    </rPh>
    <rPh sb="27" eb="28">
      <t>フ</t>
    </rPh>
    <rPh sb="30" eb="32">
      <t>ミコ</t>
    </rPh>
    <rPh sb="42" eb="44">
      <t>セツゾク</t>
    </rPh>
    <rPh sb="45" eb="47">
      <t>カノウ</t>
    </rPh>
    <rPh sb="50" eb="52">
      <t>セタイ</t>
    </rPh>
    <rPh sb="54" eb="56">
      <t>セツメイ</t>
    </rPh>
    <rPh sb="57" eb="59">
      <t>セツゾク</t>
    </rPh>
    <rPh sb="59" eb="61">
      <t>カノウ</t>
    </rPh>
    <rPh sb="61" eb="63">
      <t>クイキ</t>
    </rPh>
    <rPh sb="63" eb="64">
      <t>ナイ</t>
    </rPh>
    <rPh sb="65" eb="68">
      <t>ミセツゾク</t>
    </rPh>
    <rPh sb="68" eb="70">
      <t>セタイ</t>
    </rPh>
    <rPh sb="72" eb="74">
      <t>カニュウ</t>
    </rPh>
    <rPh sb="74" eb="76">
      <t>ソクシン</t>
    </rPh>
    <rPh sb="77" eb="78">
      <t>ハカ</t>
    </rPh>
    <rPh sb="79" eb="81">
      <t>シヨウ</t>
    </rPh>
    <rPh sb="81" eb="83">
      <t>リョウキン</t>
    </rPh>
    <rPh sb="84" eb="85">
      <t>ゾウ</t>
    </rPh>
    <rPh sb="86" eb="87">
      <t>ツト</t>
    </rPh>
    <rPh sb="97" eb="99">
      <t>セイビ</t>
    </rPh>
    <rPh sb="100" eb="102">
      <t>カンリョウ</t>
    </rPh>
    <rPh sb="104" eb="105">
      <t>アト</t>
    </rPh>
    <rPh sb="111" eb="113">
      <t>ジンコウ</t>
    </rPh>
    <rPh sb="113" eb="115">
      <t>ゲンショウ</t>
    </rPh>
    <rPh sb="118" eb="120">
      <t>リョウキン</t>
    </rPh>
    <rPh sb="120" eb="122">
      <t>シュウニュウ</t>
    </rPh>
    <rPh sb="144" eb="146">
      <t>シセツ</t>
    </rPh>
    <rPh sb="146" eb="148">
      <t>キボ</t>
    </rPh>
    <rPh sb="149" eb="151">
      <t>ミナオ</t>
    </rPh>
    <rPh sb="152" eb="153">
      <t>トウ</t>
    </rPh>
    <rPh sb="154" eb="155">
      <t>フク</t>
    </rPh>
    <rPh sb="156" eb="158">
      <t>コンゴ</t>
    </rPh>
    <rPh sb="159" eb="162">
      <t>ヤマトソン</t>
    </rPh>
    <rPh sb="162" eb="164">
      <t>シュウラク</t>
    </rPh>
    <rPh sb="164" eb="166">
      <t>ハイスイ</t>
    </rPh>
    <rPh sb="166" eb="168">
      <t>ジギョウ</t>
    </rPh>
    <rPh sb="172" eb="175">
      <t>チョウキテキ</t>
    </rPh>
    <rPh sb="176" eb="178">
      <t>ケイカク</t>
    </rPh>
    <rPh sb="179" eb="181">
      <t>ウンエイ</t>
    </rPh>
    <rPh sb="182" eb="184">
      <t>ミナオ</t>
    </rPh>
    <rPh sb="186" eb="187">
      <t>オコナ</t>
    </rPh>
    <rPh sb="188" eb="190">
      <t>ヒツヨウ</t>
    </rPh>
    <rPh sb="194" eb="195">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</si>
</sst>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513-407B-A470-298435DD2F89}"/>
            </c:ext>
          </c:extLst>
        </c:ser>
        <c:dLbls>
          <c:showLegendKey val="0"/>
          <c:showVal val="0"/>
          <c:showCatName val="0"/>
          <c:showSerName val="0"/>
          <c:showPercent val="0"/>
          <c:showBubbleSize val="0"/>
        </c:dLbls>
        <c:gapWidth val="150"/>
        <c:axId val="348259256"/>
        <c:axId val="348747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0.03</c:v>
                </c:pt>
                <c:pt idx="3" formatCode="#,##0.00;&quot;△&quot;#,##0.00">
                  <c:v>0</c:v>
                </c:pt>
                <c:pt idx="4">
                  <c:v>0.04</c:v>
                </c:pt>
              </c:numCache>
            </c:numRef>
          </c:val>
          <c:smooth val="0"/>
          <c:extLst>
            <c:ext xmlns:c16="http://schemas.microsoft.com/office/drawing/2014/chart" uri="{C3380CC4-5D6E-409C-BE32-E72D297353CC}">
              <c16:uniqueId val="{00000001-8513-407B-A470-298435DD2F89}"/>
            </c:ext>
          </c:extLst>
        </c:ser>
        <c:dLbls>
          <c:showLegendKey val="0"/>
          <c:showVal val="0"/>
          <c:showCatName val="0"/>
          <c:showSerName val="0"/>
          <c:showPercent val="0"/>
          <c:showBubbleSize val="0"/>
        </c:dLbls>
        <c:marker val="1"/>
        <c:smooth val="0"/>
        <c:axId val="348259256"/>
        <c:axId val="348747688"/>
      </c:lineChart>
      <c:dateAx>
        <c:axId val="348259256"/>
        <c:scaling>
          <c:orientation val="minMax"/>
        </c:scaling>
        <c:delete val="1"/>
        <c:axPos val="b"/>
        <c:numFmt formatCode="ge" sourceLinked="1"/>
        <c:majorTickMark val="none"/>
        <c:minorTickMark val="none"/>
        <c:tickLblPos val="none"/>
        <c:crossAx val="348747688"/>
        <c:crosses val="autoZero"/>
        <c:auto val="1"/>
        <c:lblOffset val="100"/>
        <c:baseTimeUnit val="years"/>
      </c:dateAx>
      <c:valAx>
        <c:axId val="348747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259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44.62</c:v>
                </c:pt>
                <c:pt idx="1">
                  <c:v>17.39</c:v>
                </c:pt>
                <c:pt idx="2">
                  <c:v>17.39</c:v>
                </c:pt>
                <c:pt idx="3">
                  <c:v>30.66</c:v>
                </c:pt>
                <c:pt idx="4">
                  <c:v>35.700000000000003</c:v>
                </c:pt>
              </c:numCache>
            </c:numRef>
          </c:val>
          <c:extLst>
            <c:ext xmlns:c16="http://schemas.microsoft.com/office/drawing/2014/chart" uri="{C3380CC4-5D6E-409C-BE32-E72D297353CC}">
              <c16:uniqueId val="{00000000-75C4-4CC3-9C97-D98C3C98B3EB}"/>
            </c:ext>
          </c:extLst>
        </c:ser>
        <c:dLbls>
          <c:showLegendKey val="0"/>
          <c:showVal val="0"/>
          <c:showCatName val="0"/>
          <c:showSerName val="0"/>
          <c:showPercent val="0"/>
          <c:showBubbleSize val="0"/>
        </c:dLbls>
        <c:gapWidth val="150"/>
        <c:axId val="349140256"/>
        <c:axId val="349140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42.84</c:v>
                </c:pt>
                <c:pt idx="3">
                  <c:v>40.93</c:v>
                </c:pt>
                <c:pt idx="4">
                  <c:v>43.38</c:v>
                </c:pt>
              </c:numCache>
            </c:numRef>
          </c:val>
          <c:smooth val="0"/>
          <c:extLst>
            <c:ext xmlns:c16="http://schemas.microsoft.com/office/drawing/2014/chart" uri="{C3380CC4-5D6E-409C-BE32-E72D297353CC}">
              <c16:uniqueId val="{00000001-75C4-4CC3-9C97-D98C3C98B3EB}"/>
            </c:ext>
          </c:extLst>
        </c:ser>
        <c:dLbls>
          <c:showLegendKey val="0"/>
          <c:showVal val="0"/>
          <c:showCatName val="0"/>
          <c:showSerName val="0"/>
          <c:showPercent val="0"/>
          <c:showBubbleSize val="0"/>
        </c:dLbls>
        <c:marker val="1"/>
        <c:smooth val="0"/>
        <c:axId val="349140256"/>
        <c:axId val="349140648"/>
      </c:lineChart>
      <c:dateAx>
        <c:axId val="349140256"/>
        <c:scaling>
          <c:orientation val="minMax"/>
        </c:scaling>
        <c:delete val="1"/>
        <c:axPos val="b"/>
        <c:numFmt formatCode="ge" sourceLinked="1"/>
        <c:majorTickMark val="none"/>
        <c:minorTickMark val="none"/>
        <c:tickLblPos val="none"/>
        <c:crossAx val="349140648"/>
        <c:crosses val="autoZero"/>
        <c:auto val="1"/>
        <c:lblOffset val="100"/>
        <c:baseTimeUnit val="years"/>
      </c:dateAx>
      <c:valAx>
        <c:axId val="349140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14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83.4</c:v>
                </c:pt>
                <c:pt idx="1">
                  <c:v>39.75</c:v>
                </c:pt>
                <c:pt idx="2">
                  <c:v>73.95</c:v>
                </c:pt>
                <c:pt idx="3">
                  <c:v>80.34</c:v>
                </c:pt>
                <c:pt idx="4">
                  <c:v>81.17</c:v>
                </c:pt>
              </c:numCache>
            </c:numRef>
          </c:val>
          <c:extLst>
            <c:ext xmlns:c16="http://schemas.microsoft.com/office/drawing/2014/chart" uri="{C3380CC4-5D6E-409C-BE32-E72D297353CC}">
              <c16:uniqueId val="{00000000-C2B8-40F6-A7B2-F97F20BE99B2}"/>
            </c:ext>
          </c:extLst>
        </c:ser>
        <c:dLbls>
          <c:showLegendKey val="0"/>
          <c:showVal val="0"/>
          <c:showCatName val="0"/>
          <c:showSerName val="0"/>
          <c:showPercent val="0"/>
          <c:showBubbleSize val="0"/>
        </c:dLbls>
        <c:gapWidth val="150"/>
        <c:axId val="349421544"/>
        <c:axId val="34942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66.3</c:v>
                </c:pt>
                <c:pt idx="3">
                  <c:v>62.73</c:v>
                </c:pt>
                <c:pt idx="4">
                  <c:v>62.02</c:v>
                </c:pt>
              </c:numCache>
            </c:numRef>
          </c:val>
          <c:smooth val="0"/>
          <c:extLst>
            <c:ext xmlns:c16="http://schemas.microsoft.com/office/drawing/2014/chart" uri="{C3380CC4-5D6E-409C-BE32-E72D297353CC}">
              <c16:uniqueId val="{00000001-C2B8-40F6-A7B2-F97F20BE99B2}"/>
            </c:ext>
          </c:extLst>
        </c:ser>
        <c:dLbls>
          <c:showLegendKey val="0"/>
          <c:showVal val="0"/>
          <c:showCatName val="0"/>
          <c:showSerName val="0"/>
          <c:showPercent val="0"/>
          <c:showBubbleSize val="0"/>
        </c:dLbls>
        <c:marker val="1"/>
        <c:smooth val="0"/>
        <c:axId val="349421544"/>
        <c:axId val="349421936"/>
      </c:lineChart>
      <c:dateAx>
        <c:axId val="349421544"/>
        <c:scaling>
          <c:orientation val="minMax"/>
        </c:scaling>
        <c:delete val="1"/>
        <c:axPos val="b"/>
        <c:numFmt formatCode="ge" sourceLinked="1"/>
        <c:majorTickMark val="none"/>
        <c:minorTickMark val="none"/>
        <c:tickLblPos val="none"/>
        <c:crossAx val="349421936"/>
        <c:crosses val="autoZero"/>
        <c:auto val="1"/>
        <c:lblOffset val="100"/>
        <c:baseTimeUnit val="years"/>
      </c:dateAx>
      <c:valAx>
        <c:axId val="34942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42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139.12</c:v>
                </c:pt>
                <c:pt idx="1">
                  <c:v>65.42</c:v>
                </c:pt>
                <c:pt idx="2">
                  <c:v>96.38</c:v>
                </c:pt>
                <c:pt idx="3">
                  <c:v>90.36</c:v>
                </c:pt>
                <c:pt idx="4">
                  <c:v>99.32</c:v>
                </c:pt>
              </c:numCache>
            </c:numRef>
          </c:val>
          <c:extLst>
            <c:ext xmlns:c16="http://schemas.microsoft.com/office/drawing/2014/chart" uri="{C3380CC4-5D6E-409C-BE32-E72D297353CC}">
              <c16:uniqueId val="{00000000-7163-4F41-A675-1B90E4FB5C62}"/>
            </c:ext>
          </c:extLst>
        </c:ser>
        <c:dLbls>
          <c:showLegendKey val="0"/>
          <c:showVal val="0"/>
          <c:showCatName val="0"/>
          <c:showSerName val="0"/>
          <c:showPercent val="0"/>
          <c:showBubbleSize val="0"/>
        </c:dLbls>
        <c:gapWidth val="150"/>
        <c:axId val="348279728"/>
        <c:axId val="34885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63-4F41-A675-1B90E4FB5C62}"/>
            </c:ext>
          </c:extLst>
        </c:ser>
        <c:dLbls>
          <c:showLegendKey val="0"/>
          <c:showVal val="0"/>
          <c:showCatName val="0"/>
          <c:showSerName val="0"/>
          <c:showPercent val="0"/>
          <c:showBubbleSize val="0"/>
        </c:dLbls>
        <c:marker val="1"/>
        <c:smooth val="0"/>
        <c:axId val="348279728"/>
        <c:axId val="348856688"/>
      </c:lineChart>
      <c:dateAx>
        <c:axId val="348279728"/>
        <c:scaling>
          <c:orientation val="minMax"/>
        </c:scaling>
        <c:delete val="1"/>
        <c:axPos val="b"/>
        <c:numFmt formatCode="ge" sourceLinked="1"/>
        <c:majorTickMark val="none"/>
        <c:minorTickMark val="none"/>
        <c:tickLblPos val="none"/>
        <c:crossAx val="348856688"/>
        <c:crosses val="autoZero"/>
        <c:auto val="1"/>
        <c:lblOffset val="100"/>
        <c:baseTimeUnit val="years"/>
      </c:dateAx>
      <c:valAx>
        <c:axId val="34885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27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76-4599-AEC8-D1C94D9B205A}"/>
            </c:ext>
          </c:extLst>
        </c:ser>
        <c:dLbls>
          <c:showLegendKey val="0"/>
          <c:showVal val="0"/>
          <c:showCatName val="0"/>
          <c:showSerName val="0"/>
          <c:showPercent val="0"/>
          <c:showBubbleSize val="0"/>
        </c:dLbls>
        <c:gapWidth val="150"/>
        <c:axId val="348812168"/>
        <c:axId val="348808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76-4599-AEC8-D1C94D9B205A}"/>
            </c:ext>
          </c:extLst>
        </c:ser>
        <c:dLbls>
          <c:showLegendKey val="0"/>
          <c:showVal val="0"/>
          <c:showCatName val="0"/>
          <c:showSerName val="0"/>
          <c:showPercent val="0"/>
          <c:showBubbleSize val="0"/>
        </c:dLbls>
        <c:marker val="1"/>
        <c:smooth val="0"/>
        <c:axId val="348812168"/>
        <c:axId val="348808712"/>
      </c:lineChart>
      <c:dateAx>
        <c:axId val="348812168"/>
        <c:scaling>
          <c:orientation val="minMax"/>
        </c:scaling>
        <c:delete val="1"/>
        <c:axPos val="b"/>
        <c:numFmt formatCode="ge" sourceLinked="1"/>
        <c:majorTickMark val="none"/>
        <c:minorTickMark val="none"/>
        <c:tickLblPos val="none"/>
        <c:crossAx val="348808712"/>
        <c:crosses val="autoZero"/>
        <c:auto val="1"/>
        <c:lblOffset val="100"/>
        <c:baseTimeUnit val="years"/>
      </c:dateAx>
      <c:valAx>
        <c:axId val="348808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812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9F-46A7-AF19-5A63E60ADB20}"/>
            </c:ext>
          </c:extLst>
        </c:ser>
        <c:dLbls>
          <c:showLegendKey val="0"/>
          <c:showVal val="0"/>
          <c:showCatName val="0"/>
          <c:showSerName val="0"/>
          <c:showPercent val="0"/>
          <c:showBubbleSize val="0"/>
        </c:dLbls>
        <c:gapWidth val="150"/>
        <c:axId val="348877488"/>
        <c:axId val="34899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9F-46A7-AF19-5A63E60ADB20}"/>
            </c:ext>
          </c:extLst>
        </c:ser>
        <c:dLbls>
          <c:showLegendKey val="0"/>
          <c:showVal val="0"/>
          <c:showCatName val="0"/>
          <c:showSerName val="0"/>
          <c:showPercent val="0"/>
          <c:showBubbleSize val="0"/>
        </c:dLbls>
        <c:marker val="1"/>
        <c:smooth val="0"/>
        <c:axId val="348877488"/>
        <c:axId val="348998752"/>
      </c:lineChart>
      <c:dateAx>
        <c:axId val="348877488"/>
        <c:scaling>
          <c:orientation val="minMax"/>
        </c:scaling>
        <c:delete val="1"/>
        <c:axPos val="b"/>
        <c:numFmt formatCode="ge" sourceLinked="1"/>
        <c:majorTickMark val="none"/>
        <c:minorTickMark val="none"/>
        <c:tickLblPos val="none"/>
        <c:crossAx val="348998752"/>
        <c:crosses val="autoZero"/>
        <c:auto val="1"/>
        <c:lblOffset val="100"/>
        <c:baseTimeUnit val="years"/>
      </c:dateAx>
      <c:valAx>
        <c:axId val="34899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87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A1-483B-A9F7-D9997C9E0E5F}"/>
            </c:ext>
          </c:extLst>
        </c:ser>
        <c:dLbls>
          <c:showLegendKey val="0"/>
          <c:showVal val="0"/>
          <c:showCatName val="0"/>
          <c:showSerName val="0"/>
          <c:showPercent val="0"/>
          <c:showBubbleSize val="0"/>
        </c:dLbls>
        <c:gapWidth val="150"/>
        <c:axId val="349296440"/>
        <c:axId val="34929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A1-483B-A9F7-D9997C9E0E5F}"/>
            </c:ext>
          </c:extLst>
        </c:ser>
        <c:dLbls>
          <c:showLegendKey val="0"/>
          <c:showVal val="0"/>
          <c:showCatName val="0"/>
          <c:showSerName val="0"/>
          <c:showPercent val="0"/>
          <c:showBubbleSize val="0"/>
        </c:dLbls>
        <c:marker val="1"/>
        <c:smooth val="0"/>
        <c:axId val="349296440"/>
        <c:axId val="349296832"/>
      </c:lineChart>
      <c:dateAx>
        <c:axId val="349296440"/>
        <c:scaling>
          <c:orientation val="minMax"/>
        </c:scaling>
        <c:delete val="1"/>
        <c:axPos val="b"/>
        <c:numFmt formatCode="ge" sourceLinked="1"/>
        <c:majorTickMark val="none"/>
        <c:minorTickMark val="none"/>
        <c:tickLblPos val="none"/>
        <c:crossAx val="349296832"/>
        <c:crosses val="autoZero"/>
        <c:auto val="1"/>
        <c:lblOffset val="100"/>
        <c:baseTimeUnit val="years"/>
      </c:dateAx>
      <c:valAx>
        <c:axId val="34929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296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FB-4B3F-9810-A72AB1AD6891}"/>
            </c:ext>
          </c:extLst>
        </c:ser>
        <c:dLbls>
          <c:showLegendKey val="0"/>
          <c:showVal val="0"/>
          <c:showCatName val="0"/>
          <c:showSerName val="0"/>
          <c:showPercent val="0"/>
          <c:showBubbleSize val="0"/>
        </c:dLbls>
        <c:gapWidth val="150"/>
        <c:axId val="349298400"/>
        <c:axId val="349298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FB-4B3F-9810-A72AB1AD6891}"/>
            </c:ext>
          </c:extLst>
        </c:ser>
        <c:dLbls>
          <c:showLegendKey val="0"/>
          <c:showVal val="0"/>
          <c:showCatName val="0"/>
          <c:showSerName val="0"/>
          <c:showPercent val="0"/>
          <c:showBubbleSize val="0"/>
        </c:dLbls>
        <c:marker val="1"/>
        <c:smooth val="0"/>
        <c:axId val="349298400"/>
        <c:axId val="349298792"/>
      </c:lineChart>
      <c:dateAx>
        <c:axId val="349298400"/>
        <c:scaling>
          <c:orientation val="minMax"/>
        </c:scaling>
        <c:delete val="1"/>
        <c:axPos val="b"/>
        <c:numFmt formatCode="ge" sourceLinked="1"/>
        <c:majorTickMark val="none"/>
        <c:minorTickMark val="none"/>
        <c:tickLblPos val="none"/>
        <c:crossAx val="349298792"/>
        <c:crosses val="autoZero"/>
        <c:auto val="1"/>
        <c:lblOffset val="100"/>
        <c:baseTimeUnit val="years"/>
      </c:dateAx>
      <c:valAx>
        <c:axId val="349298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29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7094.61</c:v>
                </c:pt>
                <c:pt idx="1">
                  <c:v>11076.19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7CA-4B50-B0AA-D8004EA8FE69}"/>
            </c:ext>
          </c:extLst>
        </c:ser>
        <c:dLbls>
          <c:showLegendKey val="0"/>
          <c:showVal val="0"/>
          <c:showCatName val="0"/>
          <c:showSerName val="0"/>
          <c:showPercent val="0"/>
          <c:showBubbleSize val="0"/>
        </c:dLbls>
        <c:gapWidth val="150"/>
        <c:axId val="349299968"/>
        <c:axId val="34913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1051.43</c:v>
                </c:pt>
                <c:pt idx="3">
                  <c:v>982.29</c:v>
                </c:pt>
                <c:pt idx="4">
                  <c:v>713.28</c:v>
                </c:pt>
              </c:numCache>
            </c:numRef>
          </c:val>
          <c:smooth val="0"/>
          <c:extLst>
            <c:ext xmlns:c16="http://schemas.microsoft.com/office/drawing/2014/chart" uri="{C3380CC4-5D6E-409C-BE32-E72D297353CC}">
              <c16:uniqueId val="{00000001-47CA-4B50-B0AA-D8004EA8FE69}"/>
            </c:ext>
          </c:extLst>
        </c:ser>
        <c:dLbls>
          <c:showLegendKey val="0"/>
          <c:showVal val="0"/>
          <c:showCatName val="0"/>
          <c:showSerName val="0"/>
          <c:showPercent val="0"/>
          <c:showBubbleSize val="0"/>
        </c:dLbls>
        <c:marker val="1"/>
        <c:smooth val="0"/>
        <c:axId val="349299968"/>
        <c:axId val="349137904"/>
      </c:lineChart>
      <c:dateAx>
        <c:axId val="349299968"/>
        <c:scaling>
          <c:orientation val="minMax"/>
        </c:scaling>
        <c:delete val="1"/>
        <c:axPos val="b"/>
        <c:numFmt formatCode="ge" sourceLinked="1"/>
        <c:majorTickMark val="none"/>
        <c:minorTickMark val="none"/>
        <c:tickLblPos val="none"/>
        <c:crossAx val="349137904"/>
        <c:crosses val="autoZero"/>
        <c:auto val="1"/>
        <c:lblOffset val="100"/>
        <c:baseTimeUnit val="years"/>
      </c:dateAx>
      <c:valAx>
        <c:axId val="34913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29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9.07</c:v>
                </c:pt>
                <c:pt idx="1">
                  <c:v>11.19</c:v>
                </c:pt>
                <c:pt idx="2">
                  <c:v>42.17</c:v>
                </c:pt>
                <c:pt idx="3">
                  <c:v>39.1</c:v>
                </c:pt>
                <c:pt idx="4">
                  <c:v>46.2</c:v>
                </c:pt>
              </c:numCache>
            </c:numRef>
          </c:val>
          <c:extLst>
            <c:ext xmlns:c16="http://schemas.microsoft.com/office/drawing/2014/chart" uri="{C3380CC4-5D6E-409C-BE32-E72D297353CC}">
              <c16:uniqueId val="{00000000-F51F-4015-8D75-873268943C5A}"/>
            </c:ext>
          </c:extLst>
        </c:ser>
        <c:dLbls>
          <c:showLegendKey val="0"/>
          <c:showVal val="0"/>
          <c:showCatName val="0"/>
          <c:showSerName val="0"/>
          <c:showPercent val="0"/>
          <c:showBubbleSize val="0"/>
        </c:dLbls>
        <c:gapWidth val="150"/>
        <c:axId val="130059656"/>
        <c:axId val="13005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40.06</c:v>
                </c:pt>
                <c:pt idx="3">
                  <c:v>41.25</c:v>
                </c:pt>
                <c:pt idx="4">
                  <c:v>40.75</c:v>
                </c:pt>
              </c:numCache>
            </c:numRef>
          </c:val>
          <c:smooth val="0"/>
          <c:extLst>
            <c:ext xmlns:c16="http://schemas.microsoft.com/office/drawing/2014/chart" uri="{C3380CC4-5D6E-409C-BE32-E72D297353CC}">
              <c16:uniqueId val="{00000001-F51F-4015-8D75-873268943C5A}"/>
            </c:ext>
          </c:extLst>
        </c:ser>
        <c:dLbls>
          <c:showLegendKey val="0"/>
          <c:showVal val="0"/>
          <c:showCatName val="0"/>
          <c:showSerName val="0"/>
          <c:showPercent val="0"/>
          <c:showBubbleSize val="0"/>
        </c:dLbls>
        <c:marker val="1"/>
        <c:smooth val="0"/>
        <c:axId val="130059656"/>
        <c:axId val="130059264"/>
      </c:lineChart>
      <c:dateAx>
        <c:axId val="130059656"/>
        <c:scaling>
          <c:orientation val="minMax"/>
        </c:scaling>
        <c:delete val="1"/>
        <c:axPos val="b"/>
        <c:numFmt formatCode="ge" sourceLinked="1"/>
        <c:majorTickMark val="none"/>
        <c:minorTickMark val="none"/>
        <c:tickLblPos val="none"/>
        <c:crossAx val="130059264"/>
        <c:crosses val="autoZero"/>
        <c:auto val="1"/>
        <c:lblOffset val="100"/>
        <c:baseTimeUnit val="years"/>
      </c:dateAx>
      <c:valAx>
        <c:axId val="13005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059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1103.44</c:v>
                </c:pt>
                <c:pt idx="1">
                  <c:v>929.03</c:v>
                </c:pt>
                <c:pt idx="2">
                  <c:v>252.57</c:v>
                </c:pt>
                <c:pt idx="3">
                  <c:v>281.44</c:v>
                </c:pt>
                <c:pt idx="4">
                  <c:v>252.79</c:v>
                </c:pt>
              </c:numCache>
            </c:numRef>
          </c:val>
          <c:extLst>
            <c:ext xmlns:c16="http://schemas.microsoft.com/office/drawing/2014/chart" uri="{C3380CC4-5D6E-409C-BE32-E72D297353CC}">
              <c16:uniqueId val="{00000000-EAC0-4520-95F3-BADA6122DA04}"/>
            </c:ext>
          </c:extLst>
        </c:ser>
        <c:dLbls>
          <c:showLegendKey val="0"/>
          <c:showVal val="0"/>
          <c:showCatName val="0"/>
          <c:showSerName val="0"/>
          <c:showPercent val="0"/>
          <c:showBubbleSize val="0"/>
        </c:dLbls>
        <c:gapWidth val="150"/>
        <c:axId val="349298008"/>
        <c:axId val="349139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355.22</c:v>
                </c:pt>
                <c:pt idx="3">
                  <c:v>334.48</c:v>
                </c:pt>
                <c:pt idx="4">
                  <c:v>311.70999999999998</c:v>
                </c:pt>
              </c:numCache>
            </c:numRef>
          </c:val>
          <c:smooth val="0"/>
          <c:extLst>
            <c:ext xmlns:c16="http://schemas.microsoft.com/office/drawing/2014/chart" uri="{C3380CC4-5D6E-409C-BE32-E72D297353CC}">
              <c16:uniqueId val="{00000001-EAC0-4520-95F3-BADA6122DA04}"/>
            </c:ext>
          </c:extLst>
        </c:ser>
        <c:dLbls>
          <c:showLegendKey val="0"/>
          <c:showVal val="0"/>
          <c:showCatName val="0"/>
          <c:showSerName val="0"/>
          <c:showPercent val="0"/>
          <c:showBubbleSize val="0"/>
        </c:dLbls>
        <c:marker val="1"/>
        <c:smooth val="0"/>
        <c:axId val="349298008"/>
        <c:axId val="349139080"/>
      </c:lineChart>
      <c:dateAx>
        <c:axId val="349298008"/>
        <c:scaling>
          <c:orientation val="minMax"/>
        </c:scaling>
        <c:delete val="1"/>
        <c:axPos val="b"/>
        <c:numFmt formatCode="ge" sourceLinked="1"/>
        <c:majorTickMark val="none"/>
        <c:minorTickMark val="none"/>
        <c:tickLblPos val="none"/>
        <c:crossAx val="349139080"/>
        <c:crosses val="autoZero"/>
        <c:auto val="1"/>
        <c:lblOffset val="100"/>
        <c:baseTimeUnit val="years"/>
      </c:dateAx>
      <c:valAx>
        <c:axId val="349139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298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鹿児島県　大和村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F3</v>
      </c>
      <c r="X8" s="71"/>
      <c r="Y8" s="71"/>
      <c r="Z8" s="71"/>
      <c r="AA8" s="71"/>
      <c r="AB8" s="71"/>
      <c r="AC8" s="71"/>
      <c r="AD8" s="72" t="str">
        <f>データ!$M$6</f>
        <v>非設置</v>
      </c>
      <c r="AE8" s="72"/>
      <c r="AF8" s="72"/>
      <c r="AG8" s="72"/>
      <c r="AH8" s="72"/>
      <c r="AI8" s="72"/>
      <c r="AJ8" s="72"/>
      <c r="AK8" s="3"/>
      <c r="AL8" s="68">
        <f>データ!S6</f>
        <v>1491</v>
      </c>
      <c r="AM8" s="68"/>
      <c r="AN8" s="68"/>
      <c r="AO8" s="68"/>
      <c r="AP8" s="68"/>
      <c r="AQ8" s="68"/>
      <c r="AR8" s="68"/>
      <c r="AS8" s="68"/>
      <c r="AT8" s="67">
        <f>データ!T6</f>
        <v>88.26</v>
      </c>
      <c r="AU8" s="67"/>
      <c r="AV8" s="67"/>
      <c r="AW8" s="67"/>
      <c r="AX8" s="67"/>
      <c r="AY8" s="67"/>
      <c r="AZ8" s="67"/>
      <c r="BA8" s="67"/>
      <c r="BB8" s="67">
        <f>データ!U6</f>
        <v>16.89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39.549999999999997</v>
      </c>
      <c r="Q10" s="67"/>
      <c r="R10" s="67"/>
      <c r="S10" s="67"/>
      <c r="T10" s="67"/>
      <c r="U10" s="67"/>
      <c r="V10" s="67"/>
      <c r="W10" s="67">
        <f>データ!Q6</f>
        <v>100</v>
      </c>
      <c r="X10" s="67"/>
      <c r="Y10" s="67"/>
      <c r="Z10" s="67"/>
      <c r="AA10" s="67"/>
      <c r="AB10" s="67"/>
      <c r="AC10" s="67"/>
      <c r="AD10" s="68">
        <f>データ!R6</f>
        <v>2160</v>
      </c>
      <c r="AE10" s="68"/>
      <c r="AF10" s="68"/>
      <c r="AG10" s="68"/>
      <c r="AH10" s="68"/>
      <c r="AI10" s="68"/>
      <c r="AJ10" s="68"/>
      <c r="AK10" s="2"/>
      <c r="AL10" s="68">
        <f>データ!V6</f>
        <v>579</v>
      </c>
      <c r="AM10" s="68"/>
      <c r="AN10" s="68"/>
      <c r="AO10" s="68"/>
      <c r="AP10" s="68"/>
      <c r="AQ10" s="68"/>
      <c r="AR10" s="68"/>
      <c r="AS10" s="68"/>
      <c r="AT10" s="67">
        <f>データ!W6</f>
        <v>0.82</v>
      </c>
      <c r="AU10" s="67"/>
      <c r="AV10" s="67"/>
      <c r="AW10" s="67"/>
      <c r="AX10" s="67"/>
      <c r="AY10" s="67"/>
      <c r="AZ10" s="67"/>
      <c r="BA10" s="67"/>
      <c r="BB10" s="67">
        <f>データ!X6</f>
        <v>706.1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43</v>
      </c>
      <c r="N86" s="26" t="s">
        <v>44</v>
      </c>
      <c r="O86" s="26" t="str">
        <f>データ!EO6</f>
        <v>【0.02】</v>
      </c>
    </row>
  </sheetData>
  <sheetProtection algorithmName="SHA-512" hashValue="FVBunb6J2nqMGE4674VpZEOw0Taq5aFFQQWarfgFClnD7iz1RaLrx40ZrOvOZntAt0HBDPZU6zK8oyashQ4ydA==" saltValue="9nAUCcPCjcSmkCGaz1D2X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465232</v>
      </c>
      <c r="D6" s="33">
        <f t="shared" si="3"/>
        <v>47</v>
      </c>
      <c r="E6" s="33">
        <f t="shared" si="3"/>
        <v>17</v>
      </c>
      <c r="F6" s="33">
        <f t="shared" si="3"/>
        <v>5</v>
      </c>
      <c r="G6" s="33">
        <f t="shared" si="3"/>
        <v>0</v>
      </c>
      <c r="H6" s="33" t="str">
        <f t="shared" si="3"/>
        <v>鹿児島県　大和村</v>
      </c>
      <c r="I6" s="33" t="str">
        <f t="shared" si="3"/>
        <v>法非適用</v>
      </c>
      <c r="J6" s="33" t="str">
        <f t="shared" si="3"/>
        <v>下水道事業</v>
      </c>
      <c r="K6" s="33" t="str">
        <f t="shared" si="3"/>
        <v>農業集落排水</v>
      </c>
      <c r="L6" s="33" t="str">
        <f t="shared" si="3"/>
        <v>F3</v>
      </c>
      <c r="M6" s="33" t="str">
        <f t="shared" si="3"/>
        <v>非設置</v>
      </c>
      <c r="N6" s="34" t="str">
        <f t="shared" si="3"/>
        <v>-</v>
      </c>
      <c r="O6" s="34" t="str">
        <f t="shared" si="3"/>
        <v>該当数値なし</v>
      </c>
      <c r="P6" s="34">
        <f t="shared" si="3"/>
        <v>39.549999999999997</v>
      </c>
      <c r="Q6" s="34">
        <f t="shared" si="3"/>
        <v>100</v>
      </c>
      <c r="R6" s="34">
        <f t="shared" si="3"/>
        <v>2160</v>
      </c>
      <c r="S6" s="34">
        <f t="shared" si="3"/>
        <v>1491</v>
      </c>
      <c r="T6" s="34">
        <f t="shared" si="3"/>
        <v>88.26</v>
      </c>
      <c r="U6" s="34">
        <f t="shared" si="3"/>
        <v>16.89</v>
      </c>
      <c r="V6" s="34">
        <f t="shared" si="3"/>
        <v>579</v>
      </c>
      <c r="W6" s="34">
        <f t="shared" si="3"/>
        <v>0.82</v>
      </c>
      <c r="X6" s="34">
        <f t="shared" si="3"/>
        <v>706.1</v>
      </c>
      <c r="Y6" s="35">
        <f>IF(Y7="",NA(),Y7)</f>
        <v>139.12</v>
      </c>
      <c r="Z6" s="35">
        <f t="shared" ref="Z6:AH6" si="4">IF(Z7="",NA(),Z7)</f>
        <v>65.42</v>
      </c>
      <c r="AA6" s="35">
        <f t="shared" si="4"/>
        <v>96.38</v>
      </c>
      <c r="AB6" s="35">
        <f t="shared" si="4"/>
        <v>90.36</v>
      </c>
      <c r="AC6" s="35">
        <f t="shared" si="4"/>
        <v>99.32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7094.61</v>
      </c>
      <c r="BG6" s="35">
        <f t="shared" ref="BG6:BO6" si="7">IF(BG7="",NA(),BG7)</f>
        <v>11076.19</v>
      </c>
      <c r="BH6" s="34">
        <f t="shared" si="7"/>
        <v>0</v>
      </c>
      <c r="BI6" s="34">
        <f t="shared" si="7"/>
        <v>0</v>
      </c>
      <c r="BJ6" s="34">
        <f t="shared" si="7"/>
        <v>0</v>
      </c>
      <c r="BK6" s="35">
        <f t="shared" si="7"/>
        <v>1161.05</v>
      </c>
      <c r="BL6" s="35">
        <f t="shared" si="7"/>
        <v>979.89</v>
      </c>
      <c r="BM6" s="35">
        <f t="shared" si="7"/>
        <v>1051.43</v>
      </c>
      <c r="BN6" s="35">
        <f t="shared" si="7"/>
        <v>982.29</v>
      </c>
      <c r="BO6" s="35">
        <f t="shared" si="7"/>
        <v>713.28</v>
      </c>
      <c r="BP6" s="34" t="str">
        <f>IF(BP7="","",IF(BP7="-","【-】","【"&amp;SUBSTITUTE(TEXT(BP7,"#,##0.00"),"-","△")&amp;"】"))</f>
        <v>【747.76】</v>
      </c>
      <c r="BQ6" s="35">
        <f>IF(BQ7="",NA(),BQ7)</f>
        <v>9.07</v>
      </c>
      <c r="BR6" s="35">
        <f t="shared" ref="BR6:BZ6" si="8">IF(BR7="",NA(),BR7)</f>
        <v>11.19</v>
      </c>
      <c r="BS6" s="35">
        <f t="shared" si="8"/>
        <v>42.17</v>
      </c>
      <c r="BT6" s="35">
        <f t="shared" si="8"/>
        <v>39.1</v>
      </c>
      <c r="BU6" s="35">
        <f t="shared" si="8"/>
        <v>46.2</v>
      </c>
      <c r="BV6" s="35">
        <f t="shared" si="8"/>
        <v>41.08</v>
      </c>
      <c r="BW6" s="35">
        <f t="shared" si="8"/>
        <v>41.34</v>
      </c>
      <c r="BX6" s="35">
        <f t="shared" si="8"/>
        <v>40.06</v>
      </c>
      <c r="BY6" s="35">
        <f t="shared" si="8"/>
        <v>41.25</v>
      </c>
      <c r="BZ6" s="35">
        <f t="shared" si="8"/>
        <v>40.75</v>
      </c>
      <c r="CA6" s="34" t="str">
        <f>IF(CA7="","",IF(CA7="-","【-】","【"&amp;SUBSTITUTE(TEXT(CA7,"#,##0.00"),"-","△")&amp;"】"))</f>
        <v>【59.51】</v>
      </c>
      <c r="CB6" s="35">
        <f>IF(CB7="",NA(),CB7)</f>
        <v>1103.44</v>
      </c>
      <c r="CC6" s="35">
        <f t="shared" ref="CC6:CK6" si="9">IF(CC7="",NA(),CC7)</f>
        <v>929.03</v>
      </c>
      <c r="CD6" s="35">
        <f t="shared" si="9"/>
        <v>252.57</v>
      </c>
      <c r="CE6" s="35">
        <f t="shared" si="9"/>
        <v>281.44</v>
      </c>
      <c r="CF6" s="35">
        <f t="shared" si="9"/>
        <v>252.79</v>
      </c>
      <c r="CG6" s="35">
        <f t="shared" si="9"/>
        <v>378.08</v>
      </c>
      <c r="CH6" s="35">
        <f t="shared" si="9"/>
        <v>357.49</v>
      </c>
      <c r="CI6" s="35">
        <f t="shared" si="9"/>
        <v>355.22</v>
      </c>
      <c r="CJ6" s="35">
        <f t="shared" si="9"/>
        <v>334.48</v>
      </c>
      <c r="CK6" s="35">
        <f t="shared" si="9"/>
        <v>311.70999999999998</v>
      </c>
      <c r="CL6" s="34" t="str">
        <f>IF(CL7="","",IF(CL7="-","【-】","【"&amp;SUBSTITUTE(TEXT(CL7,"#,##0.00"),"-","△")&amp;"】"))</f>
        <v>【261.46】</v>
      </c>
      <c r="CM6" s="35">
        <f>IF(CM7="",NA(),CM7)</f>
        <v>44.62</v>
      </c>
      <c r="CN6" s="35">
        <f t="shared" ref="CN6:CV6" si="10">IF(CN7="",NA(),CN7)</f>
        <v>17.39</v>
      </c>
      <c r="CO6" s="35">
        <f t="shared" si="10"/>
        <v>17.39</v>
      </c>
      <c r="CP6" s="35">
        <f t="shared" si="10"/>
        <v>30.66</v>
      </c>
      <c r="CQ6" s="35">
        <f t="shared" si="10"/>
        <v>35.700000000000003</v>
      </c>
      <c r="CR6" s="35">
        <f t="shared" si="10"/>
        <v>44.69</v>
      </c>
      <c r="CS6" s="35">
        <f t="shared" si="10"/>
        <v>44.69</v>
      </c>
      <c r="CT6" s="35">
        <f t="shared" si="10"/>
        <v>42.84</v>
      </c>
      <c r="CU6" s="35">
        <f t="shared" si="10"/>
        <v>40.93</v>
      </c>
      <c r="CV6" s="35">
        <f t="shared" si="10"/>
        <v>43.38</v>
      </c>
      <c r="CW6" s="34" t="str">
        <f>IF(CW7="","",IF(CW7="-","【-】","【"&amp;SUBSTITUTE(TEXT(CW7,"#,##0.00"),"-","△")&amp;"】"))</f>
        <v>【52.23】</v>
      </c>
      <c r="CX6" s="35">
        <f>IF(CX7="",NA(),CX7)</f>
        <v>83.4</v>
      </c>
      <c r="CY6" s="35">
        <f t="shared" ref="CY6:DG6" si="11">IF(CY7="",NA(),CY7)</f>
        <v>39.75</v>
      </c>
      <c r="CZ6" s="35">
        <f t="shared" si="11"/>
        <v>73.95</v>
      </c>
      <c r="DA6" s="35">
        <f t="shared" si="11"/>
        <v>80.34</v>
      </c>
      <c r="DB6" s="35">
        <f t="shared" si="11"/>
        <v>81.17</v>
      </c>
      <c r="DC6" s="35">
        <f t="shared" si="11"/>
        <v>70.59</v>
      </c>
      <c r="DD6" s="35">
        <f t="shared" si="11"/>
        <v>69.67</v>
      </c>
      <c r="DE6" s="35">
        <f t="shared" si="11"/>
        <v>66.3</v>
      </c>
      <c r="DF6" s="35">
        <f t="shared" si="11"/>
        <v>62.73</v>
      </c>
      <c r="DG6" s="35">
        <f t="shared" si="11"/>
        <v>62.02</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0.03</v>
      </c>
      <c r="EM6" s="34">
        <f t="shared" si="14"/>
        <v>0</v>
      </c>
      <c r="EN6" s="35">
        <f t="shared" si="14"/>
        <v>0.04</v>
      </c>
      <c r="EO6" s="34" t="str">
        <f>IF(EO7="","",IF(EO7="-","【-】","【"&amp;SUBSTITUTE(TEXT(EO7,"#,##0.00"),"-","△")&amp;"】"))</f>
        <v>【0.02】</v>
      </c>
    </row>
    <row r="7" spans="1:145" s="36" customFormat="1" x14ac:dyDescent="0.15">
      <c r="A7" s="28"/>
      <c r="B7" s="37">
        <v>2018</v>
      </c>
      <c r="C7" s="37">
        <v>465232</v>
      </c>
      <c r="D7" s="37">
        <v>47</v>
      </c>
      <c r="E7" s="37">
        <v>17</v>
      </c>
      <c r="F7" s="37">
        <v>5</v>
      </c>
      <c r="G7" s="37">
        <v>0</v>
      </c>
      <c r="H7" s="37" t="s">
        <v>98</v>
      </c>
      <c r="I7" s="37" t="s">
        <v>99</v>
      </c>
      <c r="J7" s="37" t="s">
        <v>100</v>
      </c>
      <c r="K7" s="37" t="s">
        <v>101</v>
      </c>
      <c r="L7" s="37" t="s">
        <v>102</v>
      </c>
      <c r="M7" s="37" t="s">
        <v>103</v>
      </c>
      <c r="N7" s="38" t="s">
        <v>104</v>
      </c>
      <c r="O7" s="38" t="s">
        <v>105</v>
      </c>
      <c r="P7" s="38">
        <v>39.549999999999997</v>
      </c>
      <c r="Q7" s="38">
        <v>100</v>
      </c>
      <c r="R7" s="38">
        <v>2160</v>
      </c>
      <c r="S7" s="38">
        <v>1491</v>
      </c>
      <c r="T7" s="38">
        <v>88.26</v>
      </c>
      <c r="U7" s="38">
        <v>16.89</v>
      </c>
      <c r="V7" s="38">
        <v>579</v>
      </c>
      <c r="W7" s="38">
        <v>0.82</v>
      </c>
      <c r="X7" s="38">
        <v>706.1</v>
      </c>
      <c r="Y7" s="38">
        <v>139.12</v>
      </c>
      <c r="Z7" s="38">
        <v>65.42</v>
      </c>
      <c r="AA7" s="38">
        <v>96.38</v>
      </c>
      <c r="AB7" s="38">
        <v>90.36</v>
      </c>
      <c r="AC7" s="38">
        <v>99.32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7094.61</v>
      </c>
      <c r="BG7" s="38">
        <v>11076.19</v>
      </c>
      <c r="BH7" s="38">
        <v>0</v>
      </c>
      <c r="BI7" s="38">
        <v>0</v>
      </c>
      <c r="BJ7" s="38">
        <v>0</v>
      </c>
      <c r="BK7" s="38">
        <v>1161.05</v>
      </c>
      <c r="BL7" s="38">
        <v>979.89</v>
      </c>
      <c r="BM7" s="38">
        <v>1051.43</v>
      </c>
      <c r="BN7" s="38">
        <v>982.29</v>
      </c>
      <c r="BO7" s="38">
        <v>713.28</v>
      </c>
      <c r="BP7" s="38">
        <v>747.76</v>
      </c>
      <c r="BQ7" s="38">
        <v>9.07</v>
      </c>
      <c r="BR7" s="38">
        <v>11.19</v>
      </c>
      <c r="BS7" s="38">
        <v>42.17</v>
      </c>
      <c r="BT7" s="38">
        <v>39.1</v>
      </c>
      <c r="BU7" s="38">
        <v>46.2</v>
      </c>
      <c r="BV7" s="38">
        <v>41.08</v>
      </c>
      <c r="BW7" s="38">
        <v>41.34</v>
      </c>
      <c r="BX7" s="38">
        <v>40.06</v>
      </c>
      <c r="BY7" s="38">
        <v>41.25</v>
      </c>
      <c r="BZ7" s="38">
        <v>40.75</v>
      </c>
      <c r="CA7" s="38">
        <v>59.51</v>
      </c>
      <c r="CB7" s="38">
        <v>1103.44</v>
      </c>
      <c r="CC7" s="38">
        <v>929.03</v>
      </c>
      <c r="CD7" s="38">
        <v>252.57</v>
      </c>
      <c r="CE7" s="38">
        <v>281.44</v>
      </c>
      <c r="CF7" s="38">
        <v>252.79</v>
      </c>
      <c r="CG7" s="38">
        <v>378.08</v>
      </c>
      <c r="CH7" s="38">
        <v>357.49</v>
      </c>
      <c r="CI7" s="38">
        <v>355.22</v>
      </c>
      <c r="CJ7" s="38">
        <v>334.48</v>
      </c>
      <c r="CK7" s="38">
        <v>311.70999999999998</v>
      </c>
      <c r="CL7" s="38">
        <v>261.45999999999998</v>
      </c>
      <c r="CM7" s="38">
        <v>44.62</v>
      </c>
      <c r="CN7" s="38">
        <v>17.39</v>
      </c>
      <c r="CO7" s="38">
        <v>17.39</v>
      </c>
      <c r="CP7" s="38">
        <v>30.66</v>
      </c>
      <c r="CQ7" s="38">
        <v>35.700000000000003</v>
      </c>
      <c r="CR7" s="38">
        <v>44.69</v>
      </c>
      <c r="CS7" s="38">
        <v>44.69</v>
      </c>
      <c r="CT7" s="38">
        <v>42.84</v>
      </c>
      <c r="CU7" s="38">
        <v>40.93</v>
      </c>
      <c r="CV7" s="38">
        <v>43.38</v>
      </c>
      <c r="CW7" s="38">
        <v>52.23</v>
      </c>
      <c r="CX7" s="38">
        <v>83.4</v>
      </c>
      <c r="CY7" s="38">
        <v>39.75</v>
      </c>
      <c r="CZ7" s="38">
        <v>73.95</v>
      </c>
      <c r="DA7" s="38">
        <v>80.34</v>
      </c>
      <c r="DB7" s="38">
        <v>81.17</v>
      </c>
      <c r="DC7" s="38">
        <v>70.59</v>
      </c>
      <c r="DD7" s="38">
        <v>69.67</v>
      </c>
      <c r="DE7" s="38">
        <v>66.3</v>
      </c>
      <c r="DF7" s="38">
        <v>62.73</v>
      </c>
      <c r="DG7" s="38">
        <v>62.02</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0.03</v>
      </c>
      <c r="EM7" s="38">
        <v>0</v>
      </c>
      <c r="EN7" s="38">
        <v>0.04</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2020-01-27T02:49:52Z</cp:lastPrinted>
  <dcterms:created xsi:type="dcterms:W3CDTF">2019-12-05T05:24:03Z</dcterms:created>
  <dcterms:modified xsi:type="dcterms:W3CDTF">2020-02-27T00:08:39Z</dcterms:modified>
  <cp:category/>
</cp:coreProperties>
</file>