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5_瀬戸内町【済】\"/>
    </mc:Choice>
  </mc:AlternateContent>
  <workbookProtection workbookAlgorithmName="SHA-512" workbookHashValue="ZJFRjJZHVkrR6pGmqUD6ZFud58J9KJ1MkTOyPqPWg6kwWNrnhboVgmtpijPrNzqze+xK3jxZ5r5qyjXq5OwDIw==" workbookSaltValue="2xxc+M2ugNHt64xoqNeSH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<sst xmlns="http://schemas.openxmlformats.org/spreadsheetml/2006/main" count="225" uniqueCount="111">
  <si>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</si>
  <si>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</si>
  <si>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</si>
  <si>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</si>
  <si>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</si>
  <si>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</si>
  <si>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</si>
  <si>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</si>
  <si>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</si>
  <si>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</si>
  <si>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</si>
  <si>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</si>
  <si>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</si>
  <si>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</si>
  <si>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</si>
  <si>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</si>
  <si>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</si>
  <si>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</si>
  <si>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</si>
  <si>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</si>
  <si>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</si>
  <si>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</si>
  <si>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</si>
  <si>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</si>
  <si>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</si>
  <si>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</si>
  <si>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</si>
  <si>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</si>
  <si>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</si>
  <si>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</si>
  <si>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</si>
  <si>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</si>
  <si>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</si>
  <si>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</si>
  <si>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</si>
  <si>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</si>
  <si>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</si>
  <si>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</si>
  <si>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</si>
  <si>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</si>
  <si>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</si>
  <si>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</si>
  <si>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</si>
  <si>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</si>
  <si>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</si>
  <si>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</si>
  <si>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</si>
  <si>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</si>
  <si>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</si>
  <si>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</si>
  <si>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</si>
  <si>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</si>
  <si>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</si>
  <si>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</si>
  <si>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</si>
  <si>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</si>
  <si>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</si>
  <si>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</si>
  <si>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</si>
  <si>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</si>
  <si>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</si>
  <si>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</si>
  <si>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</si>
  <si>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</si>
  <si>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</si>
  <si>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</si>
  <si>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</si>
  <si>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</si>
  <si>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</si>
  <si>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</si>
  <si>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</si>
  <si>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</si>
  <si>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</si>
  <si>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</si>
  <si>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</si>
  <si>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</si>
  <si>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</si>
  <si>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</si>
  <si>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</si>
  <si>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</si>
  <si>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</si>
  <si>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</si>
  <si>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</si>
  <si>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</si>
  <si>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</si>
  <si>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</si>
  <si>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</si>
  <si>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</si>
  <si>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</si>
  <si>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</si>
  <si>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</si>
  <si>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</si>
  <si>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</si>
  <si>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</si>
  <si>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</si>
  <si>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</si>
  <si>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</si>
  <si>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</si>
  <si>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</si>
  <si>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</si>
  <si>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</si>
  <si>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</si>
  <si>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</si>
  <si>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</si>
  <si>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</si>
  <si>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</si>
  <si>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</si>
  <si>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</si>
  <si>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管路更新については年次的に実施しており，今後も計画的な管路更新に努めたい。</t>
    <phoneticPr fontId="4"/>
  </si>
  <si>
    <t>①収益的収支比率については，年々減少しておりこれは，人口減少等による利用料収入が減っていく中，企業債償還金が年々増加しているためである。また一般会計からの繰入金の依存度も高いので料金改定等の改善が必要である。
④企業債残高対給水収益比率は，年々増加傾向でありこれは，人口減少等による利用料収入が減っていく中，企業債借入残高が増加傾向であり，過剰投資であると考えられる。しかし本町の簡易水道施設は22箇所も点在しており，ほとんどの施設が老朽化しており施設の更新が必要である。今後資産整備や経営戦略を策定していく中で，料金改定や計画的必要最小限の投資を行い改善を図る。
⑤料金回収率は，全国平均と同程度であるが，給水収益以外の収入による依存が高い状況であるので，更なる改善が必要である。
⑥給水原価は全国平均・類似団体数値を同程度である。
⑦施設利用率は全国平均・類似団体と比較して低い状況である。継続的な人口減少等により今後も低下が予想され，施設の統廃合・ダウンサイジング等の検討が必要である。
⑧有収率は全国平均・類似団体と比較すると高い。
今後，健全な運営を維持していくため，施設更新等について優先度・緊急度を峻別し計画的に実施する事と併せて，料金改定も検討し一層の経営基盤の強化を図る事が必要である。</t>
    <rPh sb="1" eb="3">
      <t>シュウエキ</t>
    </rPh>
    <rPh sb="3" eb="4">
      <t>テキ</t>
    </rPh>
    <rPh sb="4" eb="6">
      <t>シュウシ</t>
    </rPh>
    <rPh sb="6" eb="8">
      <t>ヒリツ</t>
    </rPh>
    <rPh sb="14" eb="16">
      <t>ネンネン</t>
    </rPh>
    <rPh sb="16" eb="18">
      <t>ゲンショウ</t>
    </rPh>
    <rPh sb="40" eb="41">
      <t>ヘ</t>
    </rPh>
    <rPh sb="45" eb="46">
      <t>ナカ</t>
    </rPh>
    <rPh sb="47" eb="49">
      <t>キギョウ</t>
    </rPh>
    <rPh sb="49" eb="50">
      <t>サイ</t>
    </rPh>
    <rPh sb="50" eb="52">
      <t>ショウカン</t>
    </rPh>
    <rPh sb="52" eb="53">
      <t>キン</t>
    </rPh>
    <rPh sb="54" eb="56">
      <t>ネンネン</t>
    </rPh>
    <rPh sb="56" eb="58">
      <t>ゾウカ</t>
    </rPh>
    <rPh sb="70" eb="72">
      <t>イッパン</t>
    </rPh>
    <rPh sb="72" eb="74">
      <t>カイケイ</t>
    </rPh>
    <rPh sb="77" eb="79">
      <t>クリイレ</t>
    </rPh>
    <rPh sb="79" eb="80">
      <t>キン</t>
    </rPh>
    <rPh sb="81" eb="84">
      <t>イゾンド</t>
    </rPh>
    <rPh sb="85" eb="86">
      <t>タカ</t>
    </rPh>
    <rPh sb="89" eb="91">
      <t>リョウキン</t>
    </rPh>
    <rPh sb="91" eb="93">
      <t>カイテイ</t>
    </rPh>
    <rPh sb="93" eb="94">
      <t>トウ</t>
    </rPh>
    <rPh sb="95" eb="97">
      <t>カイゼン</t>
    </rPh>
    <rPh sb="98" eb="100">
      <t>ヒツヨウ</t>
    </rPh>
    <rPh sb="106" eb="108">
      <t>キギョウ</t>
    </rPh>
    <rPh sb="108" eb="109">
      <t>サイ</t>
    </rPh>
    <rPh sb="109" eb="111">
      <t>ザンダカ</t>
    </rPh>
    <rPh sb="111" eb="112">
      <t>タイ</t>
    </rPh>
    <rPh sb="112" eb="114">
      <t>キュウスイ</t>
    </rPh>
    <rPh sb="114" eb="116">
      <t>シュウエキ</t>
    </rPh>
    <rPh sb="116" eb="118">
      <t>ヒリツ</t>
    </rPh>
    <rPh sb="120" eb="122">
      <t>ネンネン</t>
    </rPh>
    <rPh sb="122" eb="124">
      <t>ゾウカ</t>
    </rPh>
    <rPh sb="124" eb="126">
      <t>ケイコウ</t>
    </rPh>
    <rPh sb="133" eb="135">
      <t>ジンコウ</t>
    </rPh>
    <rPh sb="135" eb="137">
      <t>ゲンショウ</t>
    </rPh>
    <rPh sb="137" eb="138">
      <t>トウ</t>
    </rPh>
    <rPh sb="141" eb="143">
      <t>リヨウ</t>
    </rPh>
    <rPh sb="157" eb="158">
      <t>カ</t>
    </rPh>
    <rPh sb="158" eb="159">
      <t>イ</t>
    </rPh>
    <rPh sb="170" eb="172">
      <t>カジョウ</t>
    </rPh>
    <rPh sb="172" eb="174">
      <t>トウシ</t>
    </rPh>
    <rPh sb="178" eb="179">
      <t>カンガ</t>
    </rPh>
    <rPh sb="214" eb="216">
      <t>シセツ</t>
    </rPh>
    <rPh sb="217" eb="220">
      <t>ロウキュウカ</t>
    </rPh>
    <rPh sb="230" eb="232">
      <t>ヒツヨウ</t>
    </rPh>
    <rPh sb="236" eb="238">
      <t>コンゴ</t>
    </rPh>
    <rPh sb="238" eb="240">
      <t>シサン</t>
    </rPh>
    <rPh sb="240" eb="242">
      <t>セイビ</t>
    </rPh>
    <rPh sb="243" eb="245">
      <t>ケイエイ</t>
    </rPh>
    <rPh sb="245" eb="247">
      <t>センリャク</t>
    </rPh>
    <rPh sb="248" eb="250">
      <t>サクテイ</t>
    </rPh>
    <rPh sb="254" eb="255">
      <t>ナカ</t>
    </rPh>
    <rPh sb="257" eb="259">
      <t>リョウキン</t>
    </rPh>
    <rPh sb="259" eb="261">
      <t>カイテイ</t>
    </rPh>
    <rPh sb="262" eb="265">
      <t>ケイカクテキ</t>
    </rPh>
    <rPh sb="265" eb="267">
      <t>ヒツヨウ</t>
    </rPh>
    <rPh sb="267" eb="270">
      <t>サイショウゲン</t>
    </rPh>
    <rPh sb="271" eb="273">
      <t>トウシ</t>
    </rPh>
    <rPh sb="274" eb="275">
      <t>オコナ</t>
    </rPh>
    <rPh sb="276" eb="278">
      <t>カイゼン</t>
    </rPh>
    <rPh sb="279" eb="280">
      <t>ハカ</t>
    </rPh>
    <rPh sb="291" eb="293">
      <t>ゼンコク</t>
    </rPh>
    <rPh sb="293" eb="295">
      <t>ヘイキン</t>
    </rPh>
    <rPh sb="296" eb="299">
      <t>ドウテイド</t>
    </rPh>
    <phoneticPr fontId="4"/>
  </si>
  <si>
    <t>本町の経営は，一般会計からの繰入金による依存が高く，また企業債借入残高も高いので，企業努力による経費削減・料金改定等による経営改善が必要である。令和２年度には本島側の簡易水道事業が上水道事業に統合される為，残る離島の簡易水道事業の規模も小さくなり，益々厳しい経営状況が予想されるが，経営戦略を早期に作成し，将来的に経営が維持できるよう取り組んでいきたい。</t>
    <rPh sb="28" eb="30">
      <t>キギョウ</t>
    </rPh>
    <rPh sb="72" eb="7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</si>
</sst>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3.41</c:v>
                </c:pt>
                <c:pt idx="1">
                  <c:v>0</c:v>
                </c:pt>
                <c:pt idx="2" formatCode="#,##0.00;&quot;△&quot;#,##0.00;&quot;-&quot;">
                  <c:v>0.96</c:v>
                </c:pt>
                <c:pt idx="3" formatCode="#,##0.00;&quot;△&quot;#,##0.00;&quot;-&quot;">
                  <c:v>2.59</c:v>
                </c:pt>
                <c:pt idx="4" formatCode="#,##0.00;&quot;△&quot;#,##0.00;&quot;-&quot;">
                  <c:v>0.36</c:v>
                </c:pt>
              </c:numCache>
            </c:numRef>
          </c:val>
          <c:extLst>
            <c:ext xmlns:c16="http://schemas.microsoft.com/office/drawing/2014/chart" uri="{C3380CC4-5D6E-409C-BE32-E72D297353CC}">
              <c16:uniqueId val="{00000000-3C10-4176-9168-BF51CA54C90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3C10-4176-9168-BF51CA54C90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46.77</c:v>
                </c:pt>
                <c:pt idx="1">
                  <c:v>47.07</c:v>
                </c:pt>
                <c:pt idx="2">
                  <c:v>47.66</c:v>
                </c:pt>
                <c:pt idx="3">
                  <c:v>47.27</c:v>
                </c:pt>
                <c:pt idx="4">
                  <c:v>52.81</c:v>
                </c:pt>
              </c:numCache>
            </c:numRef>
          </c:val>
          <c:extLst>
            <c:ext xmlns:c16="http://schemas.microsoft.com/office/drawing/2014/chart" uri="{C3380CC4-5D6E-409C-BE32-E72D297353CC}">
              <c16:uniqueId val="{00000000-489D-412A-B5FA-64B9D06AA30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489D-412A-B5FA-64B9D06AA30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86.2</c:v>
                </c:pt>
                <c:pt idx="1">
                  <c:v>85</c:v>
                </c:pt>
                <c:pt idx="2">
                  <c:v>83.5</c:v>
                </c:pt>
                <c:pt idx="3">
                  <c:v>83</c:v>
                </c:pt>
                <c:pt idx="4">
                  <c:v>83</c:v>
                </c:pt>
              </c:numCache>
            </c:numRef>
          </c:val>
          <c:extLst>
            <c:ext xmlns:c16="http://schemas.microsoft.com/office/drawing/2014/chart" uri="{C3380CC4-5D6E-409C-BE32-E72D297353CC}">
              <c16:uniqueId val="{00000000-6ED0-4527-9F36-C235ACD9168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6ED0-4527-9F36-C235ACD9168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91.9</c:v>
                </c:pt>
                <c:pt idx="1">
                  <c:v>82.34</c:v>
                </c:pt>
                <c:pt idx="2">
                  <c:v>81.09</c:v>
                </c:pt>
                <c:pt idx="3">
                  <c:v>75.63</c:v>
                </c:pt>
                <c:pt idx="4">
                  <c:v>69.8</c:v>
                </c:pt>
              </c:numCache>
            </c:numRef>
          </c:val>
          <c:extLst>
            <c:ext xmlns:c16="http://schemas.microsoft.com/office/drawing/2014/chart" uri="{C3380CC4-5D6E-409C-BE32-E72D297353CC}">
              <c16:uniqueId val="{00000000-82BD-43F2-A06C-28BE10843EF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2BD-43F2-A06C-28BE10843EF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E-4798-BD12-4179EB58C2D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E-4798-BD12-4179EB58C2D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5-48B4-941C-79139B4385A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5-48B4-941C-79139B4385A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91-4E93-9183-EFAC17E2D15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1-4E93-9183-EFAC17E2D15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2-4DAE-AB3C-9CAB35E97C0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2-4DAE-AB3C-9CAB35E97C0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1577.21</c:v>
                </c:pt>
                <c:pt idx="1">
                  <c:v>1592.4</c:v>
                </c:pt>
                <c:pt idx="2">
                  <c:v>1598.28</c:v>
                </c:pt>
                <c:pt idx="3">
                  <c:v>1674.65</c:v>
                </c:pt>
                <c:pt idx="4">
                  <c:v>1716.14</c:v>
                </c:pt>
              </c:numCache>
            </c:numRef>
          </c:val>
          <c:extLst>
            <c:ext xmlns:c16="http://schemas.microsoft.com/office/drawing/2014/chart" uri="{C3380CC4-5D6E-409C-BE32-E72D297353CC}">
              <c16:uniqueId val="{00000000-F9B1-42F5-9816-1871C33E2BD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9B1-42F5-9816-1871C33E2BD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54.29</c:v>
                </c:pt>
                <c:pt idx="1">
                  <c:v>43</c:v>
                </c:pt>
                <c:pt idx="2">
                  <c:v>54.34</c:v>
                </c:pt>
                <c:pt idx="3">
                  <c:v>57.7</c:v>
                </c:pt>
                <c:pt idx="4">
                  <c:v>54.71</c:v>
                </c:pt>
              </c:numCache>
            </c:numRef>
          </c:val>
          <c:extLst>
            <c:ext xmlns:c16="http://schemas.microsoft.com/office/drawing/2014/chart" uri="{C3380CC4-5D6E-409C-BE32-E72D297353CC}">
              <c16:uniqueId val="{00000000-00BA-431F-928D-434E6C8D713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00BA-431F-928D-434E6C8D713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303.82</c:v>
                </c:pt>
                <c:pt idx="1">
                  <c:v>378.45</c:v>
                </c:pt>
                <c:pt idx="2">
                  <c:v>308.3</c:v>
                </c:pt>
                <c:pt idx="3">
                  <c:v>291.45</c:v>
                </c:pt>
                <c:pt idx="4">
                  <c:v>299.17</c:v>
                </c:pt>
              </c:numCache>
            </c:numRef>
          </c:val>
          <c:extLst>
            <c:ext xmlns:c16="http://schemas.microsoft.com/office/drawing/2014/chart" uri="{C3380CC4-5D6E-409C-BE32-E72D297353CC}">
              <c16:uniqueId val="{00000000-CC0C-4531-8475-28FE5A70A7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CC0C-4531-8475-28FE5A70A7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瀬戸内町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8835</v>
      </c>
      <c r="AM8" s="50"/>
      <c r="AN8" s="50"/>
      <c r="AO8" s="50"/>
      <c r="AP8" s="50"/>
      <c r="AQ8" s="50"/>
      <c r="AR8" s="50"/>
      <c r="AS8" s="50"/>
      <c r="AT8" s="46">
        <f>データ!$S$6</f>
        <v>239.65</v>
      </c>
      <c r="AU8" s="46"/>
      <c r="AV8" s="46"/>
      <c r="AW8" s="46"/>
      <c r="AX8" s="46"/>
      <c r="AY8" s="46"/>
      <c r="AZ8" s="46"/>
      <c r="BA8" s="46"/>
      <c r="BB8" s="46">
        <f>データ!$T$6</f>
        <v>36.869999999999997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39.11</v>
      </c>
      <c r="Q10" s="46"/>
      <c r="R10" s="46"/>
      <c r="S10" s="46"/>
      <c r="T10" s="46"/>
      <c r="U10" s="46"/>
      <c r="V10" s="46"/>
      <c r="W10" s="50">
        <f>データ!$Q$6</f>
        <v>3024</v>
      </c>
      <c r="X10" s="50"/>
      <c r="Y10" s="50"/>
      <c r="Z10" s="50"/>
      <c r="AA10" s="50"/>
      <c r="AB10" s="50"/>
      <c r="AC10" s="50"/>
      <c r="AD10" s="2"/>
      <c r="AE10" s="2"/>
      <c r="AF10" s="2"/>
      <c r="AG10" s="2"/>
      <c r="AH10" s="2"/>
      <c r="AI10" s="2"/>
      <c r="AJ10" s="2"/>
      <c r="AK10" s="2"/>
      <c r="AL10" s="50">
        <f>データ!$U$6</f>
        <v>3481</v>
      </c>
      <c r="AM10" s="50"/>
      <c r="AN10" s="50"/>
      <c r="AO10" s="50"/>
      <c r="AP10" s="50"/>
      <c r="AQ10" s="50"/>
      <c r="AR10" s="50"/>
      <c r="AS10" s="50"/>
      <c r="AT10" s="46">
        <f>データ!$V$6</f>
        <v>1.37</v>
      </c>
      <c r="AU10" s="46"/>
      <c r="AV10" s="46"/>
      <c r="AW10" s="46"/>
      <c r="AX10" s="46"/>
      <c r="AY10" s="46"/>
      <c r="AZ10" s="46"/>
      <c r="BA10" s="46"/>
      <c r="BB10" s="46">
        <f>データ!$W$6</f>
        <v>2540.88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CCB1OEPfFNfr8tK6n6Q4PTTiVcgv6fyIQZYsTh0yA0u+ZowIGy0g4falRVs0XtQ+w6n5qUTMsgCG3AYyPk26Xg==" saltValue="JoBTw0hBIp5/S4vt/rW0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465259</v>
      </c>
      <c r="D6" s="34">
        <f t="shared" si="3"/>
        <v>47</v>
      </c>
      <c r="E6" s="34">
        <f t="shared" si="3"/>
        <v>1</v>
      </c>
      <c r="F6" s="34">
        <f t="shared" si="3"/>
        <v>0</v>
      </c>
      <c r="G6" s="34">
        <f t="shared" si="3"/>
        <v>0</v>
      </c>
      <c r="H6" s="34" t="str">
        <f t="shared" si="3"/>
        <v>鹿児島県　瀬戸内町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39.11</v>
      </c>
      <c r="Q6" s="35">
        <f t="shared" si="3"/>
        <v>3024</v>
      </c>
      <c r="R6" s="35">
        <f t="shared" si="3"/>
        <v>8835</v>
      </c>
      <c r="S6" s="35">
        <f t="shared" si="3"/>
        <v>239.65</v>
      </c>
      <c r="T6" s="35">
        <f t="shared" si="3"/>
        <v>36.869999999999997</v>
      </c>
      <c r="U6" s="35">
        <f t="shared" si="3"/>
        <v>3481</v>
      </c>
      <c r="V6" s="35">
        <f t="shared" si="3"/>
        <v>1.37</v>
      </c>
      <c r="W6" s="35">
        <f t="shared" si="3"/>
        <v>2540.88</v>
      </c>
      <c r="X6" s="36">
        <f>IF(X7="",NA(),X7)</f>
        <v>91.9</v>
      </c>
      <c r="Y6" s="36">
        <f t="shared" ref="Y6:AG6" si="4">IF(Y7="",NA(),Y7)</f>
        <v>82.34</v>
      </c>
      <c r="Z6" s="36">
        <f t="shared" si="4"/>
        <v>81.09</v>
      </c>
      <c r="AA6" s="36">
        <f t="shared" si="4"/>
        <v>75.63</v>
      </c>
      <c r="AB6" s="36">
        <f t="shared" si="4"/>
        <v>69.8</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1577.21</v>
      </c>
      <c r="BF6" s="36">
        <f t="shared" ref="BF6:BN6" si="7">IF(BF7="",NA(),BF7)</f>
        <v>1592.4</v>
      </c>
      <c r="BG6" s="36">
        <f t="shared" si="7"/>
        <v>1598.28</v>
      </c>
      <c r="BH6" s="36">
        <f t="shared" si="7"/>
        <v>1674.65</v>
      </c>
      <c r="BI6" s="36">
        <f t="shared" si="7"/>
        <v>1716.14</v>
      </c>
      <c r="BJ6" s="36">
        <f t="shared" si="7"/>
        <v>1125.69</v>
      </c>
      <c r="BK6" s="36">
        <f t="shared" si="7"/>
        <v>1134.67</v>
      </c>
      <c r="BL6" s="36">
        <f t="shared" si="7"/>
        <v>1144.79</v>
      </c>
      <c r="BM6" s="36">
        <f t="shared" si="7"/>
        <v>1061.58</v>
      </c>
      <c r="BN6" s="36">
        <f t="shared" si="7"/>
        <v>1007.7</v>
      </c>
      <c r="BO6" s="35" t="str">
        <f>IF(BO7="","",IF(BO7="-","【-】","【"&amp;SUBSTITUTE(TEXT(BO7,"#,##0.00"),"-","△")&amp;"】"))</f>
        <v>【1,074.14】</v>
      </c>
      <c r="BP6" s="36">
        <f>IF(BP7="",NA(),BP7)</f>
        <v>54.29</v>
      </c>
      <c r="BQ6" s="36">
        <f t="shared" ref="BQ6:BY6" si="8">IF(BQ7="",NA(),BQ7)</f>
        <v>43</v>
      </c>
      <c r="BR6" s="36">
        <f t="shared" si="8"/>
        <v>54.34</v>
      </c>
      <c r="BS6" s="36">
        <f t="shared" si="8"/>
        <v>57.7</v>
      </c>
      <c r="BT6" s="36">
        <f t="shared" si="8"/>
        <v>54.71</v>
      </c>
      <c r="BU6" s="36">
        <f t="shared" si="8"/>
        <v>46.48</v>
      </c>
      <c r="BV6" s="36">
        <f t="shared" si="8"/>
        <v>40.6</v>
      </c>
      <c r="BW6" s="36">
        <f t="shared" si="8"/>
        <v>56.04</v>
      </c>
      <c r="BX6" s="36">
        <f t="shared" si="8"/>
        <v>58.52</v>
      </c>
      <c r="BY6" s="36">
        <f t="shared" si="8"/>
        <v>59.22</v>
      </c>
      <c r="BZ6" s="35" t="str">
        <f>IF(BZ7="","",IF(BZ7="-","【-】","【"&amp;SUBSTITUTE(TEXT(BZ7,"#,##0.00"),"-","△")&amp;"】"))</f>
        <v>【54.36】</v>
      </c>
      <c r="CA6" s="36">
        <f>IF(CA7="",NA(),CA7)</f>
        <v>303.82</v>
      </c>
      <c r="CB6" s="36">
        <f t="shared" ref="CB6:CJ6" si="9">IF(CB7="",NA(),CB7)</f>
        <v>378.45</v>
      </c>
      <c r="CC6" s="36">
        <f t="shared" si="9"/>
        <v>308.3</v>
      </c>
      <c r="CD6" s="36">
        <f t="shared" si="9"/>
        <v>291.45</v>
      </c>
      <c r="CE6" s="36">
        <f t="shared" si="9"/>
        <v>299.17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46.77</v>
      </c>
      <c r="CM6" s="36">
        <f t="shared" ref="CM6:CU6" si="10">IF(CM7="",NA(),CM7)</f>
        <v>47.07</v>
      </c>
      <c r="CN6" s="36">
        <f t="shared" si="10"/>
        <v>47.66</v>
      </c>
      <c r="CO6" s="36">
        <f t="shared" si="10"/>
        <v>47.27</v>
      </c>
      <c r="CP6" s="36">
        <f t="shared" si="10"/>
        <v>52.81</v>
      </c>
      <c r="CQ6" s="36">
        <f t="shared" si="10"/>
        <v>57.43</v>
      </c>
      <c r="CR6" s="36">
        <f t="shared" si="10"/>
        <v>57.29</v>
      </c>
      <c r="CS6" s="36">
        <f t="shared" si="10"/>
        <v>55.9</v>
      </c>
      <c r="CT6" s="36">
        <f t="shared" si="10"/>
        <v>57.3</v>
      </c>
      <c r="CU6" s="36">
        <f t="shared" si="10"/>
        <v>56.76</v>
      </c>
      <c r="CV6" s="35" t="str">
        <f>IF(CV7="","",IF(CV7="-","【-】","【"&amp;SUBSTITUTE(TEXT(CV7,"#,##0.00"),"-","△")&amp;"】"))</f>
        <v>【55.95】</v>
      </c>
      <c r="CW6" s="36">
        <f>IF(CW7="",NA(),CW7)</f>
        <v>86.2</v>
      </c>
      <c r="CX6" s="36">
        <f t="shared" ref="CX6:DF6" si="11">IF(CX7="",NA(),CX7)</f>
        <v>85</v>
      </c>
      <c r="CY6" s="36">
        <f t="shared" si="11"/>
        <v>83.5</v>
      </c>
      <c r="CZ6" s="36">
        <f t="shared" si="11"/>
        <v>83</v>
      </c>
      <c r="DA6" s="36">
        <f t="shared" si="11"/>
        <v>83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3.41</v>
      </c>
      <c r="EE6" s="35">
        <f t="shared" ref="EE6:EM6" si="14">IF(EE7="",NA(),EE7)</f>
        <v>0</v>
      </c>
      <c r="EF6" s="36">
        <f t="shared" si="14"/>
        <v>0.96</v>
      </c>
      <c r="EG6" s="36">
        <f t="shared" si="14"/>
        <v>2.59</v>
      </c>
      <c r="EH6" s="36">
        <f t="shared" si="14"/>
        <v>0.36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465259</v>
      </c>
      <c r="D7" s="38">
        <v>47</v>
      </c>
      <c r="E7" s="38">
        <v>1</v>
      </c>
      <c r="F7" s="38">
        <v>0</v>
      </c>
      <c r="G7" s="38">
        <v>0</v>
      </c>
      <c r="H7" s="38" t="s">
        <v>95</v>
      </c>
      <c r="I7" s="38" t="s">
        <v>96</v>
      </c>
      <c r="J7" s="38" t="s">
        <v>97</v>
      </c>
      <c r="K7" s="38" t="s">
        <v>98</v>
      </c>
      <c r="L7" s="38" t="s">
        <v>99</v>
      </c>
      <c r="M7" s="38" t="s">
        <v>100</v>
      </c>
      <c r="N7" s="39" t="s">
        <v>101</v>
      </c>
      <c r="O7" s="39" t="s">
        <v>102</v>
      </c>
      <c r="P7" s="39">
        <v>39.11</v>
      </c>
      <c r="Q7" s="39">
        <v>3024</v>
      </c>
      <c r="R7" s="39">
        <v>8835</v>
      </c>
      <c r="S7" s="39">
        <v>239.65</v>
      </c>
      <c r="T7" s="39">
        <v>36.869999999999997</v>
      </c>
      <c r="U7" s="39">
        <v>3481</v>
      </c>
      <c r="V7" s="39">
        <v>1.37</v>
      </c>
      <c r="W7" s="39">
        <v>2540.88</v>
      </c>
      <c r="X7" s="39">
        <v>91.9</v>
      </c>
      <c r="Y7" s="39">
        <v>82.34</v>
      </c>
      <c r="Z7" s="39">
        <v>81.09</v>
      </c>
      <c r="AA7" s="39">
        <v>75.63</v>
      </c>
      <c r="AB7" s="39">
        <v>69.8</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1577.21</v>
      </c>
      <c r="BF7" s="39">
        <v>1592.4</v>
      </c>
      <c r="BG7" s="39">
        <v>1598.28</v>
      </c>
      <c r="BH7" s="39">
        <v>1674.65</v>
      </c>
      <c r="BI7" s="39">
        <v>1716.14</v>
      </c>
      <c r="BJ7" s="39">
        <v>1125.69</v>
      </c>
      <c r="BK7" s="39">
        <v>1134.67</v>
      </c>
      <c r="BL7" s="39">
        <v>1144.79</v>
      </c>
      <c r="BM7" s="39">
        <v>1061.58</v>
      </c>
      <c r="BN7" s="39">
        <v>1007.7</v>
      </c>
      <c r="BO7" s="39">
        <v>1074.1400000000001</v>
      </c>
      <c r="BP7" s="39">
        <v>54.29</v>
      </c>
      <c r="BQ7" s="39">
        <v>43</v>
      </c>
      <c r="BR7" s="39">
        <v>54.34</v>
      </c>
      <c r="BS7" s="39">
        <v>57.7</v>
      </c>
      <c r="BT7" s="39">
        <v>54.71</v>
      </c>
      <c r="BU7" s="39">
        <v>46.48</v>
      </c>
      <c r="BV7" s="39">
        <v>40.6</v>
      </c>
      <c r="BW7" s="39">
        <v>56.04</v>
      </c>
      <c r="BX7" s="39">
        <v>58.52</v>
      </c>
      <c r="BY7" s="39">
        <v>59.22</v>
      </c>
      <c r="BZ7" s="39">
        <v>54.36</v>
      </c>
      <c r="CA7" s="39">
        <v>303.82</v>
      </c>
      <c r="CB7" s="39">
        <v>378.45</v>
      </c>
      <c r="CC7" s="39">
        <v>308.3</v>
      </c>
      <c r="CD7" s="39">
        <v>291.45</v>
      </c>
      <c r="CE7" s="39">
        <v>299.17</v>
      </c>
      <c r="CF7" s="39">
        <v>376.61</v>
      </c>
      <c r="CG7" s="39">
        <v>440.03</v>
      </c>
      <c r="CH7" s="39">
        <v>304.35000000000002</v>
      </c>
      <c r="CI7" s="39">
        <v>296.3</v>
      </c>
      <c r="CJ7" s="39">
        <v>292.89999999999998</v>
      </c>
      <c r="CK7" s="39">
        <v>296.39999999999998</v>
      </c>
      <c r="CL7" s="39">
        <v>46.77</v>
      </c>
      <c r="CM7" s="39">
        <v>47.07</v>
      </c>
      <c r="CN7" s="39">
        <v>47.66</v>
      </c>
      <c r="CO7" s="39">
        <v>47.27</v>
      </c>
      <c r="CP7" s="39">
        <v>52.81</v>
      </c>
      <c r="CQ7" s="39">
        <v>57.43</v>
      </c>
      <c r="CR7" s="39">
        <v>57.29</v>
      </c>
      <c r="CS7" s="39">
        <v>55.9</v>
      </c>
      <c r="CT7" s="39">
        <v>57.3</v>
      </c>
      <c r="CU7" s="39">
        <v>56.76</v>
      </c>
      <c r="CV7" s="39">
        <v>55.95</v>
      </c>
      <c r="CW7" s="39">
        <v>86.2</v>
      </c>
      <c r="CX7" s="39">
        <v>85</v>
      </c>
      <c r="CY7" s="39">
        <v>83.5</v>
      </c>
      <c r="CZ7" s="39">
        <v>83</v>
      </c>
      <c r="DA7" s="39">
        <v>83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3.41</v>
      </c>
      <c r="EE7" s="39">
        <v>0</v>
      </c>
      <c r="EF7" s="39">
        <v>0.96</v>
      </c>
      <c r="EG7" s="39">
        <v>2.59</v>
      </c>
      <c r="EH7" s="39">
        <v>0.36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2020-01-20T06:48:14Z</cp:lastPrinted>
  <dcterms:created xsi:type="dcterms:W3CDTF">2019-12-05T04:40:45Z</dcterms:created>
  <dcterms:modified xsi:type="dcterms:W3CDTF">2020-02-27T00:11:03Z</dcterms:modified>
  <cp:category/>
</cp:coreProperties>
</file>