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6_龍郷町【済】\"/>
    </mc:Choice>
  </mc:AlternateContent>
  <workbookProtection workbookAlgorithmName="SHA-512" workbookHashValue="hO0+9YTLWQvXjjuB/d0LbZ9xIwgQVhZfNZ9h0FxepeuZU5wAef8nN73fnoqDkl/namcl3GpiDe6KPV8ANIwzfQ==" workbookSaltValue="OWkfAsTbXPirYfKLO1byCg==" workbookSpinCount="100000" lockStructure="1"/>
  <bookViews>
    <workbookView xWindow="0" yWindow="0" windowWidth="13200" windowHeight="85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<sst xmlns="http://schemas.openxmlformats.org/spreadsheetml/2006/main" count="239" uniqueCount="113">
  <si>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</si>
  <si>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</si>
  <si>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</si>
  <si>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</si>
  <si>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</si>
  <si>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</si>
  <si>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</si>
  <si>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</si>
  <si>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</si>
  <si>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</si>
  <si>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</si>
  <si>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</si>
  <si>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</si>
  <si>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</si>
  <si>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</si>
  <si>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</si>
  <si>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</si>
  <si>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</si>
  <si>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</si>
  <si>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</si>
  <si>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</si>
  <si>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</si>
  <si>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</si>
  <si>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</si>
  <si>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</si>
  <si>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</si>
  <si>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</si>
  <si>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</si>
  <si>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</si>
  <si>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</si>
  <si>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</si>
  <si>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</si>
  <si>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</si>
  <si>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</si>
  <si>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</si>
  <si>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</si>
  <si>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</si>
  <si>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</si>
  <si>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</si>
  <si>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</si>
  <si>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</si>
  <si>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</si>
  <si>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</si>
  <si>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</si>
  <si>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</si>
  <si>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</si>
  <si>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</si>
  <si>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</si>
  <si>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</si>
  <si>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</si>
  <si>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</si>
  <si>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</si>
  <si>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</si>
  <si>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</si>
  <si>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</si>
  <si>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</si>
  <si>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</si>
  <si>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</si>
  <si>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</si>
  <si>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</si>
  <si>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</si>
  <si>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</si>
  <si>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</si>
  <si>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</si>
  <si>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</si>
  <si>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</si>
  <si>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</si>
  <si>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</si>
  <si>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</si>
  <si>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</si>
  <si>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</si>
  <si>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</si>
  <si>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</si>
  <si>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</si>
  <si>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</si>
  <si>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</si>
  <si>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</si>
  <si>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</si>
  <si>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</si>
  <si>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</si>
  <si>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</si>
  <si>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</si>
  <si>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</si>
  <si>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</si>
  <si>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</si>
  <si>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</si>
  <si>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</si>
  <si>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</si>
  <si>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</si>
  <si>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</si>
  <si>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</si>
  <si>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</si>
  <si>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</si>
  <si>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</si>
  <si>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</si>
  <si>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</si>
  <si>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</si>
  <si>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</si>
  <si>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</si>
  <si>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</si>
  <si>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</si>
  <si>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</si>
  <si>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</si>
  <si>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</si>
  <si>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</si>
  <si>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</si>
  <si>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</si>
  <si>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</si>
  <si>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</si>
  <si>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</si>
  <si>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特定地域生活排水処理事業は、平成10年度から整備を開始し、生活環境保全に寄与している。現在も汲取り槽や単独処理浄化槽からの転換や新築への合併処理浄化槽の設置を目標年間60基として取り組んでいる。
　健全な経営を維持していくために、財源確保に取り組み、維持管理の長期的な計画を検討し、適切に経営していくことが今後の課題となる。</t>
    <rPh sb="1" eb="3">
      <t>トウチョウ</t>
    </rPh>
    <rPh sb="4" eb="6">
      <t>トクテイ</t>
    </rPh>
    <rPh sb="6" eb="8">
      <t>チイキ</t>
    </rPh>
    <rPh sb="8" eb="10">
      <t>セイカツ</t>
    </rPh>
    <rPh sb="10" eb="12">
      <t>ハイスイ</t>
    </rPh>
    <rPh sb="12" eb="14">
      <t>ショリ</t>
    </rPh>
    <rPh sb="14" eb="16">
      <t>ジギョウ</t>
    </rPh>
    <rPh sb="18" eb="20">
      <t>ヘイセイ</t>
    </rPh>
    <rPh sb="22" eb="24">
      <t>ネンド</t>
    </rPh>
    <rPh sb="26" eb="28">
      <t>セイビ</t>
    </rPh>
    <rPh sb="29" eb="31">
      <t>カイシ</t>
    </rPh>
    <rPh sb="33" eb="35">
      <t>セイカツ</t>
    </rPh>
    <rPh sb="35" eb="37">
      <t>カンキョウ</t>
    </rPh>
    <rPh sb="37" eb="39">
      <t>ホゼン</t>
    </rPh>
    <rPh sb="40" eb="42">
      <t>キヨ</t>
    </rPh>
    <rPh sb="47" eb="49">
      <t>ゲンザイ</t>
    </rPh>
    <rPh sb="50" eb="52">
      <t>クミト</t>
    </rPh>
    <rPh sb="53" eb="54">
      <t>ソウ</t>
    </rPh>
    <rPh sb="55" eb="57">
      <t>タンドク</t>
    </rPh>
    <rPh sb="57" eb="59">
      <t>ショリ</t>
    </rPh>
    <rPh sb="59" eb="62">
      <t>ジョウカソウ</t>
    </rPh>
    <rPh sb="65" eb="67">
      <t>テンカン</t>
    </rPh>
    <rPh sb="68" eb="70">
      <t>シンチク</t>
    </rPh>
    <rPh sb="72" eb="74">
      <t>ガッペイ</t>
    </rPh>
    <rPh sb="74" eb="76">
      <t>ショリ</t>
    </rPh>
    <rPh sb="76" eb="79">
      <t>ジョウカソウ</t>
    </rPh>
    <rPh sb="80" eb="82">
      <t>セッチ</t>
    </rPh>
    <rPh sb="83" eb="85">
      <t>モクヒョウ</t>
    </rPh>
    <rPh sb="85" eb="87">
      <t>ネンカン</t>
    </rPh>
    <rPh sb="89" eb="90">
      <t>キ</t>
    </rPh>
    <rPh sb="93" eb="94">
      <t>ト</t>
    </rPh>
    <rPh sb="95" eb="96">
      <t>ク</t>
    </rPh>
    <rPh sb="119" eb="121">
      <t>ザイゲン</t>
    </rPh>
    <rPh sb="121" eb="123">
      <t>カクホ</t>
    </rPh>
    <rPh sb="124" eb="125">
      <t>ト</t>
    </rPh>
    <rPh sb="126" eb="127">
      <t>ク</t>
    </rPh>
    <rPh sb="129" eb="131">
      <t>イジ</t>
    </rPh>
    <rPh sb="131" eb="133">
      <t>カンリ</t>
    </rPh>
    <rPh sb="134" eb="137">
      <t>チョウキテキ</t>
    </rPh>
    <rPh sb="138" eb="140">
      <t>ケイカク</t>
    </rPh>
    <rPh sb="141" eb="143">
      <t>ケントウ</t>
    </rPh>
    <rPh sb="145" eb="147">
      <t>テキセツ</t>
    </rPh>
    <rPh sb="148" eb="150">
      <t>ケイエイ</t>
    </rPh>
    <rPh sb="157" eb="159">
      <t>コンゴ</t>
    </rPh>
    <rPh sb="160" eb="162">
      <t>カダイ</t>
    </rPh>
    <phoneticPr fontId="15"/>
  </si>
  <si>
    <t>　当町の特定地域生活排水処理事業は、平成10年度から整備を開始し、設置してから20年以上経過している浄化槽もあり、近年は故障等のトラブルも増加傾向にある。今後も財源の確保に努め健全な経営を実施する。</t>
    <rPh sb="33" eb="35">
      <t>セッチ</t>
    </rPh>
    <rPh sb="41" eb="44">
      <t>ネンイジョウ</t>
    </rPh>
    <rPh sb="44" eb="46">
      <t>ケイカ</t>
    </rPh>
    <rPh sb="50" eb="53">
      <t>ジョウカソウ</t>
    </rPh>
    <rPh sb="57" eb="59">
      <t>キンネン</t>
    </rPh>
    <rPh sb="60" eb="62">
      <t>コショウ</t>
    </rPh>
    <rPh sb="62" eb="63">
      <t>トウ</t>
    </rPh>
    <rPh sb="69" eb="71">
      <t>ゾウカ</t>
    </rPh>
    <rPh sb="71" eb="73">
      <t>ケイコウ</t>
    </rPh>
    <rPh sb="77" eb="79">
      <t>コンゴ</t>
    </rPh>
    <rPh sb="80" eb="82">
      <t>ザイゲン</t>
    </rPh>
    <rPh sb="83" eb="85">
      <t>カクホ</t>
    </rPh>
    <rPh sb="86" eb="87">
      <t>ツト</t>
    </rPh>
    <rPh sb="88" eb="90">
      <t>ケンゼン</t>
    </rPh>
    <rPh sb="91" eb="93">
      <t>ケイエイ</t>
    </rPh>
    <rPh sb="94" eb="96">
      <t>ジッシ</t>
    </rPh>
    <phoneticPr fontId="15"/>
  </si>
  <si>
    <t>①収益的収支比率
使用料での経営が難しく、一般会計繰入金を行い経営を維持している現状である。昨年と比較すると水洗戸数の増加により料金収入は増加しているが、引き続き経営改善に努めなければならない。
④企業債残高対事業規模比率
平均値を上回っており、投資規模、使用料水準が適正か検討を行う必要がある。
⑤経費回収率
平均を上回っているが使用料以外の収入に賄われている状況（一般会計繰入金）であり、適正な使用料収入の確保及び汚水処理費の削減が必要となる。また、使用料の改定等も今後の課題である。
⑥汚水処理原価
類似団体と比較すると低い数値ではあるが、接続推進を行い現状維持に努めたい。
⑦施設利用率
平均よりも上回っているため、施設の効率性は高い水準であることがわかる。
⑧水洗化率
年々増加傾向にあるが、今後も普及啓発に努める。</t>
    <rPh sb="1" eb="4">
      <t>シュウエキテキ</t>
    </rPh>
    <rPh sb="4" eb="6">
      <t>シュウシ</t>
    </rPh>
    <rPh sb="7" eb="8">
      <t>リツ</t>
    </rPh>
    <rPh sb="9" eb="12">
      <t>シヨウリョウ</t>
    </rPh>
    <rPh sb="14" eb="16">
      <t>ケイエイ</t>
    </rPh>
    <rPh sb="17" eb="18">
      <t>ムズカ</t>
    </rPh>
    <rPh sb="21" eb="23">
      <t>イッパン</t>
    </rPh>
    <rPh sb="23" eb="25">
      <t>カイケイ</t>
    </rPh>
    <rPh sb="25" eb="27">
      <t>クリイレ</t>
    </rPh>
    <rPh sb="27" eb="28">
      <t>キン</t>
    </rPh>
    <rPh sb="29" eb="30">
      <t>オコナ</t>
    </rPh>
    <rPh sb="31" eb="33">
      <t>ケイエイ</t>
    </rPh>
    <rPh sb="34" eb="36">
      <t>イジ</t>
    </rPh>
    <rPh sb="40" eb="42">
      <t>ゲンジョウ</t>
    </rPh>
    <rPh sb="46" eb="48">
      <t>サクネン</t>
    </rPh>
    <rPh sb="49" eb="51">
      <t>ヒカク</t>
    </rPh>
    <rPh sb="54" eb="56">
      <t>スイセン</t>
    </rPh>
    <rPh sb="59" eb="61">
      <t>ゾウカ</t>
    </rPh>
    <rPh sb="64" eb="66">
      <t>リョウキン</t>
    </rPh>
    <rPh sb="66" eb="68">
      <t>シュウニュウ</t>
    </rPh>
    <rPh sb="69" eb="71">
      <t>ゾウカ</t>
    </rPh>
    <rPh sb="77" eb="78">
      <t>ヒ</t>
    </rPh>
    <rPh sb="79" eb="80">
      <t>ツヅ</t>
    </rPh>
    <rPh sb="81" eb="83">
      <t>ケイエイ</t>
    </rPh>
    <rPh sb="83" eb="85">
      <t>カイゼン</t>
    </rPh>
    <rPh sb="86" eb="87">
      <t>ツト</t>
    </rPh>
    <rPh sb="99" eb="101">
      <t>キギョウ</t>
    </rPh>
    <rPh sb="101" eb="102">
      <t>サイ</t>
    </rPh>
    <rPh sb="102" eb="104">
      <t>ザンダカ</t>
    </rPh>
    <rPh sb="104" eb="105">
      <t>タイ</t>
    </rPh>
    <rPh sb="105" eb="107">
      <t>ジギョウ</t>
    </rPh>
    <rPh sb="107" eb="109">
      <t>キボ</t>
    </rPh>
    <rPh sb="109" eb="111">
      <t>ヒリツ</t>
    </rPh>
    <rPh sb="112" eb="115">
      <t>ヘイキンチ</t>
    </rPh>
    <rPh sb="116" eb="118">
      <t>ウワマワ</t>
    </rPh>
    <rPh sb="123" eb="125">
      <t>トウシ</t>
    </rPh>
    <rPh sb="125" eb="127">
      <t>キボ</t>
    </rPh>
    <rPh sb="128" eb="131">
      <t>シヨウリョウ</t>
    </rPh>
    <rPh sb="131" eb="133">
      <t>スイジュン</t>
    </rPh>
    <rPh sb="134" eb="136">
      <t>テキセイ</t>
    </rPh>
    <rPh sb="137" eb="139">
      <t>ケントウ</t>
    </rPh>
    <rPh sb="140" eb="141">
      <t>オコナ</t>
    </rPh>
    <rPh sb="142" eb="144">
      <t>ヒツヨウ</t>
    </rPh>
    <rPh sb="150" eb="152">
      <t>ケイヒ</t>
    </rPh>
    <rPh sb="152" eb="154">
      <t>カイシュウ</t>
    </rPh>
    <rPh sb="154" eb="155">
      <t>リツ</t>
    </rPh>
    <rPh sb="156" eb="158">
      <t>ヘイキン</t>
    </rPh>
    <rPh sb="159" eb="161">
      <t>ウワマワ</t>
    </rPh>
    <rPh sb="166" eb="169">
      <t>シヨウリョウ</t>
    </rPh>
    <rPh sb="169" eb="171">
      <t>イガイ</t>
    </rPh>
    <rPh sb="172" eb="174">
      <t>シュウニュウ</t>
    </rPh>
    <rPh sb="175" eb="176">
      <t>マカナ</t>
    </rPh>
    <rPh sb="181" eb="183">
      <t>ジョウキョウ</t>
    </rPh>
    <rPh sb="184" eb="186">
      <t>イッパン</t>
    </rPh>
    <rPh sb="186" eb="188">
      <t>カイケイ</t>
    </rPh>
    <rPh sb="188" eb="190">
      <t>クリイレ</t>
    </rPh>
    <rPh sb="190" eb="191">
      <t>キン</t>
    </rPh>
    <rPh sb="196" eb="198">
      <t>テキセイ</t>
    </rPh>
    <rPh sb="199" eb="202">
      <t>シヨウリョウ</t>
    </rPh>
    <rPh sb="202" eb="204">
      <t>シュウニュウ</t>
    </rPh>
    <rPh sb="205" eb="207">
      <t>カクホ</t>
    </rPh>
    <rPh sb="207" eb="208">
      <t>オヨ</t>
    </rPh>
    <rPh sb="209" eb="211">
      <t>オスイ</t>
    </rPh>
    <rPh sb="211" eb="213">
      <t>ショリ</t>
    </rPh>
    <rPh sb="213" eb="214">
      <t>ヒ</t>
    </rPh>
    <rPh sb="215" eb="217">
      <t>サクゲン</t>
    </rPh>
    <rPh sb="218" eb="220">
      <t>ヒツヨウ</t>
    </rPh>
    <rPh sb="227" eb="230">
      <t>シヨウリョウ</t>
    </rPh>
    <rPh sb="231" eb="233">
      <t>カイテイ</t>
    </rPh>
    <rPh sb="233" eb="234">
      <t>トウ</t>
    </rPh>
    <rPh sb="235" eb="237">
      <t>コンゴ</t>
    </rPh>
    <rPh sb="238" eb="240">
      <t>カダイ</t>
    </rPh>
    <rPh sb="246" eb="248">
      <t>オスイ</t>
    </rPh>
    <rPh sb="248" eb="250">
      <t>ショリ</t>
    </rPh>
    <rPh sb="250" eb="252">
      <t>ゲンカ</t>
    </rPh>
    <rPh sb="253" eb="254">
      <t>ルイ</t>
    </rPh>
    <rPh sb="254" eb="255">
      <t>ニ</t>
    </rPh>
    <rPh sb="255" eb="257">
      <t>ダンタイ</t>
    </rPh>
    <rPh sb="258" eb="260">
      <t>ヒカク</t>
    </rPh>
    <rPh sb="263" eb="264">
      <t>ヒク</t>
    </rPh>
    <rPh sb="265" eb="267">
      <t>スウチ</t>
    </rPh>
    <rPh sb="273" eb="275">
      <t>セツゾク</t>
    </rPh>
    <rPh sb="275" eb="277">
      <t>スイシン</t>
    </rPh>
    <rPh sb="278" eb="279">
      <t>オコナ</t>
    </rPh>
    <rPh sb="280" eb="282">
      <t>ゲンジョウ</t>
    </rPh>
    <rPh sb="282" eb="284">
      <t>イジ</t>
    </rPh>
    <rPh sb="285" eb="286">
      <t>ツト</t>
    </rPh>
    <rPh sb="292" eb="294">
      <t>シセツ</t>
    </rPh>
    <rPh sb="294" eb="297">
      <t>リヨウリツ</t>
    </rPh>
    <rPh sb="298" eb="300">
      <t>ヘイキン</t>
    </rPh>
    <rPh sb="303" eb="305">
      <t>ウワマワ</t>
    </rPh>
    <rPh sb="312" eb="314">
      <t>シセツ</t>
    </rPh>
    <rPh sb="315" eb="317">
      <t>コウリツ</t>
    </rPh>
    <rPh sb="317" eb="318">
      <t>セイ</t>
    </rPh>
    <rPh sb="319" eb="320">
      <t>タカ</t>
    </rPh>
    <rPh sb="321" eb="323">
      <t>スイジュン</t>
    </rPh>
    <rPh sb="335" eb="338">
      <t>スイセンカ</t>
    </rPh>
    <rPh sb="338" eb="339">
      <t>リツ</t>
    </rPh>
    <rPh sb="340" eb="342">
      <t>ネンネン</t>
    </rPh>
    <rPh sb="342" eb="344">
      <t>ゾウカ</t>
    </rPh>
    <rPh sb="344" eb="346">
      <t>ケイコウ</t>
    </rPh>
    <rPh sb="351" eb="353">
      <t>コンゴ</t>
    </rPh>
    <rPh sb="354" eb="356">
      <t>フキュウ</t>
    </rPh>
    <rPh sb="356" eb="358">
      <t>ケイハツ</t>
    </rPh>
    <rPh sb="359" eb="36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</si>
</sst>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FC-44CB-A482-596F34E9A7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FC-44CB-A482-596F34E9A7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112.55</c:v>
                </c:pt>
                <c:pt idx="3">
                  <c:v>100</c:v>
                </c:pt>
                <c:pt idx="4">
                  <c:v>100</c:v>
                </c:pt>
              </c:numCache>
            </c:numRef>
          </c:val>
          <c:extLst>
            <c:ext xmlns:c16="http://schemas.microsoft.com/office/drawing/2014/chart" uri="{C3380CC4-5D6E-409C-BE32-E72D297353CC}">
              <c16:uniqueId val="{00000000-8D18-4055-886D-FA4AE59ADB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8D18-4055-886D-FA4AE59ADB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38.549999999999997</c:v>
                </c:pt>
                <c:pt idx="1">
                  <c:v>40.869999999999997</c:v>
                </c:pt>
                <c:pt idx="2">
                  <c:v>68.61</c:v>
                </c:pt>
                <c:pt idx="3">
                  <c:v>70.72</c:v>
                </c:pt>
                <c:pt idx="4">
                  <c:v>74.33</c:v>
                </c:pt>
              </c:numCache>
            </c:numRef>
          </c:val>
          <c:extLst>
            <c:ext xmlns:c16="http://schemas.microsoft.com/office/drawing/2014/chart" uri="{C3380CC4-5D6E-409C-BE32-E72D297353CC}">
              <c16:uniqueId val="{00000000-0B00-4D8D-B8E3-011875C760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0B00-4D8D-B8E3-011875C760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79.930000000000007</c:v>
                </c:pt>
                <c:pt idx="1">
                  <c:v>83.54</c:v>
                </c:pt>
                <c:pt idx="2">
                  <c:v>77.69</c:v>
                </c:pt>
                <c:pt idx="3">
                  <c:v>82.02</c:v>
                </c:pt>
                <c:pt idx="4">
                  <c:v>92.05</c:v>
                </c:pt>
              </c:numCache>
            </c:numRef>
          </c:val>
          <c:extLst>
            <c:ext xmlns:c16="http://schemas.microsoft.com/office/drawing/2014/chart" uri="{C3380CC4-5D6E-409C-BE32-E72D297353CC}">
              <c16:uniqueId val="{00000000-3BF0-4F65-B736-A4C045A694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F0-4F65-B736-A4C045A694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D3-4B1C-923B-14E4CEAD56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D3-4B1C-923B-14E4CEAD56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2-4850-AA87-C7FBA57EE3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2-4850-AA87-C7FBA57EE3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ED-4414-9C34-E8207C7A27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D-4414-9C34-E8207C7A27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FE-40D2-8C9E-5D0B9DC698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E-40D2-8C9E-5D0B9DC698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492.74</c:v>
                </c:pt>
                <c:pt idx="2" formatCode="#,##0.00;&quot;△&quot;#,##0.00">
                  <c:v>0</c:v>
                </c:pt>
                <c:pt idx="3">
                  <c:v>498.54</c:v>
                </c:pt>
                <c:pt idx="4">
                  <c:v>456.54</c:v>
                </c:pt>
              </c:numCache>
            </c:numRef>
          </c:val>
          <c:extLst>
            <c:ext xmlns:c16="http://schemas.microsoft.com/office/drawing/2014/chart" uri="{C3380CC4-5D6E-409C-BE32-E72D297353CC}">
              <c16:uniqueId val="{00000000-313C-4185-A205-FF453188AB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313C-4185-A205-FF453188AB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64.819999999999993</c:v>
                </c:pt>
                <c:pt idx="1">
                  <c:v>65.48</c:v>
                </c:pt>
                <c:pt idx="2">
                  <c:v>70.13</c:v>
                </c:pt>
                <c:pt idx="3">
                  <c:v>71.84</c:v>
                </c:pt>
                <c:pt idx="4">
                  <c:v>71.73</c:v>
                </c:pt>
              </c:numCache>
            </c:numRef>
          </c:val>
          <c:extLst>
            <c:ext xmlns:c16="http://schemas.microsoft.com/office/drawing/2014/chart" uri="{C3380CC4-5D6E-409C-BE32-E72D297353CC}">
              <c16:uniqueId val="{00000000-FD77-4369-B288-C7622B322E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FD77-4369-B288-C7622B322E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141.79</c:v>
                </c:pt>
                <c:pt idx="3">
                  <c:v>139.49</c:v>
                </c:pt>
                <c:pt idx="4">
                  <c:v>140.58000000000001</c:v>
                </c:pt>
              </c:numCache>
            </c:numRef>
          </c:val>
          <c:extLst>
            <c:ext xmlns:c16="http://schemas.microsoft.com/office/drawing/2014/chart" uri="{C3380CC4-5D6E-409C-BE32-E72D297353CC}">
              <c16:uniqueId val="{00000000-7973-47C5-9243-3A4535BF75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7973-47C5-9243-3A4535BF75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龍郷町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6029</v>
      </c>
      <c r="AM8" s="68"/>
      <c r="AN8" s="68"/>
      <c r="AO8" s="68"/>
      <c r="AP8" s="68"/>
      <c r="AQ8" s="68"/>
      <c r="AR8" s="68"/>
      <c r="AS8" s="68"/>
      <c r="AT8" s="67">
        <f>データ!T6</f>
        <v>81.819999999999993</v>
      </c>
      <c r="AU8" s="67"/>
      <c r="AV8" s="67"/>
      <c r="AW8" s="67"/>
      <c r="AX8" s="67"/>
      <c r="AY8" s="67"/>
      <c r="AZ8" s="67"/>
      <c r="BA8" s="67"/>
      <c r="BB8" s="67">
        <f>データ!U6</f>
        <v>73.69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v>
      </c>
      <c r="Q10" s="67"/>
      <c r="R10" s="67"/>
      <c r="S10" s="67"/>
      <c r="T10" s="67"/>
      <c r="U10" s="67"/>
      <c r="V10" s="67"/>
      <c r="W10" s="67">
        <f>データ!Q6</f>
        <v>100</v>
      </c>
      <c r="X10" s="67"/>
      <c r="Y10" s="67"/>
      <c r="Z10" s="67"/>
      <c r="AA10" s="67"/>
      <c r="AB10" s="67"/>
      <c r="AC10" s="67"/>
      <c r="AD10" s="68">
        <f>データ!R6</f>
        <v>3888</v>
      </c>
      <c r="AE10" s="68"/>
      <c r="AF10" s="68"/>
      <c r="AG10" s="68"/>
      <c r="AH10" s="68"/>
      <c r="AI10" s="68"/>
      <c r="AJ10" s="68"/>
      <c r="AK10" s="2"/>
      <c r="AL10" s="68">
        <f>データ!V6</f>
        <v>5930</v>
      </c>
      <c r="AM10" s="68"/>
      <c r="AN10" s="68"/>
      <c r="AO10" s="68"/>
      <c r="AP10" s="68"/>
      <c r="AQ10" s="68"/>
      <c r="AR10" s="68"/>
      <c r="AS10" s="68"/>
      <c r="AT10" s="67">
        <f>データ!W6</f>
        <v>82.03</v>
      </c>
      <c r="AU10" s="67"/>
      <c r="AV10" s="67"/>
      <c r="AW10" s="67"/>
      <c r="AX10" s="67"/>
      <c r="AY10" s="67"/>
      <c r="AZ10" s="67"/>
      <c r="BA10" s="67"/>
      <c r="BB10" s="67">
        <f>データ!X6</f>
        <v>72.290000000000006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1Bc0Ww6gqV+2oN5uNIEhJSOoHtkPHBDolIjVYBS6hIb6cEV9i6X3TUBDKIAyrhVDTkESnKppJ6c6cHmehBC5oA==" saltValue="6lrMkc157ofJoSIy2/E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465275</v>
      </c>
      <c r="D6" s="33">
        <f t="shared" si="3"/>
        <v>47</v>
      </c>
      <c r="E6" s="33">
        <f t="shared" si="3"/>
        <v>18</v>
      </c>
      <c r="F6" s="33">
        <f t="shared" si="3"/>
        <v>0</v>
      </c>
      <c r="G6" s="33">
        <f t="shared" si="3"/>
        <v>0</v>
      </c>
      <c r="H6" s="33" t="str">
        <f t="shared" si="3"/>
        <v>鹿児島県　龍郷町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100</v>
      </c>
      <c r="Q6" s="34">
        <f t="shared" si="3"/>
        <v>100</v>
      </c>
      <c r="R6" s="34">
        <f t="shared" si="3"/>
        <v>3888</v>
      </c>
      <c r="S6" s="34">
        <f t="shared" si="3"/>
        <v>6029</v>
      </c>
      <c r="T6" s="34">
        <f t="shared" si="3"/>
        <v>81.819999999999993</v>
      </c>
      <c r="U6" s="34">
        <f t="shared" si="3"/>
        <v>73.69</v>
      </c>
      <c r="V6" s="34">
        <f t="shared" si="3"/>
        <v>5930</v>
      </c>
      <c r="W6" s="34">
        <f t="shared" si="3"/>
        <v>82.03</v>
      </c>
      <c r="X6" s="34">
        <f t="shared" si="3"/>
        <v>72.290000000000006</v>
      </c>
      <c r="Y6" s="35">
        <f>IF(Y7="",NA(),Y7)</f>
        <v>79.930000000000007</v>
      </c>
      <c r="Z6" s="35">
        <f t="shared" ref="Z6:AH6" si="4">IF(Z7="",NA(),Z7)</f>
        <v>83.54</v>
      </c>
      <c r="AA6" s="35">
        <f t="shared" si="4"/>
        <v>77.69</v>
      </c>
      <c r="AB6" s="35">
        <f t="shared" si="4"/>
        <v>82.02</v>
      </c>
      <c r="AC6" s="35">
        <f t="shared" si="4"/>
        <v>92.05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492.74</v>
      </c>
      <c r="BH6" s="34">
        <f t="shared" si="7"/>
        <v>0</v>
      </c>
      <c r="BI6" s="35">
        <f t="shared" si="7"/>
        <v>498.54</v>
      </c>
      <c r="BJ6" s="35">
        <f t="shared" si="7"/>
        <v>456.54</v>
      </c>
      <c r="BK6" s="35">
        <f t="shared" si="7"/>
        <v>261.08</v>
      </c>
      <c r="BL6" s="35">
        <f t="shared" si="7"/>
        <v>241.49</v>
      </c>
      <c r="BM6" s="35">
        <f t="shared" si="7"/>
        <v>248.44</v>
      </c>
      <c r="BN6" s="35">
        <f t="shared" si="7"/>
        <v>244.85</v>
      </c>
      <c r="BO6" s="35">
        <f t="shared" si="7"/>
        <v>296.89</v>
      </c>
      <c r="BP6" s="34" t="str">
        <f>IF(BP7="","",IF(BP7="-","【-】","【"&amp;SUBSTITUTE(TEXT(BP7,"#,##0.00"),"-","△")&amp;"】"))</f>
        <v>【325.02】</v>
      </c>
      <c r="BQ6" s="35">
        <f>IF(BQ7="",NA(),BQ7)</f>
        <v>64.819999999999993</v>
      </c>
      <c r="BR6" s="35">
        <f t="shared" ref="BR6:BZ6" si="8">IF(BR7="",NA(),BR7)</f>
        <v>65.48</v>
      </c>
      <c r="BS6" s="35">
        <f t="shared" si="8"/>
        <v>70.13</v>
      </c>
      <c r="BT6" s="35">
        <f t="shared" si="8"/>
        <v>71.84</v>
      </c>
      <c r="BU6" s="35">
        <f t="shared" si="8"/>
        <v>71.73</v>
      </c>
      <c r="BV6" s="35">
        <f t="shared" si="8"/>
        <v>68.61</v>
      </c>
      <c r="BW6" s="35">
        <f t="shared" si="8"/>
        <v>65.7</v>
      </c>
      <c r="BX6" s="35">
        <f t="shared" si="8"/>
        <v>66.73</v>
      </c>
      <c r="BY6" s="35">
        <f t="shared" si="8"/>
        <v>64.78</v>
      </c>
      <c r="BZ6" s="35">
        <f t="shared" si="8"/>
        <v>63.06</v>
      </c>
      <c r="CA6" s="34" t="str">
        <f>IF(CA7="","",IF(CA7="-","【-】","【"&amp;SUBSTITUTE(TEXT(CA7,"#,##0.00"),"-","△")&amp;"】"))</f>
        <v>【60.61】</v>
      </c>
      <c r="CB6" s="35">
        <f>IF(CB7="",NA(),CB7)</f>
        <v>150</v>
      </c>
      <c r="CC6" s="35">
        <f t="shared" ref="CC6:CK6" si="9">IF(CC7="",NA(),CC7)</f>
        <v>150</v>
      </c>
      <c r="CD6" s="35">
        <f t="shared" si="9"/>
        <v>141.79</v>
      </c>
      <c r="CE6" s="35">
        <f t="shared" si="9"/>
        <v>139.49</v>
      </c>
      <c r="CF6" s="35">
        <f t="shared" si="9"/>
        <v>140.58000000000001</v>
      </c>
      <c r="CG6" s="35">
        <f t="shared" si="9"/>
        <v>241.18</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112.55</v>
      </c>
      <c r="CP6" s="35">
        <f t="shared" si="10"/>
        <v>100</v>
      </c>
      <c r="CQ6" s="35">
        <f t="shared" si="10"/>
        <v>100</v>
      </c>
      <c r="CR6" s="35">
        <f t="shared" si="10"/>
        <v>53.84</v>
      </c>
      <c r="CS6" s="35">
        <f t="shared" si="10"/>
        <v>60.25</v>
      </c>
      <c r="CT6" s="35">
        <f t="shared" si="10"/>
        <v>61.94</v>
      </c>
      <c r="CU6" s="35">
        <f t="shared" si="10"/>
        <v>61.79</v>
      </c>
      <c r="CV6" s="35">
        <f t="shared" si="10"/>
        <v>59.94</v>
      </c>
      <c r="CW6" s="34" t="str">
        <f>IF(CW7="","",IF(CW7="-","【-】","【"&amp;SUBSTITUTE(TEXT(CW7,"#,##0.00"),"-","△")&amp;"】"))</f>
        <v>【57.80】</v>
      </c>
      <c r="CX6" s="35">
        <f>IF(CX7="",NA(),CX7)</f>
        <v>38.549999999999997</v>
      </c>
      <c r="CY6" s="35">
        <f t="shared" ref="CY6:DG6" si="11">IF(CY7="",NA(),CY7)</f>
        <v>40.869999999999997</v>
      </c>
      <c r="CZ6" s="35">
        <f t="shared" si="11"/>
        <v>68.61</v>
      </c>
      <c r="DA6" s="35">
        <f t="shared" si="11"/>
        <v>70.72</v>
      </c>
      <c r="DB6" s="35">
        <f t="shared" si="11"/>
        <v>74.33</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465275</v>
      </c>
      <c r="D7" s="37">
        <v>47</v>
      </c>
      <c r="E7" s="37">
        <v>18</v>
      </c>
      <c r="F7" s="37">
        <v>0</v>
      </c>
      <c r="G7" s="37">
        <v>0</v>
      </c>
      <c r="H7" s="37" t="s">
        <v>97</v>
      </c>
      <c r="I7" s="37" t="s">
        <v>98</v>
      </c>
      <c r="J7" s="37" t="s">
        <v>99</v>
      </c>
      <c r="K7" s="37" t="s">
        <v>100</v>
      </c>
      <c r="L7" s="37" t="s">
        <v>101</v>
      </c>
      <c r="M7" s="37" t="s">
        <v>102</v>
      </c>
      <c r="N7" s="38" t="s">
        <v>103</v>
      </c>
      <c r="O7" s="38" t="s">
        <v>104</v>
      </c>
      <c r="P7" s="38">
        <v>100</v>
      </c>
      <c r="Q7" s="38">
        <v>100</v>
      </c>
      <c r="R7" s="38">
        <v>3888</v>
      </c>
      <c r="S7" s="38">
        <v>6029</v>
      </c>
      <c r="T7" s="38">
        <v>81.819999999999993</v>
      </c>
      <c r="U7" s="38">
        <v>73.69</v>
      </c>
      <c r="V7" s="38">
        <v>5930</v>
      </c>
      <c r="W7" s="38">
        <v>82.03</v>
      </c>
      <c r="X7" s="38">
        <v>72.290000000000006</v>
      </c>
      <c r="Y7" s="38">
        <v>79.930000000000007</v>
      </c>
      <c r="Z7" s="38">
        <v>83.54</v>
      </c>
      <c r="AA7" s="38">
        <v>77.69</v>
      </c>
      <c r="AB7" s="38">
        <v>82.02</v>
      </c>
      <c r="AC7" s="38">
        <v>92.05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492.74</v>
      </c>
      <c r="BH7" s="38">
        <v>0</v>
      </c>
      <c r="BI7" s="38">
        <v>498.54</v>
      </c>
      <c r="BJ7" s="38">
        <v>456.54</v>
      </c>
      <c r="BK7" s="38">
        <v>261.08</v>
      </c>
      <c r="BL7" s="38">
        <v>241.49</v>
      </c>
      <c r="BM7" s="38">
        <v>248.44</v>
      </c>
      <c r="BN7" s="38">
        <v>244.85</v>
      </c>
      <c r="BO7" s="38">
        <v>296.89</v>
      </c>
      <c r="BP7" s="38">
        <v>325.02</v>
      </c>
      <c r="BQ7" s="38">
        <v>64.819999999999993</v>
      </c>
      <c r="BR7" s="38">
        <v>65.48</v>
      </c>
      <c r="BS7" s="38">
        <v>70.13</v>
      </c>
      <c r="BT7" s="38">
        <v>71.84</v>
      </c>
      <c r="BU7" s="38">
        <v>71.73</v>
      </c>
      <c r="BV7" s="38">
        <v>68.61</v>
      </c>
      <c r="BW7" s="38">
        <v>65.7</v>
      </c>
      <c r="BX7" s="38">
        <v>66.73</v>
      </c>
      <c r="BY7" s="38">
        <v>64.78</v>
      </c>
      <c r="BZ7" s="38">
        <v>63.06</v>
      </c>
      <c r="CA7" s="38">
        <v>60.61</v>
      </c>
      <c r="CB7" s="38">
        <v>150</v>
      </c>
      <c r="CC7" s="38">
        <v>150</v>
      </c>
      <c r="CD7" s="38">
        <v>141.79</v>
      </c>
      <c r="CE7" s="38">
        <v>139.49</v>
      </c>
      <c r="CF7" s="38">
        <v>140.58000000000001</v>
      </c>
      <c r="CG7" s="38">
        <v>241.18</v>
      </c>
      <c r="CH7" s="38">
        <v>247.94</v>
      </c>
      <c r="CI7" s="38">
        <v>241.29</v>
      </c>
      <c r="CJ7" s="38">
        <v>250.21</v>
      </c>
      <c r="CK7" s="38">
        <v>264.77</v>
      </c>
      <c r="CL7" s="38">
        <v>270.94</v>
      </c>
      <c r="CM7" s="38">
        <v>100</v>
      </c>
      <c r="CN7" s="38">
        <v>100</v>
      </c>
      <c r="CO7" s="38">
        <v>112.55</v>
      </c>
      <c r="CP7" s="38">
        <v>100</v>
      </c>
      <c r="CQ7" s="38">
        <v>100</v>
      </c>
      <c r="CR7" s="38">
        <v>53.84</v>
      </c>
      <c r="CS7" s="38">
        <v>60.25</v>
      </c>
      <c r="CT7" s="38">
        <v>61.94</v>
      </c>
      <c r="CU7" s="38">
        <v>61.79</v>
      </c>
      <c r="CV7" s="38">
        <v>59.94</v>
      </c>
      <c r="CW7" s="38">
        <v>57.8</v>
      </c>
      <c r="CX7" s="38">
        <v>38.549999999999997</v>
      </c>
      <c r="CY7" s="38">
        <v>40.869999999999997</v>
      </c>
      <c r="CZ7" s="38">
        <v>68.61</v>
      </c>
      <c r="DA7" s="38">
        <v>70.72</v>
      </c>
      <c r="DB7" s="38">
        <v>74.33</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2019-12-05T05:30:45Z</dcterms:created>
  <dcterms:modified xsi:type="dcterms:W3CDTF">2020-02-27T00:12:05Z</dcterms:modified>
  <cp:category/>
</cp:coreProperties>
</file>