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1_和泊町【済】\"/>
    </mc:Choice>
  </mc:AlternateContent>
  <workbookProtection workbookAlgorithmName="SHA-512" workbookHashValue="L38H5ylRQ94HqUOrDICU7j+o/6YSTIM1AHfl55/3MGrSt/KkvX/5Ga/oeAQFeMPxNeEzOG6pc/KkgKTFok8uhg==" workbookSaltValue="FSVhLMis7kO/GjPLUc8X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<sst xmlns="http://schemas.openxmlformats.org/spreadsheetml/2006/main" count="228" uniqueCount="113">
  <si>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</si>
  <si>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</si>
  <si>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</si>
  <si>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</si>
  <si>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</si>
  <si>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</si>
  <si>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</si>
  <si>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</si>
  <si>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</si>
  <si>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</si>
  <si>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</si>
  <si>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</si>
  <si>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</si>
  <si>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</si>
  <si>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</si>
  <si>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</si>
  <si>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</si>
  <si>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</si>
  <si>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</si>
  <si>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</si>
  <si>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</si>
  <si>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</si>
  <si>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</si>
  <si>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</si>
  <si>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</si>
  <si>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</si>
  <si>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</si>
  <si>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</si>
  <si>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</si>
  <si>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</si>
  <si>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</si>
  <si>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</si>
  <si>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</si>
  <si>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</si>
  <si>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</si>
  <si>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</si>
  <si>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</si>
  <si>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</si>
  <si>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</si>
  <si>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</si>
  <si>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</si>
  <si>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</si>
  <si>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</si>
  <si>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</si>
  <si>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</si>
  <si>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</si>
  <si>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</si>
  <si>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</si>
  <si>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</si>
  <si>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</si>
  <si>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</si>
  <si>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</si>
  <si>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</si>
  <si>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</si>
  <si>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</si>
  <si>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</si>
  <si>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</si>
  <si>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</si>
  <si>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</si>
  <si>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</si>
  <si>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</si>
  <si>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</si>
  <si>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</si>
  <si>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</si>
  <si>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</si>
  <si>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</si>
  <si>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</si>
  <si>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</si>
  <si>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</si>
  <si>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</si>
  <si>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</si>
  <si>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</si>
  <si>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</si>
  <si>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</si>
  <si>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</si>
  <si>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</si>
  <si>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</si>
  <si>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</si>
  <si>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</si>
  <si>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</si>
  <si>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</si>
  <si>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</si>
  <si>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</si>
  <si>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</si>
  <si>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</si>
  <si>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</si>
  <si>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</si>
  <si>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</si>
  <si>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</si>
  <si>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</si>
  <si>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</si>
  <si>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</si>
  <si>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</si>
  <si>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</si>
  <si>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</si>
  <si>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</si>
  <si>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</si>
  <si>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</si>
  <si>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</si>
  <si>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</si>
  <si>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</si>
  <si>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</si>
  <si>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</si>
  <si>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</si>
  <si>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</si>
  <si>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</si>
  <si>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</si>
  <si>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</si>
  <si>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</si>
  <si>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</si>
  <si>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事業の導入等による更新を検討していく。</t>
    <phoneticPr fontId="4"/>
  </si>
  <si>
    <t>①【収益的収支比率】
　料金収入や一般会計からの繰入金等の総収益で、総費用に企業債償還金を加えた費用をどの程度賄えているかを表す指標である。和泊町農業集落排水事業の経営状況は,平成28年度に使用料改定を実施しており改善されているが，施設維持管理費や施設建設時の地方債元利償還金等の支出額が下水道使用料を大きく上回っており,不足分を一般会計からの繰入で補っている。平成27年度から機能強化事業を実施しており,老朽設備の更新や,公共下水道施設和泊浄化センターへ農業集落排水施設中部処理場の統廃合を実施している。今後も下水道使用料の徴収率の向上等適切な財源確保と費用の削減に努める。また，将来的な下水道使用料の改定も検討していく必要が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
⑤【経費回収率】
　下水道使用料において,回収すべき経費をどの程度使用料で賄えているかを表した指標である。平成28年度に使用料改定を実施しており類似団体平均値を上回っているが,使用料で賄えない分を一般会計からの繰入で補っている状況であるため,適切な財源確保と費用の削減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用が増加している。平成27年度から機能強化事業を実施しており,老朽設備等の更新を行うことで,将来的な修繕費用等の削減に努める。
⑦【施設利用率】
　施設・設備が一日に対応可能な処理能力に対する,晴天時一日平均処理量の割合を表した指標である。施設利用率は類似団体平均値を下回っているため,更なる下水道接続推進に努める。
⑧【水洗化率】
　現在処理区域内人口のうち、実際に水洗便所を設置して汚水処理している人口の割合を表した指標である。昨年度より増加しているが,未だ類似団体平均値より低い水準にある。今後も,水質保全及び健全経営のため,水洗化率向上に努める。</t>
    <phoneticPr fontId="4"/>
  </si>
  <si>
    <t xml:space="preserve">  企業債元利金償還額が増加し,施設老朽化に伴う修繕費も増加している。また,人口減少に伴い流入量が低下し,汚水処理原価が増加傾向にある。依然として,一般会計繰入金が大きいため,接続推進や維持管理費の削減に努めていかなければならない。
　平成28年度に使用料金改定を実施し経費回収率は類似団体平均値を上回っており，全体的に,類似団体平均値より高い数値で推移しているため,健全な財政運営を継続するとともに,さらなる収益的収支比率及び経費回収率の改善を行う。また，平成27年度から機能強化事業を実施し,老朽施設の更新及び,平成29年度より公共下水道施設和泊浄化センターへ農業集落排水施設中部処理場の統廃合事業を実施している。今後，適切な財源確保や維持管理費の削減に努める。 </t>
    <rPh sb="12" eb="13">
      <t>ゾウ</t>
    </rPh>
    <rPh sb="13" eb="1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</si>
</sst>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5A-4534-849B-375566DFCED8}"/>
            </c:ext>
          </c:extLst>
        </c:ser>
        <c:dLbls>
          <c:showLegendKey val="0"/>
          <c:showVal val="0"/>
          <c:showCatName val="0"/>
          <c:showSerName val="0"/>
          <c:showPercent val="0"/>
          <c:showBubbleSize val="0"/>
        </c:dLbls>
        <c:gapWidth val="150"/>
        <c:axId val="280043160"/>
        <c:axId val="2800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B5A-4534-849B-375566DFCED8}"/>
            </c:ext>
          </c:extLst>
        </c:ser>
        <c:dLbls>
          <c:showLegendKey val="0"/>
          <c:showVal val="0"/>
          <c:showCatName val="0"/>
          <c:showSerName val="0"/>
          <c:showPercent val="0"/>
          <c:showBubbleSize val="0"/>
        </c:dLbls>
        <c:marker val="1"/>
        <c:smooth val="0"/>
        <c:axId val="280043160"/>
        <c:axId val="280043552"/>
      </c:lineChart>
      <c:dateAx>
        <c:axId val="280043160"/>
        <c:scaling>
          <c:orientation val="minMax"/>
        </c:scaling>
        <c:delete val="1"/>
        <c:axPos val="b"/>
        <c:numFmt formatCode="ge" sourceLinked="1"/>
        <c:majorTickMark val="none"/>
        <c:minorTickMark val="none"/>
        <c:tickLblPos val="none"/>
        <c:crossAx val="280043552"/>
        <c:crosses val="autoZero"/>
        <c:auto val="1"/>
        <c:lblOffset val="100"/>
        <c:baseTimeUnit val="years"/>
      </c:dateAx>
      <c:valAx>
        <c:axId val="2800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37.54</c:v>
                </c:pt>
                <c:pt idx="1">
                  <c:v>37.54</c:v>
                </c:pt>
                <c:pt idx="2">
                  <c:v>37.340000000000003</c:v>
                </c:pt>
                <c:pt idx="3">
                  <c:v>38.82</c:v>
                </c:pt>
                <c:pt idx="4">
                  <c:v>39.770000000000003</c:v>
                </c:pt>
              </c:numCache>
            </c:numRef>
          </c:val>
          <c:extLst>
            <c:ext xmlns:c16="http://schemas.microsoft.com/office/drawing/2014/chart" uri="{C3380CC4-5D6E-409C-BE32-E72D297353CC}">
              <c16:uniqueId val="{00000000-DD93-49FF-9ED0-9AF3C20FBDE9}"/>
            </c:ext>
          </c:extLst>
        </c:ser>
        <c:dLbls>
          <c:showLegendKey val="0"/>
          <c:showVal val="0"/>
          <c:showCatName val="0"/>
          <c:showSerName val="0"/>
          <c:showPercent val="0"/>
          <c:showBubbleSize val="0"/>
        </c:dLbls>
        <c:gapWidth val="150"/>
        <c:axId val="282102768"/>
        <c:axId val="28210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D93-49FF-9ED0-9AF3C20FBDE9}"/>
            </c:ext>
          </c:extLst>
        </c:ser>
        <c:dLbls>
          <c:showLegendKey val="0"/>
          <c:showVal val="0"/>
          <c:showCatName val="0"/>
          <c:showSerName val="0"/>
          <c:showPercent val="0"/>
          <c:showBubbleSize val="0"/>
        </c:dLbls>
        <c:marker val="1"/>
        <c:smooth val="0"/>
        <c:axId val="282102768"/>
        <c:axId val="282103160"/>
      </c:lineChart>
      <c:dateAx>
        <c:axId val="282102768"/>
        <c:scaling>
          <c:orientation val="minMax"/>
        </c:scaling>
        <c:delete val="1"/>
        <c:axPos val="b"/>
        <c:numFmt formatCode="ge" sourceLinked="1"/>
        <c:majorTickMark val="none"/>
        <c:minorTickMark val="none"/>
        <c:tickLblPos val="none"/>
        <c:crossAx val="282103160"/>
        <c:crosses val="autoZero"/>
        <c:auto val="1"/>
        <c:lblOffset val="100"/>
        <c:baseTimeUnit val="years"/>
      </c:dateAx>
      <c:valAx>
        <c:axId val="28210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79.38</c:v>
                </c:pt>
                <c:pt idx="1">
                  <c:v>80.55</c:v>
                </c:pt>
                <c:pt idx="2">
                  <c:v>80.849999999999994</c:v>
                </c:pt>
                <c:pt idx="3">
                  <c:v>82</c:v>
                </c:pt>
                <c:pt idx="4">
                  <c:v>82.77</c:v>
                </c:pt>
              </c:numCache>
            </c:numRef>
          </c:val>
          <c:extLst>
            <c:ext xmlns:c16="http://schemas.microsoft.com/office/drawing/2014/chart" uri="{C3380CC4-5D6E-409C-BE32-E72D297353CC}">
              <c16:uniqueId val="{00000000-2F7D-449A-BEF3-088F33E6CADC}"/>
            </c:ext>
          </c:extLst>
        </c:ser>
        <c:dLbls>
          <c:showLegendKey val="0"/>
          <c:showVal val="0"/>
          <c:showCatName val="0"/>
          <c:showSerName val="0"/>
          <c:showPercent val="0"/>
          <c:showBubbleSize val="0"/>
        </c:dLbls>
        <c:gapWidth val="150"/>
        <c:axId val="282104336"/>
        <c:axId val="28210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F7D-449A-BEF3-088F33E6CADC}"/>
            </c:ext>
          </c:extLst>
        </c:ser>
        <c:dLbls>
          <c:showLegendKey val="0"/>
          <c:showVal val="0"/>
          <c:showCatName val="0"/>
          <c:showSerName val="0"/>
          <c:showPercent val="0"/>
          <c:showBubbleSize val="0"/>
        </c:dLbls>
        <c:marker val="1"/>
        <c:smooth val="0"/>
        <c:axId val="282104336"/>
        <c:axId val="282104728"/>
      </c:lineChart>
      <c:dateAx>
        <c:axId val="282104336"/>
        <c:scaling>
          <c:orientation val="minMax"/>
        </c:scaling>
        <c:delete val="1"/>
        <c:axPos val="b"/>
        <c:numFmt formatCode="ge" sourceLinked="1"/>
        <c:majorTickMark val="none"/>
        <c:minorTickMark val="none"/>
        <c:tickLblPos val="none"/>
        <c:crossAx val="282104728"/>
        <c:crosses val="autoZero"/>
        <c:auto val="1"/>
        <c:lblOffset val="100"/>
        <c:baseTimeUnit val="years"/>
      </c:dateAx>
      <c:valAx>
        <c:axId val="2821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59.48</c:v>
                </c:pt>
                <c:pt idx="1">
                  <c:v>78.849999999999994</c:v>
                </c:pt>
                <c:pt idx="2">
                  <c:v>85.36</c:v>
                </c:pt>
                <c:pt idx="3">
                  <c:v>93.03</c:v>
                </c:pt>
                <c:pt idx="4">
                  <c:v>97.53</c:v>
                </c:pt>
              </c:numCache>
            </c:numRef>
          </c:val>
          <c:extLst>
            <c:ext xmlns:c16="http://schemas.microsoft.com/office/drawing/2014/chart" uri="{C3380CC4-5D6E-409C-BE32-E72D297353CC}">
              <c16:uniqueId val="{00000000-8E49-43EF-B320-4932C41D4E5E}"/>
            </c:ext>
          </c:extLst>
        </c:ser>
        <c:dLbls>
          <c:showLegendKey val="0"/>
          <c:showVal val="0"/>
          <c:showCatName val="0"/>
          <c:showSerName val="0"/>
          <c:showPercent val="0"/>
          <c:showBubbleSize val="0"/>
        </c:dLbls>
        <c:gapWidth val="150"/>
        <c:axId val="280044728"/>
        <c:axId val="2800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9-43EF-B320-4932C41D4E5E}"/>
            </c:ext>
          </c:extLst>
        </c:ser>
        <c:dLbls>
          <c:showLegendKey val="0"/>
          <c:showVal val="0"/>
          <c:showCatName val="0"/>
          <c:showSerName val="0"/>
          <c:showPercent val="0"/>
          <c:showBubbleSize val="0"/>
        </c:dLbls>
        <c:marker val="1"/>
        <c:smooth val="0"/>
        <c:axId val="280044728"/>
        <c:axId val="280045120"/>
      </c:lineChart>
      <c:dateAx>
        <c:axId val="280044728"/>
        <c:scaling>
          <c:orientation val="minMax"/>
        </c:scaling>
        <c:delete val="1"/>
        <c:axPos val="b"/>
        <c:numFmt formatCode="ge" sourceLinked="1"/>
        <c:majorTickMark val="none"/>
        <c:minorTickMark val="none"/>
        <c:tickLblPos val="none"/>
        <c:crossAx val="280045120"/>
        <c:crosses val="autoZero"/>
        <c:auto val="1"/>
        <c:lblOffset val="100"/>
        <c:baseTimeUnit val="years"/>
      </c:dateAx>
      <c:valAx>
        <c:axId val="2800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4A-483D-8A1F-770CB50A418C}"/>
            </c:ext>
          </c:extLst>
        </c:ser>
        <c:dLbls>
          <c:showLegendKey val="0"/>
          <c:showVal val="0"/>
          <c:showCatName val="0"/>
          <c:showSerName val="0"/>
          <c:showPercent val="0"/>
          <c:showBubbleSize val="0"/>
        </c:dLbls>
        <c:gapWidth val="150"/>
        <c:axId val="280046296"/>
        <c:axId val="2800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A-483D-8A1F-770CB50A418C}"/>
            </c:ext>
          </c:extLst>
        </c:ser>
        <c:dLbls>
          <c:showLegendKey val="0"/>
          <c:showVal val="0"/>
          <c:showCatName val="0"/>
          <c:showSerName val="0"/>
          <c:showPercent val="0"/>
          <c:showBubbleSize val="0"/>
        </c:dLbls>
        <c:marker val="1"/>
        <c:smooth val="0"/>
        <c:axId val="280046296"/>
        <c:axId val="280046688"/>
      </c:lineChart>
      <c:dateAx>
        <c:axId val="280046296"/>
        <c:scaling>
          <c:orientation val="minMax"/>
        </c:scaling>
        <c:delete val="1"/>
        <c:axPos val="b"/>
        <c:numFmt formatCode="ge" sourceLinked="1"/>
        <c:majorTickMark val="none"/>
        <c:minorTickMark val="none"/>
        <c:tickLblPos val="none"/>
        <c:crossAx val="280046688"/>
        <c:crosses val="autoZero"/>
        <c:auto val="1"/>
        <c:lblOffset val="100"/>
        <c:baseTimeUnit val="years"/>
      </c:dateAx>
      <c:valAx>
        <c:axId val="2800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18-43FE-BA22-CF8F4E56728F}"/>
            </c:ext>
          </c:extLst>
        </c:ser>
        <c:dLbls>
          <c:showLegendKey val="0"/>
          <c:showVal val="0"/>
          <c:showCatName val="0"/>
          <c:showSerName val="0"/>
          <c:showPercent val="0"/>
          <c:showBubbleSize val="0"/>
        </c:dLbls>
        <c:gapWidth val="150"/>
        <c:axId val="280047864"/>
        <c:axId val="280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18-43FE-BA22-CF8F4E56728F}"/>
            </c:ext>
          </c:extLst>
        </c:ser>
        <c:dLbls>
          <c:showLegendKey val="0"/>
          <c:showVal val="0"/>
          <c:showCatName val="0"/>
          <c:showSerName val="0"/>
          <c:showPercent val="0"/>
          <c:showBubbleSize val="0"/>
        </c:dLbls>
        <c:marker val="1"/>
        <c:smooth val="0"/>
        <c:axId val="280047864"/>
        <c:axId val="280048256"/>
      </c:lineChart>
      <c:dateAx>
        <c:axId val="280047864"/>
        <c:scaling>
          <c:orientation val="minMax"/>
        </c:scaling>
        <c:delete val="1"/>
        <c:axPos val="b"/>
        <c:numFmt formatCode="ge" sourceLinked="1"/>
        <c:majorTickMark val="none"/>
        <c:minorTickMark val="none"/>
        <c:tickLblPos val="none"/>
        <c:crossAx val="280048256"/>
        <c:crosses val="autoZero"/>
        <c:auto val="1"/>
        <c:lblOffset val="100"/>
        <c:baseTimeUnit val="years"/>
      </c:dateAx>
      <c:valAx>
        <c:axId val="280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5-4005-9BF1-B5EEBCF05EC1}"/>
            </c:ext>
          </c:extLst>
        </c:ser>
        <c:dLbls>
          <c:showLegendKey val="0"/>
          <c:showVal val="0"/>
          <c:showCatName val="0"/>
          <c:showSerName val="0"/>
          <c:showPercent val="0"/>
          <c:showBubbleSize val="0"/>
        </c:dLbls>
        <c:gapWidth val="150"/>
        <c:axId val="282155200"/>
        <c:axId val="28215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5-4005-9BF1-B5EEBCF05EC1}"/>
            </c:ext>
          </c:extLst>
        </c:ser>
        <c:dLbls>
          <c:showLegendKey val="0"/>
          <c:showVal val="0"/>
          <c:showCatName val="0"/>
          <c:showSerName val="0"/>
          <c:showPercent val="0"/>
          <c:showBubbleSize val="0"/>
        </c:dLbls>
        <c:marker val="1"/>
        <c:smooth val="0"/>
        <c:axId val="282155200"/>
        <c:axId val="282155592"/>
      </c:lineChart>
      <c:dateAx>
        <c:axId val="282155200"/>
        <c:scaling>
          <c:orientation val="minMax"/>
        </c:scaling>
        <c:delete val="1"/>
        <c:axPos val="b"/>
        <c:numFmt formatCode="ge" sourceLinked="1"/>
        <c:majorTickMark val="none"/>
        <c:minorTickMark val="none"/>
        <c:tickLblPos val="none"/>
        <c:crossAx val="282155592"/>
        <c:crosses val="autoZero"/>
        <c:auto val="1"/>
        <c:lblOffset val="100"/>
        <c:baseTimeUnit val="years"/>
      </c:dateAx>
      <c:valAx>
        <c:axId val="28215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AF-4CA7-A5DC-764BB771DB12}"/>
            </c:ext>
          </c:extLst>
        </c:ser>
        <c:dLbls>
          <c:showLegendKey val="0"/>
          <c:showVal val="0"/>
          <c:showCatName val="0"/>
          <c:showSerName val="0"/>
          <c:showPercent val="0"/>
          <c:showBubbleSize val="0"/>
        </c:dLbls>
        <c:gapWidth val="150"/>
        <c:axId val="282156768"/>
        <c:axId val="28215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F-4CA7-A5DC-764BB771DB12}"/>
            </c:ext>
          </c:extLst>
        </c:ser>
        <c:dLbls>
          <c:showLegendKey val="0"/>
          <c:showVal val="0"/>
          <c:showCatName val="0"/>
          <c:showSerName val="0"/>
          <c:showPercent val="0"/>
          <c:showBubbleSize val="0"/>
        </c:dLbls>
        <c:marker val="1"/>
        <c:smooth val="0"/>
        <c:axId val="282156768"/>
        <c:axId val="282157160"/>
      </c:lineChart>
      <c:dateAx>
        <c:axId val="282156768"/>
        <c:scaling>
          <c:orientation val="minMax"/>
        </c:scaling>
        <c:delete val="1"/>
        <c:axPos val="b"/>
        <c:numFmt formatCode="ge" sourceLinked="1"/>
        <c:majorTickMark val="none"/>
        <c:minorTickMark val="none"/>
        <c:tickLblPos val="none"/>
        <c:crossAx val="282157160"/>
        <c:crosses val="autoZero"/>
        <c:auto val="1"/>
        <c:lblOffset val="100"/>
        <c:baseTimeUnit val="years"/>
      </c:dateAx>
      <c:valAx>
        <c:axId val="28215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F4-4A34-8E7A-1283E6FEDB93}"/>
            </c:ext>
          </c:extLst>
        </c:ser>
        <c:dLbls>
          <c:showLegendKey val="0"/>
          <c:showVal val="0"/>
          <c:showCatName val="0"/>
          <c:showSerName val="0"/>
          <c:showPercent val="0"/>
          <c:showBubbleSize val="0"/>
        </c:dLbls>
        <c:gapWidth val="150"/>
        <c:axId val="282158336"/>
        <c:axId val="28215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1F4-4A34-8E7A-1283E6FEDB93}"/>
            </c:ext>
          </c:extLst>
        </c:ser>
        <c:dLbls>
          <c:showLegendKey val="0"/>
          <c:showVal val="0"/>
          <c:showCatName val="0"/>
          <c:showSerName val="0"/>
          <c:showPercent val="0"/>
          <c:showBubbleSize val="0"/>
        </c:dLbls>
        <c:marker val="1"/>
        <c:smooth val="0"/>
        <c:axId val="282158336"/>
        <c:axId val="282158728"/>
      </c:lineChart>
      <c:dateAx>
        <c:axId val="282158336"/>
        <c:scaling>
          <c:orientation val="minMax"/>
        </c:scaling>
        <c:delete val="1"/>
        <c:axPos val="b"/>
        <c:numFmt formatCode="ge" sourceLinked="1"/>
        <c:majorTickMark val="none"/>
        <c:minorTickMark val="none"/>
        <c:tickLblPos val="none"/>
        <c:crossAx val="282158728"/>
        <c:crosses val="autoZero"/>
        <c:auto val="1"/>
        <c:lblOffset val="100"/>
        <c:baseTimeUnit val="years"/>
      </c:dateAx>
      <c:valAx>
        <c:axId val="28215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61.67</c:v>
                </c:pt>
                <c:pt idx="1">
                  <c:v>61.13</c:v>
                </c:pt>
                <c:pt idx="2">
                  <c:v>89.17</c:v>
                </c:pt>
                <c:pt idx="3">
                  <c:v>96.28</c:v>
                </c:pt>
                <c:pt idx="4">
                  <c:v>87.91</c:v>
                </c:pt>
              </c:numCache>
            </c:numRef>
          </c:val>
          <c:extLst>
            <c:ext xmlns:c16="http://schemas.microsoft.com/office/drawing/2014/chart" uri="{C3380CC4-5D6E-409C-BE32-E72D297353CC}">
              <c16:uniqueId val="{00000000-47E7-4643-94C7-432E27FDBD4E}"/>
            </c:ext>
          </c:extLst>
        </c:ser>
        <c:dLbls>
          <c:showLegendKey val="0"/>
          <c:showVal val="0"/>
          <c:showCatName val="0"/>
          <c:showSerName val="0"/>
          <c:showPercent val="0"/>
          <c:showBubbleSize val="0"/>
        </c:dLbls>
        <c:gapWidth val="150"/>
        <c:axId val="282154416"/>
        <c:axId val="28215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7E7-4643-94C7-432E27FDBD4E}"/>
            </c:ext>
          </c:extLst>
        </c:ser>
        <c:dLbls>
          <c:showLegendKey val="0"/>
          <c:showVal val="0"/>
          <c:showCatName val="0"/>
          <c:showSerName val="0"/>
          <c:showPercent val="0"/>
          <c:showBubbleSize val="0"/>
        </c:dLbls>
        <c:marker val="1"/>
        <c:smooth val="0"/>
        <c:axId val="282154416"/>
        <c:axId val="282154024"/>
      </c:lineChart>
      <c:dateAx>
        <c:axId val="282154416"/>
        <c:scaling>
          <c:orientation val="minMax"/>
        </c:scaling>
        <c:delete val="1"/>
        <c:axPos val="b"/>
        <c:numFmt formatCode="ge" sourceLinked="1"/>
        <c:majorTickMark val="none"/>
        <c:minorTickMark val="none"/>
        <c:tickLblPos val="none"/>
        <c:crossAx val="282154024"/>
        <c:crosses val="autoZero"/>
        <c:auto val="1"/>
        <c:lblOffset val="100"/>
        <c:baseTimeUnit val="years"/>
      </c:dateAx>
      <c:valAx>
        <c:axId val="28215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210.45</c:v>
                </c:pt>
                <c:pt idx="1">
                  <c:v>214.8</c:v>
                </c:pt>
                <c:pt idx="2">
                  <c:v>172.87</c:v>
                </c:pt>
                <c:pt idx="3">
                  <c:v>163.06</c:v>
                </c:pt>
                <c:pt idx="4">
                  <c:v>179.71</c:v>
                </c:pt>
              </c:numCache>
            </c:numRef>
          </c:val>
          <c:extLst>
            <c:ext xmlns:c16="http://schemas.microsoft.com/office/drawing/2014/chart" uri="{C3380CC4-5D6E-409C-BE32-E72D297353CC}">
              <c16:uniqueId val="{00000000-07AA-407C-8416-335F3EA94478}"/>
            </c:ext>
          </c:extLst>
        </c:ser>
        <c:dLbls>
          <c:showLegendKey val="0"/>
          <c:showVal val="0"/>
          <c:showCatName val="0"/>
          <c:showSerName val="0"/>
          <c:showPercent val="0"/>
          <c:showBubbleSize val="0"/>
        </c:dLbls>
        <c:gapWidth val="150"/>
        <c:axId val="282154808"/>
        <c:axId val="2821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7AA-407C-8416-335F3EA94478}"/>
            </c:ext>
          </c:extLst>
        </c:ser>
        <c:dLbls>
          <c:showLegendKey val="0"/>
          <c:showVal val="0"/>
          <c:showCatName val="0"/>
          <c:showSerName val="0"/>
          <c:showPercent val="0"/>
          <c:showBubbleSize val="0"/>
        </c:dLbls>
        <c:marker val="1"/>
        <c:smooth val="0"/>
        <c:axId val="282154808"/>
        <c:axId val="282159904"/>
      </c:lineChart>
      <c:dateAx>
        <c:axId val="282154808"/>
        <c:scaling>
          <c:orientation val="minMax"/>
        </c:scaling>
        <c:delete val="1"/>
        <c:axPos val="b"/>
        <c:numFmt formatCode="ge" sourceLinked="1"/>
        <c:majorTickMark val="none"/>
        <c:minorTickMark val="none"/>
        <c:tickLblPos val="none"/>
        <c:crossAx val="282159904"/>
        <c:crosses val="autoZero"/>
        <c:auto val="1"/>
        <c:lblOffset val="100"/>
        <c:baseTimeUnit val="years"/>
      </c:dateAx>
      <c:valAx>
        <c:axId val="2821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5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鹿児島県　和泊町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F2</v>
      </c>
      <c r="X8" s="83"/>
      <c r="Y8" s="83"/>
      <c r="Z8" s="83"/>
      <c r="AA8" s="83"/>
      <c r="AB8" s="83"/>
      <c r="AC8" s="83"/>
      <c r="AD8" s="84" t="str">
        <f>データ!$M$6</f>
        <v>非設置</v>
      </c>
      <c r="AE8" s="84"/>
      <c r="AF8" s="84"/>
      <c r="AG8" s="84"/>
      <c r="AH8" s="84"/>
      <c r="AI8" s="84"/>
      <c r="AJ8" s="84"/>
      <c r="AK8" s="3"/>
      <c r="AL8" s="80">
        <f>データ!S6</f>
        <v>6631</v>
      </c>
      <c r="AM8" s="80"/>
      <c r="AN8" s="80"/>
      <c r="AO8" s="80"/>
      <c r="AP8" s="80"/>
      <c r="AQ8" s="80"/>
      <c r="AR8" s="80"/>
      <c r="AS8" s="80"/>
      <c r="AT8" s="79">
        <f>データ!T6</f>
        <v>40.39</v>
      </c>
      <c r="AU8" s="79"/>
      <c r="AV8" s="79"/>
      <c r="AW8" s="79"/>
      <c r="AX8" s="79"/>
      <c r="AY8" s="79"/>
      <c r="AZ8" s="79"/>
      <c r="BA8" s="79"/>
      <c r="BB8" s="79">
        <f>データ!U6</f>
        <v>164.17</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40.380000000000003</v>
      </c>
      <c r="Q10" s="79"/>
      <c r="R10" s="79"/>
      <c r="S10" s="79"/>
      <c r="T10" s="79"/>
      <c r="U10" s="79"/>
      <c r="V10" s="79"/>
      <c r="W10" s="79">
        <f>データ!Q6</f>
        <v>100</v>
      </c>
      <c r="X10" s="79"/>
      <c r="Y10" s="79"/>
      <c r="Z10" s="79"/>
      <c r="AA10" s="79"/>
      <c r="AB10" s="79"/>
      <c r="AC10" s="79"/>
      <c r="AD10" s="80">
        <f>データ!R6</f>
        <v>2906</v>
      </c>
      <c r="AE10" s="80"/>
      <c r="AF10" s="80"/>
      <c r="AG10" s="80"/>
      <c r="AH10" s="80"/>
      <c r="AI10" s="80"/>
      <c r="AJ10" s="80"/>
      <c r="AK10" s="2"/>
      <c r="AL10" s="80">
        <f>データ!V6</f>
        <v>2629</v>
      </c>
      <c r="AM10" s="80"/>
      <c r="AN10" s="80"/>
      <c r="AO10" s="80"/>
      <c r="AP10" s="80"/>
      <c r="AQ10" s="80"/>
      <c r="AR10" s="80"/>
      <c r="AS10" s="80"/>
      <c r="AT10" s="79">
        <f>データ!W6</f>
        <v>1.88</v>
      </c>
      <c r="AU10" s="79"/>
      <c r="AV10" s="79"/>
      <c r="AW10" s="79"/>
      <c r="AX10" s="79"/>
      <c r="AY10" s="79"/>
      <c r="AZ10" s="79"/>
      <c r="BA10" s="79"/>
      <c r="BB10" s="79">
        <f>データ!X6</f>
        <v>1398.4</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111</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vcgn2zOkjlQfkOK5cGGBkdtr0G0RR8ab8hsa8X0xj5L+ixpfv/DEO4PVKP7uRi+0qJTEa6GwVjr+QZAg3cIcHQ==" saltValue="44FkZGbRakkJHsVgcLQF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465330</v>
      </c>
      <c r="D6" s="33">
        <f t="shared" si="3"/>
        <v>47</v>
      </c>
      <c r="E6" s="33">
        <f t="shared" si="3"/>
        <v>17</v>
      </c>
      <c r="F6" s="33">
        <f t="shared" si="3"/>
        <v>5</v>
      </c>
      <c r="G6" s="33">
        <f t="shared" si="3"/>
        <v>0</v>
      </c>
      <c r="H6" s="33" t="str">
        <f t="shared" si="3"/>
        <v>鹿児島県　和泊町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40.380000000000003</v>
      </c>
      <c r="Q6" s="34">
        <f t="shared" si="3"/>
        <v>100</v>
      </c>
      <c r="R6" s="34">
        <f t="shared" si="3"/>
        <v>2906</v>
      </c>
      <c r="S6" s="34">
        <f t="shared" si="3"/>
        <v>6631</v>
      </c>
      <c r="T6" s="34">
        <f t="shared" si="3"/>
        <v>40.39</v>
      </c>
      <c r="U6" s="34">
        <f t="shared" si="3"/>
        <v>164.17</v>
      </c>
      <c r="V6" s="34">
        <f t="shared" si="3"/>
        <v>2629</v>
      </c>
      <c r="W6" s="34">
        <f t="shared" si="3"/>
        <v>1.88</v>
      </c>
      <c r="X6" s="34">
        <f t="shared" si="3"/>
        <v>1398.4</v>
      </c>
      <c r="Y6" s="35">
        <f>IF(Y7="",NA(),Y7)</f>
        <v>59.48</v>
      </c>
      <c r="Z6" s="35">
        <f t="shared" ref="Z6:AH6" si="4">IF(Z7="",NA(),Z7)</f>
        <v>78.849999999999994</v>
      </c>
      <c r="AA6" s="35">
        <f t="shared" si="4"/>
        <v>85.36</v>
      </c>
      <c r="AB6" s="35">
        <f t="shared" si="4"/>
        <v>93.03</v>
      </c>
      <c r="AC6" s="35">
        <f t="shared" si="4"/>
        <v>97.53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61.67</v>
      </c>
      <c r="BR6" s="35">
        <f t="shared" ref="BR6:BZ6" si="8">IF(BR7="",NA(),BR7)</f>
        <v>61.13</v>
      </c>
      <c r="BS6" s="35">
        <f t="shared" si="8"/>
        <v>89.17</v>
      </c>
      <c r="BT6" s="35">
        <f t="shared" si="8"/>
        <v>96.28</v>
      </c>
      <c r="BU6" s="35">
        <f t="shared" si="8"/>
        <v>87.91</v>
      </c>
      <c r="BV6" s="35">
        <f t="shared" si="8"/>
        <v>50.82</v>
      </c>
      <c r="BW6" s="35">
        <f t="shared" si="8"/>
        <v>52.19</v>
      </c>
      <c r="BX6" s="35">
        <f t="shared" si="8"/>
        <v>55.32</v>
      </c>
      <c r="BY6" s="35">
        <f t="shared" si="8"/>
        <v>59.8</v>
      </c>
      <c r="BZ6" s="35">
        <f t="shared" si="8"/>
        <v>57.77</v>
      </c>
      <c r="CA6" s="34" t="str">
        <f>IF(CA7="","",IF(CA7="-","【-】","【"&amp;SUBSTITUTE(TEXT(CA7,"#,##0.00"),"-","△")&amp;"】"))</f>
        <v>【59.51】</v>
      </c>
      <c r="CB6" s="35">
        <f>IF(CB7="",NA(),CB7)</f>
        <v>210.45</v>
      </c>
      <c r="CC6" s="35">
        <f t="shared" ref="CC6:CK6" si="9">IF(CC7="",NA(),CC7)</f>
        <v>214.8</v>
      </c>
      <c r="CD6" s="35">
        <f t="shared" si="9"/>
        <v>172.87</v>
      </c>
      <c r="CE6" s="35">
        <f t="shared" si="9"/>
        <v>163.06</v>
      </c>
      <c r="CF6" s="35">
        <f t="shared" si="9"/>
        <v>179.71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37.54</v>
      </c>
      <c r="CN6" s="35">
        <f t="shared" ref="CN6:CV6" si="10">IF(CN7="",NA(),CN7)</f>
        <v>37.54</v>
      </c>
      <c r="CO6" s="35">
        <f t="shared" si="10"/>
        <v>37.340000000000003</v>
      </c>
      <c r="CP6" s="35">
        <f t="shared" si="10"/>
        <v>38.82</v>
      </c>
      <c r="CQ6" s="35">
        <f t="shared" si="10"/>
        <v>39.770000000000003</v>
      </c>
      <c r="CR6" s="35">
        <f t="shared" si="10"/>
        <v>53.24</v>
      </c>
      <c r="CS6" s="35">
        <f t="shared" si="10"/>
        <v>52.31</v>
      </c>
      <c r="CT6" s="35">
        <f t="shared" si="10"/>
        <v>60.65</v>
      </c>
      <c r="CU6" s="35">
        <f t="shared" si="10"/>
        <v>51.75</v>
      </c>
      <c r="CV6" s="35">
        <f t="shared" si="10"/>
        <v>50.68</v>
      </c>
      <c r="CW6" s="34" t="str">
        <f>IF(CW7="","",IF(CW7="-","【-】","【"&amp;SUBSTITUTE(TEXT(CW7,"#,##0.00"),"-","△")&amp;"】"))</f>
        <v>【52.23】</v>
      </c>
      <c r="CX6" s="35">
        <f>IF(CX7="",NA(),CX7)</f>
        <v>79.38</v>
      </c>
      <c r="CY6" s="35">
        <f t="shared" ref="CY6:DG6" si="11">IF(CY7="",NA(),CY7)</f>
        <v>80.55</v>
      </c>
      <c r="CZ6" s="35">
        <f t="shared" si="11"/>
        <v>80.849999999999994</v>
      </c>
      <c r="DA6" s="35">
        <f t="shared" si="11"/>
        <v>82</v>
      </c>
      <c r="DB6" s="35">
        <f t="shared" si="11"/>
        <v>82.77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465330</v>
      </c>
      <c r="D7" s="37">
        <v>47</v>
      </c>
      <c r="E7" s="37">
        <v>17</v>
      </c>
      <c r="F7" s="37">
        <v>5</v>
      </c>
      <c r="G7" s="37">
        <v>0</v>
      </c>
      <c r="H7" s="37" t="s">
        <v>97</v>
      </c>
      <c r="I7" s="37" t="s">
        <v>98</v>
      </c>
      <c r="J7" s="37" t="s">
        <v>99</v>
      </c>
      <c r="K7" s="37" t="s">
        <v>100</v>
      </c>
      <c r="L7" s="37" t="s">
        <v>101</v>
      </c>
      <c r="M7" s="37" t="s">
        <v>102</v>
      </c>
      <c r="N7" s="38" t="s">
        <v>103</v>
      </c>
      <c r="O7" s="38" t="s">
        <v>104</v>
      </c>
      <c r="P7" s="38">
        <v>40.380000000000003</v>
      </c>
      <c r="Q7" s="38">
        <v>100</v>
      </c>
      <c r="R7" s="38">
        <v>2906</v>
      </c>
      <c r="S7" s="38">
        <v>6631</v>
      </c>
      <c r="T7" s="38">
        <v>40.39</v>
      </c>
      <c r="U7" s="38">
        <v>164.17</v>
      </c>
      <c r="V7" s="38">
        <v>2629</v>
      </c>
      <c r="W7" s="38">
        <v>1.88</v>
      </c>
      <c r="X7" s="38">
        <v>1398.4</v>
      </c>
      <c r="Y7" s="38">
        <v>59.48</v>
      </c>
      <c r="Z7" s="38">
        <v>78.849999999999994</v>
      </c>
      <c r="AA7" s="38">
        <v>85.36</v>
      </c>
      <c r="AB7" s="38">
        <v>93.03</v>
      </c>
      <c r="AC7" s="38">
        <v>97.53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61.67</v>
      </c>
      <c r="BR7" s="38">
        <v>61.13</v>
      </c>
      <c r="BS7" s="38">
        <v>89.17</v>
      </c>
      <c r="BT7" s="38">
        <v>96.28</v>
      </c>
      <c r="BU7" s="38">
        <v>87.91</v>
      </c>
      <c r="BV7" s="38">
        <v>50.82</v>
      </c>
      <c r="BW7" s="38">
        <v>52.19</v>
      </c>
      <c r="BX7" s="38">
        <v>55.32</v>
      </c>
      <c r="BY7" s="38">
        <v>59.8</v>
      </c>
      <c r="BZ7" s="38">
        <v>57.77</v>
      </c>
      <c r="CA7" s="38">
        <v>59.51</v>
      </c>
      <c r="CB7" s="38">
        <v>210.45</v>
      </c>
      <c r="CC7" s="38">
        <v>214.8</v>
      </c>
      <c r="CD7" s="38">
        <v>172.87</v>
      </c>
      <c r="CE7" s="38">
        <v>163.06</v>
      </c>
      <c r="CF7" s="38">
        <v>179.71</v>
      </c>
      <c r="CG7" s="38">
        <v>300.52</v>
      </c>
      <c r="CH7" s="38">
        <v>296.14</v>
      </c>
      <c r="CI7" s="38">
        <v>283.17</v>
      </c>
      <c r="CJ7" s="38">
        <v>263.76</v>
      </c>
      <c r="CK7" s="38">
        <v>274.35000000000002</v>
      </c>
      <c r="CL7" s="38">
        <v>261.45999999999998</v>
      </c>
      <c r="CM7" s="38">
        <v>37.54</v>
      </c>
      <c r="CN7" s="38">
        <v>37.54</v>
      </c>
      <c r="CO7" s="38">
        <v>37.340000000000003</v>
      </c>
      <c r="CP7" s="38">
        <v>38.82</v>
      </c>
      <c r="CQ7" s="38">
        <v>39.770000000000003</v>
      </c>
      <c r="CR7" s="38">
        <v>53.24</v>
      </c>
      <c r="CS7" s="38">
        <v>52.31</v>
      </c>
      <c r="CT7" s="38">
        <v>60.65</v>
      </c>
      <c r="CU7" s="38">
        <v>51.75</v>
      </c>
      <c r="CV7" s="38">
        <v>50.68</v>
      </c>
      <c r="CW7" s="38">
        <v>52.23</v>
      </c>
      <c r="CX7" s="38">
        <v>79.38</v>
      </c>
      <c r="CY7" s="38">
        <v>80.55</v>
      </c>
      <c r="CZ7" s="38">
        <v>80.849999999999994</v>
      </c>
      <c r="DA7" s="38">
        <v>82</v>
      </c>
      <c r="DB7" s="38">
        <v>82.77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2020-02-05T02:12:38Z</cp:lastPrinted>
  <dcterms:created xsi:type="dcterms:W3CDTF">2019-12-05T05:24:07Z</dcterms:created>
  <dcterms:modified xsi:type="dcterms:W3CDTF">2020-02-27T00:21:11Z</dcterms:modified>
  <cp:category/>
</cp:coreProperties>
</file>