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2_霧島市【済】\"/>
    </mc:Choice>
  </mc:AlternateContent>
  <workbookProtection workbookAlgorithmName="SHA-512" workbookHashValue="nk4W/yM2e68nO2ZKQ3KyE6Sv0N2kVxLYEdCxuF6NaQQZmpgCv+XIRl+mw+ODzO0qpxKbaauqOFlhuMgDFYF/og==" workbookSaltValue="/+BdBy4X4ht/VhmjHZMVbQ==" workbookSpinCount="100000" lockStructure="1"/>
  <bookViews>
    <workbookView xWindow="0" yWindow="0" windowWidth="20490" windowHeight="72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P10" i="4"/>
  <c r="I10" i="4"/>
  <c r="BB8" i="4"/>
  <c r="AL8" i="4"/>
  <c r="W8" i="4"/>
  <c r="P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<sst xmlns="http://schemas.openxmlformats.org/spreadsheetml/2006/main" count="228" uniqueCount="114">
  <si>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</si>
  <si>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</si>
  <si>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</si>
  <si>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</si>
  <si>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</si>
  <si>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</si>
  <si>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</si>
  <si>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</si>
  <si>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</si>
  <si>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</si>
  <si>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</si>
  <si>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</si>
  <si>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</si>
  <si>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</si>
  <si>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</si>
  <si>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</si>
  <si>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</si>
  <si>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</si>
  <si>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</si>
  <si>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</si>
  <si>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</si>
  <si>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</si>
  <si>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</si>
  <si>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</si>
  <si>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</si>
  <si>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</si>
  <si>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</si>
  <si>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</si>
  <si>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</si>
  <si>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</si>
  <si>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</si>
  <si>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</si>
  <si>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</si>
  <si>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</si>
  <si>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</si>
  <si>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</si>
  <si>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</si>
  <si>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</si>
  <si>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</si>
  <si>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</si>
  <si>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</si>
  <si>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</si>
  <si>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</si>
  <si>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</si>
  <si>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</si>
  <si>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</si>
  <si>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</si>
  <si>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</si>
  <si>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</si>
  <si>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</si>
  <si>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</si>
  <si>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</si>
  <si>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</si>
  <si>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</si>
  <si>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</si>
  <si>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</si>
  <si>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</si>
  <si>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</si>
  <si>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</si>
  <si>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</si>
  <si>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</si>
  <si>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</si>
  <si>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</si>
  <si>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</si>
  <si>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</si>
  <si>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</si>
  <si>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</si>
  <si>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</si>
  <si>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</si>
  <si>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</si>
  <si>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</si>
  <si>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</si>
  <si>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</si>
  <si>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</si>
  <si>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</si>
  <si>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</si>
  <si>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</si>
  <si>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</si>
  <si>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</si>
  <si>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</si>
  <si>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</si>
  <si>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</si>
  <si>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</si>
  <si>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</si>
  <si>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</si>
  <si>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</si>
  <si>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</si>
  <si>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</si>
  <si>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</si>
  <si>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</si>
  <si>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</si>
  <si>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</si>
  <si>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</si>
  <si>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</si>
  <si>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</si>
  <si>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</si>
  <si>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</si>
  <si>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</si>
  <si>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霧島市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</si>
  <si>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</si>
  <si>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</si>
  <si>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</si>
  <si>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</si>
  <si>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</si>
  <si>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</si>
  <si>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</si>
  <si>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</si>
  <si>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</si>
  <si>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</si>
  <si>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</si>
  <si>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</si>
  <si>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　収益的収支比率
　分子を構成する総収益が、公営企業会計移行に伴う基金処分という特殊要因によって一時的に増加したため、10.67ポイント上昇（改善）した。
　ただし、特殊要因を除いて求めた比率は引き続き減少傾向にある。
　全国や類似団体と比較して低い水準の経費回収率を改善するため、維持管理費削減の検討や使用料単価の見直しや水洗化率向上の取組を強化して適性な収入確保に努める。（⑤、⑥に共通する取組）
④　企業債残高対事業規模比率
　類似団体と比較して低い（良好な）水準にある。施設の長寿命化等に当たっては、投資の平準化を図る。
⑤　経費回収率
　公営企業会計移行に伴う打切決算のため使用料収入が減少したため5.24ポイント減少（悪化）した。
⑥　汚水処理原価
　類似団体と比較して低い（良好な）金額を維持している。
⑦　施設利用率
　全国、類似団体と比較して高い（良好な）水準を維持しており、適正規模である。
⑧　水洗化率
　前年度から1.64ポイント上昇（改善）したが、類似団体と比較して低い水準であるため、引き続き広報、訪問等のＰＲ活動を実施する。
</t>
    <rPh sb="2" eb="5">
      <t>シュウエキテキ</t>
    </rPh>
    <rPh sb="5" eb="7">
      <t>シュウシ</t>
    </rPh>
    <rPh sb="7" eb="9">
      <t>ヒリツ</t>
    </rPh>
    <rPh sb="11" eb="13">
      <t>ブンシ</t>
    </rPh>
    <rPh sb="14" eb="16">
      <t>コウセイ</t>
    </rPh>
    <rPh sb="18" eb="19">
      <t>ソウ</t>
    </rPh>
    <rPh sb="19" eb="21">
      <t>シュウエキ</t>
    </rPh>
    <rPh sb="23" eb="25">
      <t>コウエイ</t>
    </rPh>
    <rPh sb="25" eb="27">
      <t>キギョウ</t>
    </rPh>
    <rPh sb="27" eb="29">
      <t>カイケイ</t>
    </rPh>
    <rPh sb="29" eb="31">
      <t>イコウ</t>
    </rPh>
    <rPh sb="32" eb="33">
      <t>トモナ</t>
    </rPh>
    <rPh sb="34" eb="36">
      <t>キキン</t>
    </rPh>
    <rPh sb="36" eb="38">
      <t>ショブン</t>
    </rPh>
    <rPh sb="41" eb="43">
      <t>トクシュ</t>
    </rPh>
    <rPh sb="43" eb="45">
      <t>ヨウイン</t>
    </rPh>
    <rPh sb="49" eb="52">
      <t>イチジテキ</t>
    </rPh>
    <rPh sb="53" eb="55">
      <t>ゾウカ</t>
    </rPh>
    <rPh sb="69" eb="71">
      <t>ジョウショウ</t>
    </rPh>
    <rPh sb="72" eb="74">
      <t>カイゼン</t>
    </rPh>
    <rPh sb="84" eb="86">
      <t>トクシュ</t>
    </rPh>
    <rPh sb="86" eb="88">
      <t>ヨウイン</t>
    </rPh>
    <rPh sb="89" eb="90">
      <t>ノゾ</t>
    </rPh>
    <rPh sb="92" eb="93">
      <t>モト</t>
    </rPh>
    <rPh sb="95" eb="97">
      <t>ヒリツ</t>
    </rPh>
    <rPh sb="98" eb="99">
      <t>ヒ</t>
    </rPh>
    <rPh sb="100" eb="101">
      <t>ツヅ</t>
    </rPh>
    <rPh sb="102" eb="104">
      <t>ゲンショウ</t>
    </rPh>
    <rPh sb="104" eb="106">
      <t>ケイコウ</t>
    </rPh>
    <rPh sb="112" eb="114">
      <t>ゼンコク</t>
    </rPh>
    <rPh sb="115" eb="117">
      <t>ルイジ</t>
    </rPh>
    <rPh sb="117" eb="119">
      <t>ダンタイ</t>
    </rPh>
    <rPh sb="120" eb="122">
      <t>ヒカク</t>
    </rPh>
    <rPh sb="124" eb="125">
      <t>ヒク</t>
    </rPh>
    <rPh sb="126" eb="128">
      <t>スイジュン</t>
    </rPh>
    <rPh sb="129" eb="131">
      <t>ケイヒ</t>
    </rPh>
    <rPh sb="131" eb="133">
      <t>カイシュウ</t>
    </rPh>
    <rPh sb="133" eb="134">
      <t>リツ</t>
    </rPh>
    <rPh sb="135" eb="137">
      <t>カイゼン</t>
    </rPh>
    <rPh sb="142" eb="144">
      <t>イジ</t>
    </rPh>
    <rPh sb="144" eb="147">
      <t>カンリヒ</t>
    </rPh>
    <rPh sb="147" eb="149">
      <t>サクゲン</t>
    </rPh>
    <rPh sb="150" eb="152">
      <t>ケントウ</t>
    </rPh>
    <rPh sb="409" eb="412">
      <t>スイセンカ</t>
    </rPh>
    <rPh sb="412" eb="413">
      <t>リツ</t>
    </rPh>
    <rPh sb="415" eb="418">
      <t>ゼンネンド</t>
    </rPh>
    <rPh sb="428" eb="430">
      <t>ジョウショウ</t>
    </rPh>
    <rPh sb="431" eb="433">
      <t>カイゼン</t>
    </rPh>
    <rPh sb="438" eb="440">
      <t>ルイジ</t>
    </rPh>
    <rPh sb="440" eb="442">
      <t>ダンタイ</t>
    </rPh>
    <rPh sb="443" eb="445">
      <t>ヒカク</t>
    </rPh>
    <rPh sb="447" eb="448">
      <t>ヒク</t>
    </rPh>
    <rPh sb="449" eb="451">
      <t>スイジュン</t>
    </rPh>
    <rPh sb="457" eb="458">
      <t>ヒ</t>
    </rPh>
    <rPh sb="459" eb="460">
      <t>ツヅ</t>
    </rPh>
    <rPh sb="461" eb="463">
      <t>コウホウ</t>
    </rPh>
    <rPh sb="464" eb="467">
      <t>ホウモントウ</t>
    </rPh>
    <rPh sb="470" eb="472">
      <t>カツドウ</t>
    </rPh>
    <rPh sb="473" eb="475">
      <t>ジッシ</t>
    </rPh>
    <phoneticPr fontId="4"/>
  </si>
  <si>
    <t>③　管渠改善率
　公共下水道事業と同様に、標準耐用年数（50年）を経過した管渠がないため更新等は実施していない。
　今後策定を予定している下水道施設のストックマネジメント計画では、予防保全等を実施することで、標準耐用年数の1.5倍となる75年を目標耐用年数とし、計画的、効率的な改築、更新を実施する。</t>
    <rPh sb="2" eb="4">
      <t>カンキョ</t>
    </rPh>
    <rPh sb="4" eb="6">
      <t>カイゼン</t>
    </rPh>
    <rPh sb="6" eb="7">
      <t>リツ</t>
    </rPh>
    <rPh sb="9" eb="11">
      <t>コウキョウ</t>
    </rPh>
    <rPh sb="11" eb="13">
      <t>ゲスイ</t>
    </rPh>
    <rPh sb="13" eb="14">
      <t>ドウ</t>
    </rPh>
    <rPh sb="14" eb="16">
      <t>ジギョウ</t>
    </rPh>
    <rPh sb="17" eb="19">
      <t>ドウヨウ</t>
    </rPh>
    <rPh sb="21" eb="23">
      <t>ヒョウジュン</t>
    </rPh>
    <rPh sb="23" eb="25">
      <t>タイヨウ</t>
    </rPh>
    <rPh sb="25" eb="27">
      <t>ネンスウ</t>
    </rPh>
    <rPh sb="30" eb="31">
      <t>ネン</t>
    </rPh>
    <rPh sb="33" eb="35">
      <t>ケイカ</t>
    </rPh>
    <rPh sb="37" eb="39">
      <t>カンキョ</t>
    </rPh>
    <rPh sb="44" eb="46">
      <t>コウシン</t>
    </rPh>
    <rPh sb="46" eb="47">
      <t>トウ</t>
    </rPh>
    <rPh sb="48" eb="50">
      <t>ジッシ</t>
    </rPh>
    <rPh sb="58" eb="60">
      <t>コンゴ</t>
    </rPh>
    <rPh sb="60" eb="62">
      <t>サクテイ</t>
    </rPh>
    <rPh sb="63" eb="65">
      <t>ヨテイ</t>
    </rPh>
    <rPh sb="69" eb="71">
      <t>ゲスイ</t>
    </rPh>
    <rPh sb="71" eb="72">
      <t>ドウ</t>
    </rPh>
    <rPh sb="72" eb="74">
      <t>シセツ</t>
    </rPh>
    <rPh sb="85" eb="87">
      <t>ケイカク</t>
    </rPh>
    <rPh sb="104" eb="106">
      <t>ヒョウジュン</t>
    </rPh>
    <rPh sb="106" eb="108">
      <t>タイヨウ</t>
    </rPh>
    <rPh sb="108" eb="110">
      <t>ネンスウ</t>
    </rPh>
    <rPh sb="114" eb="115">
      <t>バイ</t>
    </rPh>
    <rPh sb="120" eb="121">
      <t>ネン</t>
    </rPh>
    <rPh sb="122" eb="124">
      <t>モクヒョウ</t>
    </rPh>
    <rPh sb="124" eb="126">
      <t>タイヨウ</t>
    </rPh>
    <rPh sb="126" eb="128">
      <t>ネンスウ</t>
    </rPh>
    <rPh sb="131" eb="134">
      <t>ケイカクテキ</t>
    </rPh>
    <rPh sb="135" eb="138">
      <t>コウリツテキ</t>
    </rPh>
    <rPh sb="139" eb="141">
      <t>カイチク</t>
    </rPh>
    <rPh sb="142" eb="144">
      <t>コウシン</t>
    </rPh>
    <rPh sb="145" eb="147">
      <t>ジッシ</t>
    </rPh>
    <phoneticPr fontId="4"/>
  </si>
  <si>
    <t>　本市の汚水処理人口普及率は、80.7％で、全国の91.4％と比べて低い水準にあるため、整備を着実に実施し、早期の未普及地解消に努める。
　経営状況は、下水道事業の性質上、先行投資となる資本費の負担が大きいが、その財源については、多くを一般会計からの繰入金に依存しており、厳しい状況である。
　引き続き経費削減に努めながら、水洗化率の向上を図り、あわせて、早期に使用料の見直しを検討し、歳入の確保に努める。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</si>
</sst>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36-4687-BB78-7CC009CAC670}"/>
            </c:ext>
          </c:extLst>
        </c:ser>
        <c:dLbls>
          <c:showLegendKey val="0"/>
          <c:showVal val="0"/>
          <c:showCatName val="0"/>
          <c:showSerName val="0"/>
          <c:showPercent val="0"/>
          <c:showBubbleSize val="0"/>
        </c:dLbls>
        <c:gapWidth val="150"/>
        <c:axId val="253025032"/>
        <c:axId val="25267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3636-4687-BB78-7CC009CAC670}"/>
            </c:ext>
          </c:extLst>
        </c:ser>
        <c:dLbls>
          <c:showLegendKey val="0"/>
          <c:showVal val="0"/>
          <c:showCatName val="0"/>
          <c:showSerName val="0"/>
          <c:showPercent val="0"/>
          <c:showBubbleSize val="0"/>
        </c:dLbls>
        <c:marker val="1"/>
        <c:smooth val="0"/>
        <c:axId val="253025032"/>
        <c:axId val="252675624"/>
      </c:lineChart>
      <c:dateAx>
        <c:axId val="253025032"/>
        <c:scaling>
          <c:orientation val="minMax"/>
        </c:scaling>
        <c:delete val="1"/>
        <c:axPos val="b"/>
        <c:numFmt formatCode="ge" sourceLinked="1"/>
        <c:majorTickMark val="none"/>
        <c:minorTickMark val="none"/>
        <c:tickLblPos val="none"/>
        <c:crossAx val="252675624"/>
        <c:crosses val="autoZero"/>
        <c:auto val="1"/>
        <c:lblOffset val="100"/>
        <c:baseTimeUnit val="years"/>
      </c:dateAx>
      <c:valAx>
        <c:axId val="25267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2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78.650000000000006</c:v>
                </c:pt>
                <c:pt idx="1">
                  <c:v>79.88</c:v>
                </c:pt>
                <c:pt idx="2">
                  <c:v>74.89</c:v>
                </c:pt>
                <c:pt idx="3">
                  <c:v>87.03</c:v>
                </c:pt>
                <c:pt idx="4">
                  <c:v>90.56</c:v>
                </c:pt>
              </c:numCache>
            </c:numRef>
          </c:val>
          <c:extLst>
            <c:ext xmlns:c16="http://schemas.microsoft.com/office/drawing/2014/chart" uri="{C3380CC4-5D6E-409C-BE32-E72D297353CC}">
              <c16:uniqueId val="{00000000-37A3-4963-8957-4F9AB66954AF}"/>
            </c:ext>
          </c:extLst>
        </c:ser>
        <c:dLbls>
          <c:showLegendKey val="0"/>
          <c:showVal val="0"/>
          <c:showCatName val="0"/>
          <c:showSerName val="0"/>
          <c:showPercent val="0"/>
          <c:showBubbleSize val="0"/>
        </c:dLbls>
        <c:gapWidth val="150"/>
        <c:axId val="253686560"/>
        <c:axId val="25368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c:ext xmlns:c16="http://schemas.microsoft.com/office/drawing/2014/chart" uri="{C3380CC4-5D6E-409C-BE32-E72D297353CC}">
              <c16:uniqueId val="{00000001-37A3-4963-8957-4F9AB66954AF}"/>
            </c:ext>
          </c:extLst>
        </c:ser>
        <c:dLbls>
          <c:showLegendKey val="0"/>
          <c:showVal val="0"/>
          <c:showCatName val="0"/>
          <c:showSerName val="0"/>
          <c:showPercent val="0"/>
          <c:showBubbleSize val="0"/>
        </c:dLbls>
        <c:marker val="1"/>
        <c:smooth val="0"/>
        <c:axId val="253686560"/>
        <c:axId val="253686952"/>
      </c:lineChart>
      <c:dateAx>
        <c:axId val="253686560"/>
        <c:scaling>
          <c:orientation val="minMax"/>
        </c:scaling>
        <c:delete val="1"/>
        <c:axPos val="b"/>
        <c:numFmt formatCode="ge" sourceLinked="1"/>
        <c:majorTickMark val="none"/>
        <c:minorTickMark val="none"/>
        <c:tickLblPos val="none"/>
        <c:crossAx val="253686952"/>
        <c:crosses val="autoZero"/>
        <c:auto val="1"/>
        <c:lblOffset val="100"/>
        <c:baseTimeUnit val="years"/>
      </c:dateAx>
      <c:valAx>
        <c:axId val="25368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80.48</c:v>
                </c:pt>
                <c:pt idx="1">
                  <c:v>81.48</c:v>
                </c:pt>
                <c:pt idx="2">
                  <c:v>82.54</c:v>
                </c:pt>
                <c:pt idx="3">
                  <c:v>82.95</c:v>
                </c:pt>
                <c:pt idx="4">
                  <c:v>84.59</c:v>
                </c:pt>
              </c:numCache>
            </c:numRef>
          </c:val>
          <c:extLst>
            <c:ext xmlns:c16="http://schemas.microsoft.com/office/drawing/2014/chart" uri="{C3380CC4-5D6E-409C-BE32-E72D297353CC}">
              <c16:uniqueId val="{00000000-379F-4395-86AD-C663459635B8}"/>
            </c:ext>
          </c:extLst>
        </c:ser>
        <c:dLbls>
          <c:showLegendKey val="0"/>
          <c:showVal val="0"/>
          <c:showCatName val="0"/>
          <c:showSerName val="0"/>
          <c:showPercent val="0"/>
          <c:showBubbleSize val="0"/>
        </c:dLbls>
        <c:gapWidth val="150"/>
        <c:axId val="253688128"/>
        <c:axId val="437263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c:ext xmlns:c16="http://schemas.microsoft.com/office/drawing/2014/chart" uri="{C3380CC4-5D6E-409C-BE32-E72D297353CC}">
              <c16:uniqueId val="{00000001-379F-4395-86AD-C663459635B8}"/>
            </c:ext>
          </c:extLst>
        </c:ser>
        <c:dLbls>
          <c:showLegendKey val="0"/>
          <c:showVal val="0"/>
          <c:showCatName val="0"/>
          <c:showSerName val="0"/>
          <c:showPercent val="0"/>
          <c:showBubbleSize val="0"/>
        </c:dLbls>
        <c:marker val="1"/>
        <c:smooth val="0"/>
        <c:axId val="253688128"/>
        <c:axId val="437263960"/>
      </c:lineChart>
      <c:dateAx>
        <c:axId val="253688128"/>
        <c:scaling>
          <c:orientation val="minMax"/>
        </c:scaling>
        <c:delete val="1"/>
        <c:axPos val="b"/>
        <c:numFmt formatCode="ge" sourceLinked="1"/>
        <c:majorTickMark val="none"/>
        <c:minorTickMark val="none"/>
        <c:tickLblPos val="none"/>
        <c:crossAx val="437263960"/>
        <c:crosses val="autoZero"/>
        <c:auto val="1"/>
        <c:lblOffset val="100"/>
        <c:baseTimeUnit val="years"/>
      </c:dateAx>
      <c:valAx>
        <c:axId val="43726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73.81</c:v>
                </c:pt>
                <c:pt idx="1">
                  <c:v>83.53</c:v>
                </c:pt>
                <c:pt idx="2">
                  <c:v>82.74</c:v>
                </c:pt>
                <c:pt idx="3">
                  <c:v>77.900000000000006</c:v>
                </c:pt>
                <c:pt idx="4">
                  <c:v>88.57</c:v>
                </c:pt>
              </c:numCache>
            </c:numRef>
          </c:val>
          <c:extLst>
            <c:ext xmlns:c16="http://schemas.microsoft.com/office/drawing/2014/chart" uri="{C3380CC4-5D6E-409C-BE32-E72D297353CC}">
              <c16:uniqueId val="{00000000-A51B-4A46-8AE3-F0B11F66F525}"/>
            </c:ext>
          </c:extLst>
        </c:ser>
        <c:dLbls>
          <c:showLegendKey val="0"/>
          <c:showVal val="0"/>
          <c:showCatName val="0"/>
          <c:showSerName val="0"/>
          <c:showPercent val="0"/>
          <c:showBubbleSize val="0"/>
        </c:dLbls>
        <c:gapWidth val="150"/>
        <c:axId val="252884832"/>
        <c:axId val="25372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1B-4A46-8AE3-F0B11F66F525}"/>
            </c:ext>
          </c:extLst>
        </c:ser>
        <c:dLbls>
          <c:showLegendKey val="0"/>
          <c:showVal val="0"/>
          <c:showCatName val="0"/>
          <c:showSerName val="0"/>
          <c:showPercent val="0"/>
          <c:showBubbleSize val="0"/>
        </c:dLbls>
        <c:marker val="1"/>
        <c:smooth val="0"/>
        <c:axId val="252884832"/>
        <c:axId val="253726088"/>
      </c:lineChart>
      <c:dateAx>
        <c:axId val="252884832"/>
        <c:scaling>
          <c:orientation val="minMax"/>
        </c:scaling>
        <c:delete val="1"/>
        <c:axPos val="b"/>
        <c:numFmt formatCode="ge" sourceLinked="1"/>
        <c:majorTickMark val="none"/>
        <c:minorTickMark val="none"/>
        <c:tickLblPos val="none"/>
        <c:crossAx val="253726088"/>
        <c:crosses val="autoZero"/>
        <c:auto val="1"/>
        <c:lblOffset val="100"/>
        <c:baseTimeUnit val="years"/>
      </c:dateAx>
      <c:valAx>
        <c:axId val="25372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8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0C-4B10-84E2-D0419433F50E}"/>
            </c:ext>
          </c:extLst>
        </c:ser>
        <c:dLbls>
          <c:showLegendKey val="0"/>
          <c:showVal val="0"/>
          <c:showCatName val="0"/>
          <c:showSerName val="0"/>
          <c:showPercent val="0"/>
          <c:showBubbleSize val="0"/>
        </c:dLbls>
        <c:gapWidth val="150"/>
        <c:axId val="253770800"/>
        <c:axId val="25377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0C-4B10-84E2-D0419433F50E}"/>
            </c:ext>
          </c:extLst>
        </c:ser>
        <c:dLbls>
          <c:showLegendKey val="0"/>
          <c:showVal val="0"/>
          <c:showCatName val="0"/>
          <c:showSerName val="0"/>
          <c:showPercent val="0"/>
          <c:showBubbleSize val="0"/>
        </c:dLbls>
        <c:marker val="1"/>
        <c:smooth val="0"/>
        <c:axId val="253770800"/>
        <c:axId val="253771184"/>
      </c:lineChart>
      <c:dateAx>
        <c:axId val="253770800"/>
        <c:scaling>
          <c:orientation val="minMax"/>
        </c:scaling>
        <c:delete val="1"/>
        <c:axPos val="b"/>
        <c:numFmt formatCode="ge" sourceLinked="1"/>
        <c:majorTickMark val="none"/>
        <c:minorTickMark val="none"/>
        <c:tickLblPos val="none"/>
        <c:crossAx val="253771184"/>
        <c:crosses val="autoZero"/>
        <c:auto val="1"/>
        <c:lblOffset val="100"/>
        <c:baseTimeUnit val="years"/>
      </c:dateAx>
      <c:valAx>
        <c:axId val="25377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7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56-4851-A295-0105228B51DF}"/>
            </c:ext>
          </c:extLst>
        </c:ser>
        <c:dLbls>
          <c:showLegendKey val="0"/>
          <c:showVal val="0"/>
          <c:showCatName val="0"/>
          <c:showSerName val="0"/>
          <c:showPercent val="0"/>
          <c:showBubbleSize val="0"/>
        </c:dLbls>
        <c:gapWidth val="150"/>
        <c:axId val="253794896"/>
        <c:axId val="25379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56-4851-A295-0105228B51DF}"/>
            </c:ext>
          </c:extLst>
        </c:ser>
        <c:dLbls>
          <c:showLegendKey val="0"/>
          <c:showVal val="0"/>
          <c:showCatName val="0"/>
          <c:showSerName val="0"/>
          <c:showPercent val="0"/>
          <c:showBubbleSize val="0"/>
        </c:dLbls>
        <c:marker val="1"/>
        <c:smooth val="0"/>
        <c:axId val="253794896"/>
        <c:axId val="253795288"/>
      </c:lineChart>
      <c:dateAx>
        <c:axId val="253794896"/>
        <c:scaling>
          <c:orientation val="minMax"/>
        </c:scaling>
        <c:delete val="1"/>
        <c:axPos val="b"/>
        <c:numFmt formatCode="ge" sourceLinked="1"/>
        <c:majorTickMark val="none"/>
        <c:minorTickMark val="none"/>
        <c:tickLblPos val="none"/>
        <c:crossAx val="253795288"/>
        <c:crosses val="autoZero"/>
        <c:auto val="1"/>
        <c:lblOffset val="100"/>
        <c:baseTimeUnit val="years"/>
      </c:dateAx>
      <c:valAx>
        <c:axId val="25379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9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F0-40E8-A710-44B942F2F46E}"/>
            </c:ext>
          </c:extLst>
        </c:ser>
        <c:dLbls>
          <c:showLegendKey val="0"/>
          <c:showVal val="0"/>
          <c:showCatName val="0"/>
          <c:showSerName val="0"/>
          <c:showPercent val="0"/>
          <c:showBubbleSize val="0"/>
        </c:dLbls>
        <c:gapWidth val="150"/>
        <c:axId val="253796464"/>
        <c:axId val="25379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F0-40E8-A710-44B942F2F46E}"/>
            </c:ext>
          </c:extLst>
        </c:ser>
        <c:dLbls>
          <c:showLegendKey val="0"/>
          <c:showVal val="0"/>
          <c:showCatName val="0"/>
          <c:showSerName val="0"/>
          <c:showPercent val="0"/>
          <c:showBubbleSize val="0"/>
        </c:dLbls>
        <c:marker val="1"/>
        <c:smooth val="0"/>
        <c:axId val="253796464"/>
        <c:axId val="253796856"/>
      </c:lineChart>
      <c:dateAx>
        <c:axId val="253796464"/>
        <c:scaling>
          <c:orientation val="minMax"/>
        </c:scaling>
        <c:delete val="1"/>
        <c:axPos val="b"/>
        <c:numFmt formatCode="ge" sourceLinked="1"/>
        <c:majorTickMark val="none"/>
        <c:minorTickMark val="none"/>
        <c:tickLblPos val="none"/>
        <c:crossAx val="253796856"/>
        <c:crosses val="autoZero"/>
        <c:auto val="1"/>
        <c:lblOffset val="100"/>
        <c:baseTimeUnit val="years"/>
      </c:dateAx>
      <c:valAx>
        <c:axId val="25379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9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21-4685-B179-28A189ED4F54}"/>
            </c:ext>
          </c:extLst>
        </c:ser>
        <c:dLbls>
          <c:showLegendKey val="0"/>
          <c:showVal val="0"/>
          <c:showCatName val="0"/>
          <c:showSerName val="0"/>
          <c:showPercent val="0"/>
          <c:showBubbleSize val="0"/>
        </c:dLbls>
        <c:gapWidth val="150"/>
        <c:axId val="253573304"/>
        <c:axId val="2535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21-4685-B179-28A189ED4F54}"/>
            </c:ext>
          </c:extLst>
        </c:ser>
        <c:dLbls>
          <c:showLegendKey val="0"/>
          <c:showVal val="0"/>
          <c:showCatName val="0"/>
          <c:showSerName val="0"/>
          <c:showPercent val="0"/>
          <c:showBubbleSize val="0"/>
        </c:dLbls>
        <c:marker val="1"/>
        <c:smooth val="0"/>
        <c:axId val="253573304"/>
        <c:axId val="253573696"/>
      </c:lineChart>
      <c:dateAx>
        <c:axId val="253573304"/>
        <c:scaling>
          <c:orientation val="minMax"/>
        </c:scaling>
        <c:delete val="1"/>
        <c:axPos val="b"/>
        <c:numFmt formatCode="ge" sourceLinked="1"/>
        <c:majorTickMark val="none"/>
        <c:minorTickMark val="none"/>
        <c:tickLblPos val="none"/>
        <c:crossAx val="253573696"/>
        <c:crosses val="autoZero"/>
        <c:auto val="1"/>
        <c:lblOffset val="100"/>
        <c:baseTimeUnit val="years"/>
      </c:dateAx>
      <c:valAx>
        <c:axId val="2535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7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1101.23</c:v>
                </c:pt>
                <c:pt idx="1">
                  <c:v>774.97</c:v>
                </c:pt>
                <c:pt idx="2">
                  <c:v>735.41</c:v>
                </c:pt>
                <c:pt idx="3">
                  <c:v>763.93</c:v>
                </c:pt>
                <c:pt idx="4">
                  <c:v>805.6</c:v>
                </c:pt>
              </c:numCache>
            </c:numRef>
          </c:val>
          <c:extLst>
            <c:ext xmlns:c16="http://schemas.microsoft.com/office/drawing/2014/chart" uri="{C3380CC4-5D6E-409C-BE32-E72D297353CC}">
              <c16:uniqueId val="{00000000-386D-492C-8568-702143F88EEE}"/>
            </c:ext>
          </c:extLst>
        </c:ser>
        <c:dLbls>
          <c:showLegendKey val="0"/>
          <c:showVal val="0"/>
          <c:showCatName val="0"/>
          <c:showSerName val="0"/>
          <c:showPercent val="0"/>
          <c:showBubbleSize val="0"/>
        </c:dLbls>
        <c:gapWidth val="150"/>
        <c:axId val="253798032"/>
        <c:axId val="25357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c:ext xmlns:c16="http://schemas.microsoft.com/office/drawing/2014/chart" uri="{C3380CC4-5D6E-409C-BE32-E72D297353CC}">
              <c16:uniqueId val="{00000001-386D-492C-8568-702143F88EEE}"/>
            </c:ext>
          </c:extLst>
        </c:ser>
        <c:dLbls>
          <c:showLegendKey val="0"/>
          <c:showVal val="0"/>
          <c:showCatName val="0"/>
          <c:showSerName val="0"/>
          <c:showPercent val="0"/>
          <c:showBubbleSize val="0"/>
        </c:dLbls>
        <c:marker val="1"/>
        <c:smooth val="0"/>
        <c:axId val="253798032"/>
        <c:axId val="253574872"/>
      </c:lineChart>
      <c:dateAx>
        <c:axId val="253798032"/>
        <c:scaling>
          <c:orientation val="minMax"/>
        </c:scaling>
        <c:delete val="1"/>
        <c:axPos val="b"/>
        <c:numFmt formatCode="ge" sourceLinked="1"/>
        <c:majorTickMark val="none"/>
        <c:minorTickMark val="none"/>
        <c:tickLblPos val="none"/>
        <c:crossAx val="253574872"/>
        <c:crosses val="autoZero"/>
        <c:auto val="1"/>
        <c:lblOffset val="100"/>
        <c:baseTimeUnit val="years"/>
      </c:dateAx>
      <c:valAx>
        <c:axId val="25357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9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58.41</c:v>
                </c:pt>
                <c:pt idx="1">
                  <c:v>68.010000000000005</c:v>
                </c:pt>
                <c:pt idx="2">
                  <c:v>67.819999999999993</c:v>
                </c:pt>
                <c:pt idx="3">
                  <c:v>68.09</c:v>
                </c:pt>
                <c:pt idx="4">
                  <c:v>62.85</c:v>
                </c:pt>
              </c:numCache>
            </c:numRef>
          </c:val>
          <c:extLst>
            <c:ext xmlns:c16="http://schemas.microsoft.com/office/drawing/2014/chart" uri="{C3380CC4-5D6E-409C-BE32-E72D297353CC}">
              <c16:uniqueId val="{00000000-5F29-4FA2-8D9C-1C2C457B86F0}"/>
            </c:ext>
          </c:extLst>
        </c:ser>
        <c:dLbls>
          <c:showLegendKey val="0"/>
          <c:showVal val="0"/>
          <c:showCatName val="0"/>
          <c:showSerName val="0"/>
          <c:showPercent val="0"/>
          <c:showBubbleSize val="0"/>
        </c:dLbls>
        <c:gapWidth val="150"/>
        <c:axId val="253576048"/>
        <c:axId val="25357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c:ext xmlns:c16="http://schemas.microsoft.com/office/drawing/2014/chart" uri="{C3380CC4-5D6E-409C-BE32-E72D297353CC}">
              <c16:uniqueId val="{00000001-5F29-4FA2-8D9C-1C2C457B86F0}"/>
            </c:ext>
          </c:extLst>
        </c:ser>
        <c:dLbls>
          <c:showLegendKey val="0"/>
          <c:showVal val="0"/>
          <c:showCatName val="0"/>
          <c:showSerName val="0"/>
          <c:showPercent val="0"/>
          <c:showBubbleSize val="0"/>
        </c:dLbls>
        <c:marker val="1"/>
        <c:smooth val="0"/>
        <c:axId val="253576048"/>
        <c:axId val="253576440"/>
      </c:lineChart>
      <c:dateAx>
        <c:axId val="253576048"/>
        <c:scaling>
          <c:orientation val="minMax"/>
        </c:scaling>
        <c:delete val="1"/>
        <c:axPos val="b"/>
        <c:numFmt formatCode="ge" sourceLinked="1"/>
        <c:majorTickMark val="none"/>
        <c:minorTickMark val="none"/>
        <c:tickLblPos val="none"/>
        <c:crossAx val="253576440"/>
        <c:crosses val="autoZero"/>
        <c:auto val="1"/>
        <c:lblOffset val="100"/>
        <c:baseTimeUnit val="years"/>
      </c:dateAx>
      <c:valAx>
        <c:axId val="25357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7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173.03</c:v>
                </c:pt>
                <c:pt idx="1">
                  <c:v>150</c:v>
                </c:pt>
                <c:pt idx="2">
                  <c:v>149.72</c:v>
                </c:pt>
                <c:pt idx="3">
                  <c:v>149.57</c:v>
                </c:pt>
                <c:pt idx="4">
                  <c:v>149.16999999999999</c:v>
                </c:pt>
              </c:numCache>
            </c:numRef>
          </c:val>
          <c:extLst>
            <c:ext xmlns:c16="http://schemas.microsoft.com/office/drawing/2014/chart" uri="{C3380CC4-5D6E-409C-BE32-E72D297353CC}">
              <c16:uniqueId val="{00000000-F99F-47C1-8B44-FF9BEAE9BD63}"/>
            </c:ext>
          </c:extLst>
        </c:ser>
        <c:dLbls>
          <c:showLegendKey val="0"/>
          <c:showVal val="0"/>
          <c:showCatName val="0"/>
          <c:showSerName val="0"/>
          <c:showPercent val="0"/>
          <c:showBubbleSize val="0"/>
        </c:dLbls>
        <c:gapWidth val="150"/>
        <c:axId val="253684992"/>
        <c:axId val="25368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c:ext xmlns:c16="http://schemas.microsoft.com/office/drawing/2014/chart" uri="{C3380CC4-5D6E-409C-BE32-E72D297353CC}">
              <c16:uniqueId val="{00000001-F99F-47C1-8B44-FF9BEAE9BD63}"/>
            </c:ext>
          </c:extLst>
        </c:ser>
        <c:dLbls>
          <c:showLegendKey val="0"/>
          <c:showVal val="0"/>
          <c:showCatName val="0"/>
          <c:showSerName val="0"/>
          <c:showPercent val="0"/>
          <c:showBubbleSize val="0"/>
        </c:dLbls>
        <c:marker val="1"/>
        <c:smooth val="0"/>
        <c:axId val="253684992"/>
        <c:axId val="253685384"/>
      </c:lineChart>
      <c:dateAx>
        <c:axId val="253684992"/>
        <c:scaling>
          <c:orientation val="minMax"/>
        </c:scaling>
        <c:delete val="1"/>
        <c:axPos val="b"/>
        <c:numFmt formatCode="ge" sourceLinked="1"/>
        <c:majorTickMark val="none"/>
        <c:minorTickMark val="none"/>
        <c:tickLblPos val="none"/>
        <c:crossAx val="253685384"/>
        <c:crosses val="autoZero"/>
        <c:auto val="1"/>
        <c:lblOffset val="100"/>
        <c:baseTimeUnit val="years"/>
      </c:dateAx>
      <c:valAx>
        <c:axId val="25368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霧島市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Bd2</v>
      </c>
      <c r="X8" s="48"/>
      <c r="Y8" s="48"/>
      <c r="Z8" s="48"/>
      <c r="AA8" s="48"/>
      <c r="AB8" s="48"/>
      <c r="AC8" s="48"/>
      <c r="AD8" s="49" t="str">
        <f>データ!$M$6</f>
        <v>非設置</v>
      </c>
      <c r="AE8" s="49"/>
      <c r="AF8" s="49"/>
      <c r="AG8" s="49"/>
      <c r="AH8" s="49"/>
      <c r="AI8" s="49"/>
      <c r="AJ8" s="49"/>
      <c r="AK8" s="3"/>
      <c r="AL8" s="50">
        <f>データ!S6</f>
        <v>125824</v>
      </c>
      <c r="AM8" s="50"/>
      <c r="AN8" s="50"/>
      <c r="AO8" s="50"/>
      <c r="AP8" s="50"/>
      <c r="AQ8" s="50"/>
      <c r="AR8" s="50"/>
      <c r="AS8" s="50"/>
      <c r="AT8" s="45">
        <f>データ!T6</f>
        <v>603.17999999999995</v>
      </c>
      <c r="AU8" s="45"/>
      <c r="AV8" s="45"/>
      <c r="AW8" s="45"/>
      <c r="AX8" s="45"/>
      <c r="AY8" s="45"/>
      <c r="AZ8" s="45"/>
      <c r="BA8" s="45"/>
      <c r="BB8" s="45">
        <f>データ!U6</f>
        <v>208.6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30.3</v>
      </c>
      <c r="Q10" s="45"/>
      <c r="R10" s="45"/>
      <c r="S10" s="45"/>
      <c r="T10" s="45"/>
      <c r="U10" s="45"/>
      <c r="V10" s="45"/>
      <c r="W10" s="45">
        <f>データ!Q6</f>
        <v>84.14</v>
      </c>
      <c r="X10" s="45"/>
      <c r="Y10" s="45"/>
      <c r="Z10" s="45"/>
      <c r="AA10" s="45"/>
      <c r="AB10" s="45"/>
      <c r="AC10" s="45"/>
      <c r="AD10" s="50">
        <f>データ!R6</f>
        <v>1782</v>
      </c>
      <c r="AE10" s="50"/>
      <c r="AF10" s="50"/>
      <c r="AG10" s="50"/>
      <c r="AH10" s="50"/>
      <c r="AI10" s="50"/>
      <c r="AJ10" s="50"/>
      <c r="AK10" s="2"/>
      <c r="AL10" s="50">
        <f>データ!V6</f>
        <v>37918</v>
      </c>
      <c r="AM10" s="50"/>
      <c r="AN10" s="50"/>
      <c r="AO10" s="50"/>
      <c r="AP10" s="50"/>
      <c r="AQ10" s="50"/>
      <c r="AR10" s="50"/>
      <c r="AS10" s="50"/>
      <c r="AT10" s="45">
        <f>データ!W6</f>
        <v>8.4499999999999993</v>
      </c>
      <c r="AU10" s="45"/>
      <c r="AV10" s="45"/>
      <c r="AW10" s="45"/>
      <c r="AX10" s="45"/>
      <c r="AY10" s="45"/>
      <c r="AZ10" s="45"/>
      <c r="BA10" s="45"/>
      <c r="BB10" s="45">
        <f>データ!X6</f>
        <v>4487.34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PFQdd+VvauwOmQM+ky+V9HPR/E94NITSplJ+a/tT5lVoLOhbEAM7Uqf1eEe3QALAQ3AJnPNkaShOrNWmvI5rGg==" saltValue="/goPaIIXdOh20rVwmjVs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462187</v>
      </c>
      <c r="D6" s="33">
        <f t="shared" si="3"/>
        <v>47</v>
      </c>
      <c r="E6" s="33">
        <f t="shared" si="3"/>
        <v>17</v>
      </c>
      <c r="F6" s="33">
        <f t="shared" si="3"/>
        <v>1</v>
      </c>
      <c r="G6" s="33">
        <f t="shared" si="3"/>
        <v>0</v>
      </c>
      <c r="H6" s="33" t="str">
        <f t="shared" si="3"/>
        <v>鹿児島県　霧島市</v>
      </c>
      <c r="I6" s="33" t="str">
        <f t="shared" si="3"/>
        <v>法非適用</v>
      </c>
      <c r="J6" s="33" t="str">
        <f t="shared" si="3"/>
        <v>下水道事業</v>
      </c>
      <c r="K6" s="33" t="str">
        <f t="shared" si="3"/>
        <v>公共下水道</v>
      </c>
      <c r="L6" s="33" t="str">
        <f t="shared" si="3"/>
        <v>Bd2</v>
      </c>
      <c r="M6" s="33" t="str">
        <f t="shared" si="3"/>
        <v>非設置</v>
      </c>
      <c r="N6" s="34" t="str">
        <f t="shared" si="3"/>
        <v>-</v>
      </c>
      <c r="O6" s="34" t="str">
        <f t="shared" si="3"/>
        <v>該当数値なし</v>
      </c>
      <c r="P6" s="34">
        <f t="shared" si="3"/>
        <v>30.3</v>
      </c>
      <c r="Q6" s="34">
        <f t="shared" si="3"/>
        <v>84.14</v>
      </c>
      <c r="R6" s="34">
        <f t="shared" si="3"/>
        <v>1782</v>
      </c>
      <c r="S6" s="34">
        <f t="shared" si="3"/>
        <v>125824</v>
      </c>
      <c r="T6" s="34">
        <f t="shared" si="3"/>
        <v>603.17999999999995</v>
      </c>
      <c r="U6" s="34">
        <f t="shared" si="3"/>
        <v>208.6</v>
      </c>
      <c r="V6" s="34">
        <f t="shared" si="3"/>
        <v>37918</v>
      </c>
      <c r="W6" s="34">
        <f t="shared" si="3"/>
        <v>8.4499999999999993</v>
      </c>
      <c r="X6" s="34">
        <f t="shared" si="3"/>
        <v>4487.34</v>
      </c>
      <c r="Y6" s="35">
        <f>IF(Y7="",NA(),Y7)</f>
        <v>73.81</v>
      </c>
      <c r="Z6" s="35">
        <f t="shared" ref="Z6:AH6" si="4">IF(Z7="",NA(),Z7)</f>
        <v>83.53</v>
      </c>
      <c r="AA6" s="35">
        <f t="shared" si="4"/>
        <v>82.74</v>
      </c>
      <c r="AB6" s="35">
        <f t="shared" si="4"/>
        <v>77.900000000000006</v>
      </c>
      <c r="AC6" s="35">
        <f t="shared" si="4"/>
        <v>88.57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1101.23</v>
      </c>
      <c r="BG6" s="35">
        <f t="shared" ref="BG6:BO6" si="7">IF(BG7="",NA(),BG7)</f>
        <v>774.97</v>
      </c>
      <c r="BH6" s="35">
        <f t="shared" si="7"/>
        <v>735.41</v>
      </c>
      <c r="BI6" s="35">
        <f t="shared" si="7"/>
        <v>763.93</v>
      </c>
      <c r="BJ6" s="35">
        <f t="shared" si="7"/>
        <v>805.6</v>
      </c>
      <c r="BK6" s="35">
        <f t="shared" si="7"/>
        <v>1010.51</v>
      </c>
      <c r="BL6" s="35">
        <f t="shared" si="7"/>
        <v>1031.56</v>
      </c>
      <c r="BM6" s="35">
        <f t="shared" si="7"/>
        <v>1053.93</v>
      </c>
      <c r="BN6" s="35">
        <f t="shared" si="7"/>
        <v>1046.25</v>
      </c>
      <c r="BO6" s="35">
        <f t="shared" si="7"/>
        <v>1000.94</v>
      </c>
      <c r="BP6" s="34" t="str">
        <f>IF(BP7="","",IF(BP7="-","【-】","【"&amp;SUBSTITUTE(TEXT(BP7,"#,##0.00"),"-","△")&amp;"】"))</f>
        <v>【682.78】</v>
      </c>
      <c r="BQ6" s="35">
        <f>IF(BQ7="",NA(),BQ7)</f>
        <v>58.41</v>
      </c>
      <c r="BR6" s="35">
        <f t="shared" ref="BR6:BZ6" si="8">IF(BR7="",NA(),BR7)</f>
        <v>68.010000000000005</v>
      </c>
      <c r="BS6" s="35">
        <f t="shared" si="8"/>
        <v>67.819999999999993</v>
      </c>
      <c r="BT6" s="35">
        <f t="shared" si="8"/>
        <v>68.09</v>
      </c>
      <c r="BU6" s="35">
        <f t="shared" si="8"/>
        <v>62.85</v>
      </c>
      <c r="BV6" s="35">
        <f t="shared" si="8"/>
        <v>83</v>
      </c>
      <c r="BW6" s="35">
        <f t="shared" si="8"/>
        <v>84.32</v>
      </c>
      <c r="BX6" s="35">
        <f t="shared" si="8"/>
        <v>85.23</v>
      </c>
      <c r="BY6" s="35">
        <f t="shared" si="8"/>
        <v>88.37</v>
      </c>
      <c r="BZ6" s="35">
        <f t="shared" si="8"/>
        <v>93.77</v>
      </c>
      <c r="CA6" s="34" t="str">
        <f>IF(CA7="","",IF(CA7="-","【-】","【"&amp;SUBSTITUTE(TEXT(CA7,"#,##0.00"),"-","△")&amp;"】"))</f>
        <v>【100.91】</v>
      </c>
      <c r="CB6" s="35">
        <f>IF(CB7="",NA(),CB7)</f>
        <v>173.03</v>
      </c>
      <c r="CC6" s="35">
        <f t="shared" ref="CC6:CK6" si="9">IF(CC7="",NA(),CC7)</f>
        <v>150</v>
      </c>
      <c r="CD6" s="35">
        <f t="shared" si="9"/>
        <v>149.72</v>
      </c>
      <c r="CE6" s="35">
        <f t="shared" si="9"/>
        <v>149.57</v>
      </c>
      <c r="CF6" s="35">
        <f t="shared" si="9"/>
        <v>149.16999999999999</v>
      </c>
      <c r="CG6" s="35">
        <f t="shared" si="9"/>
        <v>193.74</v>
      </c>
      <c r="CH6" s="35">
        <f t="shared" si="9"/>
        <v>188.12</v>
      </c>
      <c r="CI6" s="35">
        <f t="shared" si="9"/>
        <v>185.7</v>
      </c>
      <c r="CJ6" s="35">
        <f t="shared" si="9"/>
        <v>178.11</v>
      </c>
      <c r="CK6" s="35">
        <f t="shared" si="9"/>
        <v>165.57</v>
      </c>
      <c r="CL6" s="34" t="str">
        <f>IF(CL7="","",IF(CL7="-","【-】","【"&amp;SUBSTITUTE(TEXT(CL7,"#,##0.00"),"-","△")&amp;"】"))</f>
        <v>【136.86】</v>
      </c>
      <c r="CM6" s="35">
        <f>IF(CM7="",NA(),CM7)</f>
        <v>78.650000000000006</v>
      </c>
      <c r="CN6" s="35">
        <f t="shared" ref="CN6:CV6" si="10">IF(CN7="",NA(),CN7)</f>
        <v>79.88</v>
      </c>
      <c r="CO6" s="35">
        <f t="shared" si="10"/>
        <v>74.89</v>
      </c>
      <c r="CP6" s="35">
        <f t="shared" si="10"/>
        <v>87.03</v>
      </c>
      <c r="CQ6" s="35">
        <f t="shared" si="10"/>
        <v>90.56</v>
      </c>
      <c r="CR6" s="35">
        <f t="shared" si="10"/>
        <v>62.23</v>
      </c>
      <c r="CS6" s="35">
        <f t="shared" si="10"/>
        <v>60</v>
      </c>
      <c r="CT6" s="35">
        <f t="shared" si="10"/>
        <v>61.03</v>
      </c>
      <c r="CU6" s="35">
        <f t="shared" si="10"/>
        <v>59.55</v>
      </c>
      <c r="CV6" s="35">
        <f t="shared" si="10"/>
        <v>59.19</v>
      </c>
      <c r="CW6" s="34" t="str">
        <f>IF(CW7="","",IF(CW7="-","【-】","【"&amp;SUBSTITUTE(TEXT(CW7,"#,##0.00"),"-","△")&amp;"】"))</f>
        <v>【58.98】</v>
      </c>
      <c r="CX6" s="35">
        <f>IF(CX7="",NA(),CX7)</f>
        <v>80.48</v>
      </c>
      <c r="CY6" s="35">
        <f t="shared" ref="CY6:DG6" si="11">IF(CY7="",NA(),CY7)</f>
        <v>81.48</v>
      </c>
      <c r="CZ6" s="35">
        <f t="shared" si="11"/>
        <v>82.54</v>
      </c>
      <c r="DA6" s="35">
        <f t="shared" si="11"/>
        <v>82.95</v>
      </c>
      <c r="DB6" s="35">
        <f t="shared" si="11"/>
        <v>84.59</v>
      </c>
      <c r="DC6" s="35">
        <f t="shared" si="11"/>
        <v>86.56</v>
      </c>
      <c r="DD6" s="35">
        <f t="shared" si="11"/>
        <v>86.78</v>
      </c>
      <c r="DE6" s="35">
        <f t="shared" si="11"/>
        <v>86.83</v>
      </c>
      <c r="DF6" s="35">
        <f t="shared" si="11"/>
        <v>87.14</v>
      </c>
      <c r="DG6" s="35">
        <f t="shared" si="11"/>
        <v>86.66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0.38</v>
      </c>
      <c r="EL6" s="35">
        <f t="shared" si="14"/>
        <v>0.01</v>
      </c>
      <c r="EM6" s="35">
        <f t="shared" si="14"/>
        <v>0.11</v>
      </c>
      <c r="EN6" s="35">
        <f t="shared" si="14"/>
        <v>0.09</v>
      </c>
      <c r="EO6" s="34" t="str">
        <f>IF(EO7="","",IF(EO7="-","【-】","【"&amp;SUBSTITUTE(TEXT(EO7,"#,##0.00"),"-","△")&amp;"】"))</f>
        <v>【0.23】</v>
      </c>
    </row>
    <row r="7" spans="1:145" s="36" customFormat="1" x14ac:dyDescent="0.15">
      <c r="A7" s="28"/>
      <c r="B7" s="37">
        <v>2018</v>
      </c>
      <c r="C7" s="37">
        <v>462187</v>
      </c>
      <c r="D7" s="37">
        <v>47</v>
      </c>
      <c r="E7" s="37">
        <v>17</v>
      </c>
      <c r="F7" s="37">
        <v>1</v>
      </c>
      <c r="G7" s="37">
        <v>0</v>
      </c>
      <c r="H7" s="37" t="s">
        <v>98</v>
      </c>
      <c r="I7" s="37" t="s">
        <v>99</v>
      </c>
      <c r="J7" s="37" t="s">
        <v>100</v>
      </c>
      <c r="K7" s="37" t="s">
        <v>101</v>
      </c>
      <c r="L7" s="37" t="s">
        <v>102</v>
      </c>
      <c r="M7" s="37" t="s">
        <v>103</v>
      </c>
      <c r="N7" s="38" t="s">
        <v>104</v>
      </c>
      <c r="O7" s="38" t="s">
        <v>105</v>
      </c>
      <c r="P7" s="38">
        <v>30.3</v>
      </c>
      <c r="Q7" s="38">
        <v>84.14</v>
      </c>
      <c r="R7" s="38">
        <v>1782</v>
      </c>
      <c r="S7" s="38">
        <v>125824</v>
      </c>
      <c r="T7" s="38">
        <v>603.17999999999995</v>
      </c>
      <c r="U7" s="38">
        <v>208.6</v>
      </c>
      <c r="V7" s="38">
        <v>37918</v>
      </c>
      <c r="W7" s="38">
        <v>8.4499999999999993</v>
      </c>
      <c r="X7" s="38">
        <v>4487.34</v>
      </c>
      <c r="Y7" s="38">
        <v>73.81</v>
      </c>
      <c r="Z7" s="38">
        <v>83.53</v>
      </c>
      <c r="AA7" s="38">
        <v>82.74</v>
      </c>
      <c r="AB7" s="38">
        <v>77.900000000000006</v>
      </c>
      <c r="AC7" s="38">
        <v>88.57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1101.23</v>
      </c>
      <c r="BG7" s="38">
        <v>774.97</v>
      </c>
      <c r="BH7" s="38">
        <v>735.41</v>
      </c>
      <c r="BI7" s="38">
        <v>763.93</v>
      </c>
      <c r="BJ7" s="38">
        <v>805.6</v>
      </c>
      <c r="BK7" s="38">
        <v>1010.51</v>
      </c>
      <c r="BL7" s="38">
        <v>1031.56</v>
      </c>
      <c r="BM7" s="38">
        <v>1053.93</v>
      </c>
      <c r="BN7" s="38">
        <v>1046.25</v>
      </c>
      <c r="BO7" s="38">
        <v>1000.94</v>
      </c>
      <c r="BP7" s="38">
        <v>682.78</v>
      </c>
      <c r="BQ7" s="38">
        <v>58.41</v>
      </c>
      <c r="BR7" s="38">
        <v>68.010000000000005</v>
      </c>
      <c r="BS7" s="38">
        <v>67.819999999999993</v>
      </c>
      <c r="BT7" s="38">
        <v>68.09</v>
      </c>
      <c r="BU7" s="38">
        <v>62.85</v>
      </c>
      <c r="BV7" s="38">
        <v>83</v>
      </c>
      <c r="BW7" s="38">
        <v>84.32</v>
      </c>
      <c r="BX7" s="38">
        <v>85.23</v>
      </c>
      <c r="BY7" s="38">
        <v>88.37</v>
      </c>
      <c r="BZ7" s="38">
        <v>93.77</v>
      </c>
      <c r="CA7" s="38">
        <v>100.91</v>
      </c>
      <c r="CB7" s="38">
        <v>173.03</v>
      </c>
      <c r="CC7" s="38">
        <v>150</v>
      </c>
      <c r="CD7" s="38">
        <v>149.72</v>
      </c>
      <c r="CE7" s="38">
        <v>149.57</v>
      </c>
      <c r="CF7" s="38">
        <v>149.16999999999999</v>
      </c>
      <c r="CG7" s="38">
        <v>193.74</v>
      </c>
      <c r="CH7" s="38">
        <v>188.12</v>
      </c>
      <c r="CI7" s="38">
        <v>185.7</v>
      </c>
      <c r="CJ7" s="38">
        <v>178.11</v>
      </c>
      <c r="CK7" s="38">
        <v>165.57</v>
      </c>
      <c r="CL7" s="38">
        <v>136.86000000000001</v>
      </c>
      <c r="CM7" s="38">
        <v>78.650000000000006</v>
      </c>
      <c r="CN7" s="38">
        <v>79.88</v>
      </c>
      <c r="CO7" s="38">
        <v>74.89</v>
      </c>
      <c r="CP7" s="38">
        <v>87.03</v>
      </c>
      <c r="CQ7" s="38">
        <v>90.56</v>
      </c>
      <c r="CR7" s="38">
        <v>62.23</v>
      </c>
      <c r="CS7" s="38">
        <v>60</v>
      </c>
      <c r="CT7" s="38">
        <v>61.03</v>
      </c>
      <c r="CU7" s="38">
        <v>59.55</v>
      </c>
      <c r="CV7" s="38">
        <v>59.19</v>
      </c>
      <c r="CW7" s="38">
        <v>58.98</v>
      </c>
      <c r="CX7" s="38">
        <v>80.48</v>
      </c>
      <c r="CY7" s="38">
        <v>81.48</v>
      </c>
      <c r="CZ7" s="38">
        <v>82.54</v>
      </c>
      <c r="DA7" s="38">
        <v>82.95</v>
      </c>
      <c r="DB7" s="38">
        <v>84.59</v>
      </c>
      <c r="DC7" s="38">
        <v>86.56</v>
      </c>
      <c r="DD7" s="38">
        <v>86.78</v>
      </c>
      <c r="DE7" s="38">
        <v>86.83</v>
      </c>
      <c r="DF7" s="38">
        <v>87.14</v>
      </c>
      <c r="DG7" s="38">
        <v>86.66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0.38</v>
      </c>
      <c r="EL7" s="38">
        <v>0.01</v>
      </c>
      <c r="EM7" s="38">
        <v>0.11</v>
      </c>
      <c r="EN7" s="38">
        <v>0.09</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2020-01-19T23:39:34Z</cp:lastPrinted>
  <dcterms:created xsi:type="dcterms:W3CDTF">2019-12-05T05:08:10Z</dcterms:created>
  <dcterms:modified xsi:type="dcterms:W3CDTF">2020-02-26T23:47:04Z</dcterms:modified>
  <cp:category/>
</cp:coreProperties>
</file>