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2_霧島市【済】\"/>
    </mc:Choice>
  </mc:AlternateContent>
  <workbookProtection workbookAlgorithmName="SHA-512" workbookHashValue="kbSEOIrOWheDvP4h1Qubmo+OdoT10a1IBCx79iqw27GFaxEOmTy5d0meDBHm1WvmsFqGvEFy9oGGr9gl4OLSHA==" workbookSaltValue="nE1hjN+WG/q1XI0MST27IQ==" workbookSpinCount="100000" lockStructure="1"/>
  <bookViews>
    <workbookView xWindow="0" yWindow="0" windowWidth="20490" windowHeight="72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BB8" i="4"/>
  <c r="AT8" i="4"/>
  <c r="AL8" i="4"/>
  <c r="W8" i="4"/>
  <c r="P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<sst xmlns="http://schemas.openxmlformats.org/spreadsheetml/2006/main" count="228" uniqueCount="115">
  <si>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</si>
  <si>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</si>
  <si>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</si>
  <si>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</si>
  <si>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</si>
  <si>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</si>
  <si>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</si>
  <si>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</si>
  <si>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</si>
  <si>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</si>
  <si>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</si>
  <si>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</si>
  <si>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</si>
  <si>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</si>
  <si>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</si>
  <si>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</si>
  <si>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</si>
  <si>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</si>
  <si>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</si>
  <si>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</si>
  <si>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</si>
  <si>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</si>
  <si>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</si>
  <si>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</si>
  <si>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</si>
  <si>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</si>
  <si>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</si>
  <si>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</si>
  <si>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</si>
  <si>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</si>
  <si>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</si>
  <si>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</si>
  <si>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</si>
  <si>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</si>
  <si>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</si>
  <si>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</si>
  <si>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</si>
  <si>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</si>
  <si>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</si>
  <si>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</si>
  <si>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</si>
  <si>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</si>
  <si>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</si>
  <si>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</si>
  <si>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</si>
  <si>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</si>
  <si>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</si>
  <si>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</si>
  <si>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</si>
  <si>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</si>
  <si>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</si>
  <si>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</si>
  <si>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</si>
  <si>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</si>
  <si>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</si>
  <si>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</si>
  <si>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</si>
  <si>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</si>
  <si>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</si>
  <si>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</si>
  <si>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</si>
  <si>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</si>
  <si>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</si>
  <si>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</si>
  <si>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</si>
  <si>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</si>
  <si>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</si>
  <si>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</si>
  <si>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</si>
  <si>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</si>
  <si>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</si>
  <si>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</si>
  <si>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</si>
  <si>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</si>
  <si>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</si>
  <si>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</si>
  <si>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</si>
  <si>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</si>
  <si>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</si>
  <si>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</si>
  <si>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</si>
  <si>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</si>
  <si>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</si>
  <si>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</si>
  <si>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</si>
  <si>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</si>
  <si>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</si>
  <si>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</si>
  <si>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</si>
  <si>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</si>
  <si>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</si>
  <si>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</si>
  <si>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</si>
  <si>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</si>
  <si>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</si>
  <si>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</si>
  <si>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</si>
  <si>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</si>
  <si>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</si>
  <si>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</si>
  <si>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</si>
  <si>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</si>
  <si>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</si>
  <si>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</si>
  <si>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</si>
  <si>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</si>
  <si>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</si>
  <si>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</si>
  <si>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</si>
  <si>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</si>
  <si>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</si>
  <si>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</si>
  <si>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管渠改善率
　公共下水道事業と同様に、標準耐用年数（50年）を経過した管渠がないため更新等は実施していない。
　今後策定を予定している下水道施設のストックマネジメント計画では、予防保全等を実施することで、標準耐用年数の1.5倍となる75年を目標耐用年数とし、計画的、効率的な改築、更新を実施する。</t>
    <rPh sb="2" eb="4">
      <t>カンキョ</t>
    </rPh>
    <rPh sb="4" eb="6">
      <t>カイゼン</t>
    </rPh>
    <rPh sb="6" eb="7">
      <t>リツ</t>
    </rPh>
    <rPh sb="9" eb="11">
      <t>コウキョウ</t>
    </rPh>
    <rPh sb="11" eb="13">
      <t>ゲスイ</t>
    </rPh>
    <rPh sb="13" eb="14">
      <t>ドウ</t>
    </rPh>
    <rPh sb="14" eb="16">
      <t>ジギョウ</t>
    </rPh>
    <rPh sb="17" eb="19">
      <t>ドウヨウ</t>
    </rPh>
    <rPh sb="21" eb="23">
      <t>ヒョウジュン</t>
    </rPh>
    <rPh sb="23" eb="25">
      <t>タイヨウ</t>
    </rPh>
    <rPh sb="25" eb="27">
      <t>ネンスウ</t>
    </rPh>
    <rPh sb="30" eb="31">
      <t>ネン</t>
    </rPh>
    <rPh sb="33" eb="35">
      <t>ケイカ</t>
    </rPh>
    <rPh sb="37" eb="39">
      <t>カンキョ</t>
    </rPh>
    <rPh sb="44" eb="46">
      <t>コウシン</t>
    </rPh>
    <rPh sb="46" eb="47">
      <t>トウ</t>
    </rPh>
    <rPh sb="48" eb="50">
      <t>ジッシ</t>
    </rPh>
    <rPh sb="58" eb="60">
      <t>コンゴ</t>
    </rPh>
    <rPh sb="60" eb="62">
      <t>サクテイ</t>
    </rPh>
    <rPh sb="63" eb="65">
      <t>ヨテイ</t>
    </rPh>
    <rPh sb="69" eb="71">
      <t>ゲスイ</t>
    </rPh>
    <rPh sb="71" eb="72">
      <t>ドウ</t>
    </rPh>
    <rPh sb="72" eb="74">
      <t>シセツ</t>
    </rPh>
    <rPh sb="85" eb="87">
      <t>ケイカク</t>
    </rPh>
    <rPh sb="104" eb="106">
      <t>ヒョウジュン</t>
    </rPh>
    <rPh sb="106" eb="108">
      <t>タイヨウ</t>
    </rPh>
    <rPh sb="108" eb="110">
      <t>ネンスウ</t>
    </rPh>
    <rPh sb="114" eb="115">
      <t>バイ</t>
    </rPh>
    <rPh sb="120" eb="121">
      <t>ネン</t>
    </rPh>
    <rPh sb="122" eb="124">
      <t>モクヒョウ</t>
    </rPh>
    <rPh sb="124" eb="126">
      <t>タイヨウ</t>
    </rPh>
    <rPh sb="126" eb="128">
      <t>ネンスウ</t>
    </rPh>
    <rPh sb="131" eb="134">
      <t>ケイカクテキ</t>
    </rPh>
    <rPh sb="135" eb="138">
      <t>コウリツテキ</t>
    </rPh>
    <rPh sb="139" eb="141">
      <t>カイチク</t>
    </rPh>
    <rPh sb="142" eb="144">
      <t>コウシン</t>
    </rPh>
    <rPh sb="145" eb="147">
      <t>ジッシ</t>
    </rPh>
    <phoneticPr fontId="4"/>
  </si>
  <si>
    <t>　本市の汚水処理人口普及率は、80.7％で、全国の91.4％と比べて低い水準にあるため、整備を着実に実施し、早期の未普及地解消に努める。
　経営状況は、下水道事業の性質上、先行投資となる資本費の負担が大きいが、その財源については、多くを一般会計からの繰入金に依存しており、厳しい状況である。
　引き続き経費削減に努めながら、水洗化率の向上を図り、あわせて、早期に使用料の見直しを検討し、歳入の確保に努める。</t>
    <phoneticPr fontId="4"/>
  </si>
  <si>
    <r>
      <t>①　収益的収支比率
　引き続き100％に近い水準を維持しているが、分子を構成する一般会計繰入金の一部は基準外のものである。
　今後は、類似団体と比べて低い水準にある使用料単価の見直しや、この地区特有のホテル等の大口利用見込者の水洗化を促進するなどして適正な歳入確保に努める。</t>
    </r>
    <r>
      <rPr>
        <sz val="11"/>
        <rFont val="ＭＳ ゴシック"/>
        <family val="3"/>
        <charset val="128"/>
      </rPr>
      <t>（⑤、⑥に共通する取組み）</t>
    </r>
    <r>
      <rPr>
        <sz val="11"/>
        <color theme="1"/>
        <rFont val="ＭＳ ゴシック"/>
        <family val="3"/>
        <charset val="128"/>
      </rPr>
      <t xml:space="preserve">
④　企業債残高対事業規模比率
　横ばいである。今後、長期的な改築に当たっては、投資の平準化を図る。
⑤　経費回収率
 公営企業会計移行に伴う打切決算のため使用料収入が減少したため3.17ポイント減少（悪化）した。
⑥　汚水処理原価
　横ばいである。
⑦　類似団体と比較して低い水準であるが、ホテル等の大口利用見込者の潜在需要に備えた適正な施設規模である。
⑧　水洗化率
　前年度と比べて0.53ポイント上昇（改善）した。類似団体と比べて低い水準にあるため、広報、訪問等のＰＲ活動を強化する。</t>
    </r>
    <rPh sb="2" eb="5">
      <t>シュウエキテキ</t>
    </rPh>
    <rPh sb="5" eb="7">
      <t>シュウシ</t>
    </rPh>
    <rPh sb="7" eb="9">
      <t>ヒリツ</t>
    </rPh>
    <rPh sb="33" eb="35">
      <t>ブンシ</t>
    </rPh>
    <rPh sb="36" eb="38">
      <t>コウセイ</t>
    </rPh>
    <rPh sb="40" eb="42">
      <t>イッパン</t>
    </rPh>
    <rPh sb="42" eb="44">
      <t>カイケイ</t>
    </rPh>
    <rPh sb="44" eb="46">
      <t>クリイレ</t>
    </rPh>
    <rPh sb="46" eb="47">
      <t>キン</t>
    </rPh>
    <rPh sb="51" eb="53">
      <t>キジュン</t>
    </rPh>
    <rPh sb="53" eb="54">
      <t>ガイ</t>
    </rPh>
    <rPh sb="63" eb="65">
      <t>コンゴ</t>
    </rPh>
    <rPh sb="67" eb="69">
      <t>ルイジ</t>
    </rPh>
    <rPh sb="69" eb="71">
      <t>ダンタイ</t>
    </rPh>
    <rPh sb="72" eb="73">
      <t>クラ</t>
    </rPh>
    <rPh sb="75" eb="76">
      <t>ヒク</t>
    </rPh>
    <rPh sb="77" eb="79">
      <t>スイジュン</t>
    </rPh>
    <rPh sb="82" eb="85">
      <t>シヨウリョウ</t>
    </rPh>
    <rPh sb="85" eb="87">
      <t>タンカ</t>
    </rPh>
    <rPh sb="88" eb="90">
      <t>ミナオ</t>
    </rPh>
    <rPh sb="95" eb="97">
      <t>チク</t>
    </rPh>
    <rPh sb="97" eb="99">
      <t>トクユウ</t>
    </rPh>
    <rPh sb="103" eb="104">
      <t>トウ</t>
    </rPh>
    <rPh sb="105" eb="107">
      <t>オオグチ</t>
    </rPh>
    <rPh sb="113" eb="116">
      <t>スイセンカ</t>
    </rPh>
    <rPh sb="117" eb="119">
      <t>ソクシン</t>
    </rPh>
    <rPh sb="125" eb="127">
      <t>テキセイ</t>
    </rPh>
    <rPh sb="128" eb="130">
      <t>サイニュウ</t>
    </rPh>
    <rPh sb="130" eb="132">
      <t>カクホ</t>
    </rPh>
    <rPh sb="133" eb="134">
      <t>ツト</t>
    </rPh>
    <rPh sb="142" eb="144">
      <t>キョウツウ</t>
    </rPh>
    <rPh sb="146" eb="148">
      <t>トリク</t>
    </rPh>
    <rPh sb="153" eb="155">
      <t>キギョウ</t>
    </rPh>
    <rPh sb="155" eb="156">
      <t>サイ</t>
    </rPh>
    <rPh sb="156" eb="158">
      <t>ザンダカ</t>
    </rPh>
    <rPh sb="158" eb="159">
      <t>タイ</t>
    </rPh>
    <rPh sb="159" eb="161">
      <t>ジギョウ</t>
    </rPh>
    <rPh sb="161" eb="163">
      <t>キボ</t>
    </rPh>
    <rPh sb="163" eb="165">
      <t>ヒリツ</t>
    </rPh>
    <rPh sb="167" eb="168">
      <t>ヨコ</t>
    </rPh>
    <rPh sb="174" eb="176">
      <t>コンゴ</t>
    </rPh>
    <rPh sb="177" eb="180">
      <t>チョウキテキ</t>
    </rPh>
    <rPh sb="181" eb="183">
      <t>カイチク</t>
    </rPh>
    <rPh sb="184" eb="185">
      <t>ア</t>
    </rPh>
    <rPh sb="190" eb="192">
      <t>トウシ</t>
    </rPh>
    <rPh sb="193" eb="196">
      <t>ヘイジュンカ</t>
    </rPh>
    <rPh sb="197" eb="198">
      <t>ハカ</t>
    </rPh>
    <rPh sb="203" eb="205">
      <t>ケイヒ</t>
    </rPh>
    <rPh sb="205" eb="207">
      <t>カイシュウ</t>
    </rPh>
    <rPh sb="207" eb="208">
      <t>リツ</t>
    </rPh>
    <rPh sb="210" eb="212">
      <t>コウエイ</t>
    </rPh>
    <rPh sb="212" eb="214">
      <t>キギョウ</t>
    </rPh>
    <rPh sb="214" eb="216">
      <t>カイケイ</t>
    </rPh>
    <rPh sb="216" eb="218">
      <t>イコウ</t>
    </rPh>
    <rPh sb="219" eb="220">
      <t>トモナ</t>
    </rPh>
    <rPh sb="221" eb="223">
      <t>ウチキ</t>
    </rPh>
    <rPh sb="223" eb="225">
      <t>ケッサン</t>
    </rPh>
    <rPh sb="228" eb="231">
      <t>シヨウリョウ</t>
    </rPh>
    <rPh sb="231" eb="233">
      <t>シュウニュウ</t>
    </rPh>
    <rPh sb="234" eb="236">
      <t>ゲンショウ</t>
    </rPh>
    <rPh sb="248" eb="250">
      <t>ゲンショウ</t>
    </rPh>
    <rPh sb="251" eb="253">
      <t>アッカ</t>
    </rPh>
    <rPh sb="260" eb="262">
      <t>オスイ</t>
    </rPh>
    <rPh sb="262" eb="264">
      <t>ショリ</t>
    </rPh>
    <rPh sb="264" eb="266">
      <t>ゲンカ</t>
    </rPh>
    <rPh sb="278" eb="280">
      <t>ルイジ</t>
    </rPh>
    <rPh sb="280" eb="282">
      <t>ダンタイ</t>
    </rPh>
    <rPh sb="283" eb="285">
      <t>ヒカク</t>
    </rPh>
    <rPh sb="287" eb="288">
      <t>ヒク</t>
    </rPh>
    <rPh sb="289" eb="291">
      <t>スイジュン</t>
    </rPh>
    <rPh sb="309" eb="311">
      <t>センザイ</t>
    </rPh>
    <rPh sb="311" eb="313">
      <t>ジュヨウ</t>
    </rPh>
    <rPh sb="314" eb="315">
      <t>ソナ</t>
    </rPh>
    <rPh sb="317" eb="319">
      <t>テキセイ</t>
    </rPh>
    <rPh sb="320" eb="322">
      <t>シセツ</t>
    </rPh>
    <rPh sb="322" eb="324">
      <t>キボ</t>
    </rPh>
    <rPh sb="331" eb="334">
      <t>スイセンカ</t>
    </rPh>
    <rPh sb="334" eb="335">
      <t>リツ</t>
    </rPh>
    <rPh sb="337" eb="340">
      <t>ゼンネンド</t>
    </rPh>
    <rPh sb="341" eb="342">
      <t>クラ</t>
    </rPh>
    <rPh sb="352" eb="354">
      <t>ジョウショウ</t>
    </rPh>
    <rPh sb="355" eb="357">
      <t>カイゼン</t>
    </rPh>
    <rPh sb="361" eb="363">
      <t>ルイジ</t>
    </rPh>
    <rPh sb="363" eb="365">
      <t>ダンタイ</t>
    </rPh>
    <rPh sb="366" eb="367">
      <t>クラ</t>
    </rPh>
    <rPh sb="369" eb="370">
      <t>ヒク</t>
    </rPh>
    <rPh sb="371" eb="373">
      <t>スイジュン</t>
    </rPh>
    <rPh sb="379" eb="381">
      <t>コウホウ</t>
    </rPh>
    <rPh sb="382" eb="384">
      <t>ホウモン</t>
    </rPh>
    <rPh sb="384" eb="385">
      <t>トウ</t>
    </rPh>
    <rPh sb="388" eb="390">
      <t>カツドウ</t>
    </rPh>
    <rPh sb="391" eb="393">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</si>
</sst>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09-42B7-A9DE-618DFE62FBB1}"/>
            </c:ext>
          </c:extLst>
        </c:ser>
        <c:dLbls>
          <c:showLegendKey val="0"/>
          <c:showVal val="0"/>
          <c:showCatName val="0"/>
          <c:showSerName val="0"/>
          <c:showPercent val="0"/>
          <c:showBubbleSize val="0"/>
        </c:dLbls>
        <c:gapWidth val="150"/>
        <c:axId val="250904400"/>
        <c:axId val="25186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F09-42B7-A9DE-618DFE62FBB1}"/>
            </c:ext>
          </c:extLst>
        </c:ser>
        <c:dLbls>
          <c:showLegendKey val="0"/>
          <c:showVal val="0"/>
          <c:showCatName val="0"/>
          <c:showSerName val="0"/>
          <c:showPercent val="0"/>
          <c:showBubbleSize val="0"/>
        </c:dLbls>
        <c:marker val="1"/>
        <c:smooth val="0"/>
        <c:axId val="250904400"/>
        <c:axId val="251864880"/>
      </c:lineChart>
      <c:dateAx>
        <c:axId val="250904400"/>
        <c:scaling>
          <c:orientation val="minMax"/>
        </c:scaling>
        <c:delete val="1"/>
        <c:axPos val="b"/>
        <c:numFmt formatCode="ge" sourceLinked="1"/>
        <c:majorTickMark val="none"/>
        <c:minorTickMark val="none"/>
        <c:tickLblPos val="none"/>
        <c:crossAx val="251864880"/>
        <c:crosses val="autoZero"/>
        <c:auto val="1"/>
        <c:lblOffset val="100"/>
        <c:baseTimeUnit val="years"/>
      </c:dateAx>
      <c:valAx>
        <c:axId val="25186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0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29.04</c:v>
                </c:pt>
                <c:pt idx="1">
                  <c:v>27.83</c:v>
                </c:pt>
                <c:pt idx="2">
                  <c:v>27.46</c:v>
                </c:pt>
                <c:pt idx="3">
                  <c:v>26.33</c:v>
                </c:pt>
                <c:pt idx="4">
                  <c:v>25.29</c:v>
                </c:pt>
              </c:numCache>
            </c:numRef>
          </c:val>
          <c:extLst>
            <c:ext xmlns:c16="http://schemas.microsoft.com/office/drawing/2014/chart" uri="{C3380CC4-5D6E-409C-BE32-E72D297353CC}">
              <c16:uniqueId val="{00000000-E524-4AAE-B876-9AFE4610DB3B}"/>
            </c:ext>
          </c:extLst>
        </c:ser>
        <c:dLbls>
          <c:showLegendKey val="0"/>
          <c:showVal val="0"/>
          <c:showCatName val="0"/>
          <c:showSerName val="0"/>
          <c:showPercent val="0"/>
          <c:showBubbleSize val="0"/>
        </c:dLbls>
        <c:gapWidth val="150"/>
        <c:axId val="443975528"/>
        <c:axId val="44397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E524-4AAE-B876-9AFE4610DB3B}"/>
            </c:ext>
          </c:extLst>
        </c:ser>
        <c:dLbls>
          <c:showLegendKey val="0"/>
          <c:showVal val="0"/>
          <c:showCatName val="0"/>
          <c:showSerName val="0"/>
          <c:showPercent val="0"/>
          <c:showBubbleSize val="0"/>
        </c:dLbls>
        <c:marker val="1"/>
        <c:smooth val="0"/>
        <c:axId val="443975528"/>
        <c:axId val="443975920"/>
      </c:lineChart>
      <c:dateAx>
        <c:axId val="443975528"/>
        <c:scaling>
          <c:orientation val="minMax"/>
        </c:scaling>
        <c:delete val="1"/>
        <c:axPos val="b"/>
        <c:numFmt formatCode="ge" sourceLinked="1"/>
        <c:majorTickMark val="none"/>
        <c:minorTickMark val="none"/>
        <c:tickLblPos val="none"/>
        <c:crossAx val="443975920"/>
        <c:crosses val="autoZero"/>
        <c:auto val="1"/>
        <c:lblOffset val="100"/>
        <c:baseTimeUnit val="years"/>
      </c:dateAx>
      <c:valAx>
        <c:axId val="44397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71.34</c:v>
                </c:pt>
                <c:pt idx="1">
                  <c:v>71.55</c:v>
                </c:pt>
                <c:pt idx="2">
                  <c:v>72.89</c:v>
                </c:pt>
                <c:pt idx="3">
                  <c:v>71.91</c:v>
                </c:pt>
                <c:pt idx="4">
                  <c:v>72.44</c:v>
                </c:pt>
              </c:numCache>
            </c:numRef>
          </c:val>
          <c:extLst>
            <c:ext xmlns:c16="http://schemas.microsoft.com/office/drawing/2014/chart" uri="{C3380CC4-5D6E-409C-BE32-E72D297353CC}">
              <c16:uniqueId val="{00000000-5CAF-4662-A780-7CE9AFCDEE25}"/>
            </c:ext>
          </c:extLst>
        </c:ser>
        <c:dLbls>
          <c:showLegendKey val="0"/>
          <c:showVal val="0"/>
          <c:showCatName val="0"/>
          <c:showSerName val="0"/>
          <c:showPercent val="0"/>
          <c:showBubbleSize val="0"/>
        </c:dLbls>
        <c:gapWidth val="150"/>
        <c:axId val="443977096"/>
        <c:axId val="46828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CAF-4662-A780-7CE9AFCDEE25}"/>
            </c:ext>
          </c:extLst>
        </c:ser>
        <c:dLbls>
          <c:showLegendKey val="0"/>
          <c:showVal val="0"/>
          <c:showCatName val="0"/>
          <c:showSerName val="0"/>
          <c:showPercent val="0"/>
          <c:showBubbleSize val="0"/>
        </c:dLbls>
        <c:marker val="1"/>
        <c:smooth val="0"/>
        <c:axId val="443977096"/>
        <c:axId val="468287432"/>
      </c:lineChart>
      <c:dateAx>
        <c:axId val="443977096"/>
        <c:scaling>
          <c:orientation val="minMax"/>
        </c:scaling>
        <c:delete val="1"/>
        <c:axPos val="b"/>
        <c:numFmt formatCode="ge" sourceLinked="1"/>
        <c:majorTickMark val="none"/>
        <c:minorTickMark val="none"/>
        <c:tickLblPos val="none"/>
        <c:crossAx val="468287432"/>
        <c:crosses val="autoZero"/>
        <c:auto val="1"/>
        <c:lblOffset val="100"/>
        <c:baseTimeUnit val="years"/>
      </c:dateAx>
      <c:valAx>
        <c:axId val="46828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7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97.86</c:v>
                </c:pt>
                <c:pt idx="1">
                  <c:v>99.99</c:v>
                </c:pt>
                <c:pt idx="2">
                  <c:v>99.99</c:v>
                </c:pt>
                <c:pt idx="3">
                  <c:v>98.78</c:v>
                </c:pt>
                <c:pt idx="4">
                  <c:v>99.91</c:v>
                </c:pt>
              </c:numCache>
            </c:numRef>
          </c:val>
          <c:extLst>
            <c:ext xmlns:c16="http://schemas.microsoft.com/office/drawing/2014/chart" uri="{C3380CC4-5D6E-409C-BE32-E72D297353CC}">
              <c16:uniqueId val="{00000000-1F5C-4E7A-936A-D54F7EA9020F}"/>
            </c:ext>
          </c:extLst>
        </c:ser>
        <c:dLbls>
          <c:showLegendKey val="0"/>
          <c:showVal val="0"/>
          <c:showCatName val="0"/>
          <c:showSerName val="0"/>
          <c:showPercent val="0"/>
          <c:showBubbleSize val="0"/>
        </c:dLbls>
        <c:gapWidth val="150"/>
        <c:axId val="251866056"/>
        <c:axId val="25186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C-4E7A-936A-D54F7EA9020F}"/>
            </c:ext>
          </c:extLst>
        </c:ser>
        <c:dLbls>
          <c:showLegendKey val="0"/>
          <c:showVal val="0"/>
          <c:showCatName val="0"/>
          <c:showSerName val="0"/>
          <c:showPercent val="0"/>
          <c:showBubbleSize val="0"/>
        </c:dLbls>
        <c:marker val="1"/>
        <c:smooth val="0"/>
        <c:axId val="251866056"/>
        <c:axId val="251866448"/>
      </c:lineChart>
      <c:dateAx>
        <c:axId val="251866056"/>
        <c:scaling>
          <c:orientation val="minMax"/>
        </c:scaling>
        <c:delete val="1"/>
        <c:axPos val="b"/>
        <c:numFmt formatCode="ge" sourceLinked="1"/>
        <c:majorTickMark val="none"/>
        <c:minorTickMark val="none"/>
        <c:tickLblPos val="none"/>
        <c:crossAx val="251866448"/>
        <c:crosses val="autoZero"/>
        <c:auto val="1"/>
        <c:lblOffset val="100"/>
        <c:baseTimeUnit val="years"/>
      </c:dateAx>
      <c:valAx>
        <c:axId val="25186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6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2E-4CAB-9F1E-EB06F40A48B0}"/>
            </c:ext>
          </c:extLst>
        </c:ser>
        <c:dLbls>
          <c:showLegendKey val="0"/>
          <c:showVal val="0"/>
          <c:showCatName val="0"/>
          <c:showSerName val="0"/>
          <c:showPercent val="0"/>
          <c:showBubbleSize val="0"/>
        </c:dLbls>
        <c:gapWidth val="150"/>
        <c:axId val="443893368"/>
        <c:axId val="4438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E-4CAB-9F1E-EB06F40A48B0}"/>
            </c:ext>
          </c:extLst>
        </c:ser>
        <c:dLbls>
          <c:showLegendKey val="0"/>
          <c:showVal val="0"/>
          <c:showCatName val="0"/>
          <c:showSerName val="0"/>
          <c:showPercent val="0"/>
          <c:showBubbleSize val="0"/>
        </c:dLbls>
        <c:marker val="1"/>
        <c:smooth val="0"/>
        <c:axId val="443893368"/>
        <c:axId val="443893760"/>
      </c:lineChart>
      <c:dateAx>
        <c:axId val="443893368"/>
        <c:scaling>
          <c:orientation val="minMax"/>
        </c:scaling>
        <c:delete val="1"/>
        <c:axPos val="b"/>
        <c:numFmt formatCode="ge" sourceLinked="1"/>
        <c:majorTickMark val="none"/>
        <c:minorTickMark val="none"/>
        <c:tickLblPos val="none"/>
        <c:crossAx val="443893760"/>
        <c:crosses val="autoZero"/>
        <c:auto val="1"/>
        <c:lblOffset val="100"/>
        <c:baseTimeUnit val="years"/>
      </c:dateAx>
      <c:valAx>
        <c:axId val="4438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89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4F-496C-B1E5-D2EDD291A9B9}"/>
            </c:ext>
          </c:extLst>
        </c:ser>
        <c:dLbls>
          <c:showLegendKey val="0"/>
          <c:showVal val="0"/>
          <c:showCatName val="0"/>
          <c:showSerName val="0"/>
          <c:showPercent val="0"/>
          <c:showBubbleSize val="0"/>
        </c:dLbls>
        <c:gapWidth val="150"/>
        <c:axId val="443563264"/>
        <c:axId val="44356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F-496C-B1E5-D2EDD291A9B9}"/>
            </c:ext>
          </c:extLst>
        </c:ser>
        <c:dLbls>
          <c:showLegendKey val="0"/>
          <c:showVal val="0"/>
          <c:showCatName val="0"/>
          <c:showSerName val="0"/>
          <c:showPercent val="0"/>
          <c:showBubbleSize val="0"/>
        </c:dLbls>
        <c:marker val="1"/>
        <c:smooth val="0"/>
        <c:axId val="443563264"/>
        <c:axId val="443563656"/>
      </c:lineChart>
      <c:dateAx>
        <c:axId val="443563264"/>
        <c:scaling>
          <c:orientation val="minMax"/>
        </c:scaling>
        <c:delete val="1"/>
        <c:axPos val="b"/>
        <c:numFmt formatCode="ge" sourceLinked="1"/>
        <c:majorTickMark val="none"/>
        <c:minorTickMark val="none"/>
        <c:tickLblPos val="none"/>
        <c:crossAx val="443563656"/>
        <c:crosses val="autoZero"/>
        <c:auto val="1"/>
        <c:lblOffset val="100"/>
        <c:baseTimeUnit val="years"/>
      </c:dateAx>
      <c:valAx>
        <c:axId val="44356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5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21-4A4B-83D0-BF4001FB8C22}"/>
            </c:ext>
          </c:extLst>
        </c:ser>
        <c:dLbls>
          <c:showLegendKey val="0"/>
          <c:showVal val="0"/>
          <c:showCatName val="0"/>
          <c:showSerName val="0"/>
          <c:showPercent val="0"/>
          <c:showBubbleSize val="0"/>
        </c:dLbls>
        <c:gapWidth val="150"/>
        <c:axId val="467963840"/>
        <c:axId val="46796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1-4A4B-83D0-BF4001FB8C22}"/>
            </c:ext>
          </c:extLst>
        </c:ser>
        <c:dLbls>
          <c:showLegendKey val="0"/>
          <c:showVal val="0"/>
          <c:showCatName val="0"/>
          <c:showSerName val="0"/>
          <c:showPercent val="0"/>
          <c:showBubbleSize val="0"/>
        </c:dLbls>
        <c:marker val="1"/>
        <c:smooth val="0"/>
        <c:axId val="467963840"/>
        <c:axId val="467964232"/>
      </c:lineChart>
      <c:dateAx>
        <c:axId val="467963840"/>
        <c:scaling>
          <c:orientation val="minMax"/>
        </c:scaling>
        <c:delete val="1"/>
        <c:axPos val="b"/>
        <c:numFmt formatCode="ge" sourceLinked="1"/>
        <c:majorTickMark val="none"/>
        <c:minorTickMark val="none"/>
        <c:tickLblPos val="none"/>
        <c:crossAx val="467964232"/>
        <c:crosses val="autoZero"/>
        <c:auto val="1"/>
        <c:lblOffset val="100"/>
        <c:baseTimeUnit val="years"/>
      </c:dateAx>
      <c:valAx>
        <c:axId val="46796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8-445C-9739-3C29DEAEBFAE}"/>
            </c:ext>
          </c:extLst>
        </c:ser>
        <c:dLbls>
          <c:showLegendKey val="0"/>
          <c:showVal val="0"/>
          <c:showCatName val="0"/>
          <c:showSerName val="0"/>
          <c:showPercent val="0"/>
          <c:showBubbleSize val="0"/>
        </c:dLbls>
        <c:gapWidth val="150"/>
        <c:axId val="467965408"/>
        <c:axId val="4680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8-445C-9739-3C29DEAEBFAE}"/>
            </c:ext>
          </c:extLst>
        </c:ser>
        <c:dLbls>
          <c:showLegendKey val="0"/>
          <c:showVal val="0"/>
          <c:showCatName val="0"/>
          <c:showSerName val="0"/>
          <c:showPercent val="0"/>
          <c:showBubbleSize val="0"/>
        </c:dLbls>
        <c:marker val="1"/>
        <c:smooth val="0"/>
        <c:axId val="467965408"/>
        <c:axId val="468000704"/>
      </c:lineChart>
      <c:dateAx>
        <c:axId val="467965408"/>
        <c:scaling>
          <c:orientation val="minMax"/>
        </c:scaling>
        <c:delete val="1"/>
        <c:axPos val="b"/>
        <c:numFmt formatCode="ge" sourceLinked="1"/>
        <c:majorTickMark val="none"/>
        <c:minorTickMark val="none"/>
        <c:tickLblPos val="none"/>
        <c:crossAx val="468000704"/>
        <c:crosses val="autoZero"/>
        <c:auto val="1"/>
        <c:lblOffset val="100"/>
        <c:baseTimeUnit val="years"/>
      </c:dateAx>
      <c:valAx>
        <c:axId val="4680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2107.54</c:v>
                </c:pt>
                <c:pt idx="1">
                  <c:v>1552.67</c:v>
                </c:pt>
                <c:pt idx="2">
                  <c:v>1441.73</c:v>
                </c:pt>
                <c:pt idx="3">
                  <c:v>1499.53</c:v>
                </c:pt>
                <c:pt idx="4">
                  <c:v>1556.98</c:v>
                </c:pt>
              </c:numCache>
            </c:numRef>
          </c:val>
          <c:extLst>
            <c:ext xmlns:c16="http://schemas.microsoft.com/office/drawing/2014/chart" uri="{C3380CC4-5D6E-409C-BE32-E72D297353CC}">
              <c16:uniqueId val="{00000000-B984-437F-AAA1-4EBBA6821408}"/>
            </c:ext>
          </c:extLst>
        </c:ser>
        <c:dLbls>
          <c:showLegendKey val="0"/>
          <c:showVal val="0"/>
          <c:showCatName val="0"/>
          <c:showSerName val="0"/>
          <c:showPercent val="0"/>
          <c:showBubbleSize val="0"/>
        </c:dLbls>
        <c:gapWidth val="150"/>
        <c:axId val="468001880"/>
        <c:axId val="4680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984-437F-AAA1-4EBBA6821408}"/>
            </c:ext>
          </c:extLst>
        </c:ser>
        <c:dLbls>
          <c:showLegendKey val="0"/>
          <c:showVal val="0"/>
          <c:showCatName val="0"/>
          <c:showSerName val="0"/>
          <c:showPercent val="0"/>
          <c:showBubbleSize val="0"/>
        </c:dLbls>
        <c:marker val="1"/>
        <c:smooth val="0"/>
        <c:axId val="468001880"/>
        <c:axId val="468002272"/>
      </c:lineChart>
      <c:dateAx>
        <c:axId val="468001880"/>
        <c:scaling>
          <c:orientation val="minMax"/>
        </c:scaling>
        <c:delete val="1"/>
        <c:axPos val="b"/>
        <c:numFmt formatCode="ge" sourceLinked="1"/>
        <c:majorTickMark val="none"/>
        <c:minorTickMark val="none"/>
        <c:tickLblPos val="none"/>
        <c:crossAx val="468002272"/>
        <c:crosses val="autoZero"/>
        <c:auto val="1"/>
        <c:lblOffset val="100"/>
        <c:baseTimeUnit val="years"/>
      </c:dateAx>
      <c:valAx>
        <c:axId val="4680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00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43.54</c:v>
                </c:pt>
                <c:pt idx="1">
                  <c:v>42.36</c:v>
                </c:pt>
                <c:pt idx="2">
                  <c:v>50.83</c:v>
                </c:pt>
                <c:pt idx="3">
                  <c:v>54.29</c:v>
                </c:pt>
                <c:pt idx="4">
                  <c:v>51.12</c:v>
                </c:pt>
              </c:numCache>
            </c:numRef>
          </c:val>
          <c:extLst>
            <c:ext xmlns:c16="http://schemas.microsoft.com/office/drawing/2014/chart" uri="{C3380CC4-5D6E-409C-BE32-E72D297353CC}">
              <c16:uniqueId val="{00000000-2188-4222-B9C8-7CADF9066E57}"/>
            </c:ext>
          </c:extLst>
        </c:ser>
        <c:dLbls>
          <c:showLegendKey val="0"/>
          <c:showVal val="0"/>
          <c:showCatName val="0"/>
          <c:showSerName val="0"/>
          <c:showPercent val="0"/>
          <c:showBubbleSize val="0"/>
        </c:dLbls>
        <c:gapWidth val="150"/>
        <c:axId val="468108944"/>
        <c:axId val="46810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188-4222-B9C8-7CADF9066E57}"/>
            </c:ext>
          </c:extLst>
        </c:ser>
        <c:dLbls>
          <c:showLegendKey val="0"/>
          <c:showVal val="0"/>
          <c:showCatName val="0"/>
          <c:showSerName val="0"/>
          <c:showPercent val="0"/>
          <c:showBubbleSize val="0"/>
        </c:dLbls>
        <c:marker val="1"/>
        <c:smooth val="0"/>
        <c:axId val="468108944"/>
        <c:axId val="468109336"/>
      </c:lineChart>
      <c:dateAx>
        <c:axId val="468108944"/>
        <c:scaling>
          <c:orientation val="minMax"/>
        </c:scaling>
        <c:delete val="1"/>
        <c:axPos val="b"/>
        <c:numFmt formatCode="ge" sourceLinked="1"/>
        <c:majorTickMark val="none"/>
        <c:minorTickMark val="none"/>
        <c:tickLblPos val="none"/>
        <c:crossAx val="468109336"/>
        <c:crosses val="autoZero"/>
        <c:auto val="1"/>
        <c:lblOffset val="100"/>
        <c:baseTimeUnit val="years"/>
      </c:dateAx>
      <c:valAx>
        <c:axId val="46810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0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219.7</c:v>
                </c:pt>
                <c:pt idx="1">
                  <c:v>228.23</c:v>
                </c:pt>
                <c:pt idx="2">
                  <c:v>190.95</c:v>
                </c:pt>
                <c:pt idx="3">
                  <c:v>179.97</c:v>
                </c:pt>
                <c:pt idx="4">
                  <c:v>176.28</c:v>
                </c:pt>
              </c:numCache>
            </c:numRef>
          </c:val>
          <c:extLst>
            <c:ext xmlns:c16="http://schemas.microsoft.com/office/drawing/2014/chart" uri="{C3380CC4-5D6E-409C-BE32-E72D297353CC}">
              <c16:uniqueId val="{00000000-A574-42CD-8E4F-827F14798E25}"/>
            </c:ext>
          </c:extLst>
        </c:ser>
        <c:dLbls>
          <c:showLegendKey val="0"/>
          <c:showVal val="0"/>
          <c:showCatName val="0"/>
          <c:showSerName val="0"/>
          <c:showPercent val="0"/>
          <c:showBubbleSize val="0"/>
        </c:dLbls>
        <c:gapWidth val="150"/>
        <c:axId val="468040008"/>
        <c:axId val="46804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A574-42CD-8E4F-827F14798E25}"/>
            </c:ext>
          </c:extLst>
        </c:ser>
        <c:dLbls>
          <c:showLegendKey val="0"/>
          <c:showVal val="0"/>
          <c:showCatName val="0"/>
          <c:showSerName val="0"/>
          <c:showPercent val="0"/>
          <c:showBubbleSize val="0"/>
        </c:dLbls>
        <c:marker val="1"/>
        <c:smooth val="0"/>
        <c:axId val="468040008"/>
        <c:axId val="468040400"/>
      </c:lineChart>
      <c:dateAx>
        <c:axId val="468040008"/>
        <c:scaling>
          <c:orientation val="minMax"/>
        </c:scaling>
        <c:delete val="1"/>
        <c:axPos val="b"/>
        <c:numFmt formatCode="ge" sourceLinked="1"/>
        <c:majorTickMark val="none"/>
        <c:minorTickMark val="none"/>
        <c:tickLblPos val="none"/>
        <c:crossAx val="468040400"/>
        <c:crosses val="autoZero"/>
        <c:auto val="1"/>
        <c:lblOffset val="100"/>
        <c:baseTimeUnit val="years"/>
      </c:dateAx>
      <c:valAx>
        <c:axId val="46804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04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霧島市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125824</v>
      </c>
      <c r="AM8" s="68"/>
      <c r="AN8" s="68"/>
      <c r="AO8" s="68"/>
      <c r="AP8" s="68"/>
      <c r="AQ8" s="68"/>
      <c r="AR8" s="68"/>
      <c r="AS8" s="68"/>
      <c r="AT8" s="67">
        <f>データ!T6</f>
        <v>603.17999999999995</v>
      </c>
      <c r="AU8" s="67"/>
      <c r="AV8" s="67"/>
      <c r="AW8" s="67"/>
      <c r="AX8" s="67"/>
      <c r="AY8" s="67"/>
      <c r="AZ8" s="67"/>
      <c r="BA8" s="67"/>
      <c r="BB8" s="67">
        <f>データ!U6</f>
        <v>208.6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1.44</v>
      </c>
      <c r="Q10" s="67"/>
      <c r="R10" s="67"/>
      <c r="S10" s="67"/>
      <c r="T10" s="67"/>
      <c r="U10" s="67"/>
      <c r="V10" s="67"/>
      <c r="W10" s="67">
        <f>データ!Q6</f>
        <v>91.54</v>
      </c>
      <c r="X10" s="67"/>
      <c r="Y10" s="67"/>
      <c r="Z10" s="67"/>
      <c r="AA10" s="67"/>
      <c r="AB10" s="67"/>
      <c r="AC10" s="67"/>
      <c r="AD10" s="68">
        <f>データ!R6</f>
        <v>1566</v>
      </c>
      <c r="AE10" s="68"/>
      <c r="AF10" s="68"/>
      <c r="AG10" s="68"/>
      <c r="AH10" s="68"/>
      <c r="AI10" s="68"/>
      <c r="AJ10" s="68"/>
      <c r="AK10" s="2"/>
      <c r="AL10" s="68">
        <f>データ!V6</f>
        <v>1800</v>
      </c>
      <c r="AM10" s="68"/>
      <c r="AN10" s="68"/>
      <c r="AO10" s="68"/>
      <c r="AP10" s="68"/>
      <c r="AQ10" s="68"/>
      <c r="AR10" s="68"/>
      <c r="AS10" s="68"/>
      <c r="AT10" s="67">
        <f>データ!W6</f>
        <v>1.25</v>
      </c>
      <c r="AU10" s="67"/>
      <c r="AV10" s="67"/>
      <c r="AW10" s="67"/>
      <c r="AX10" s="67"/>
      <c r="AY10" s="67"/>
      <c r="AZ10" s="67"/>
      <c r="BA10" s="67"/>
      <c r="BB10" s="67">
        <f>データ!X6</f>
        <v>1440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45</v>
      </c>
      <c r="O86" s="26" t="str">
        <f>データ!EO6</f>
        <v>【0.12】</v>
      </c>
    </row>
  </sheetData>
  <sheetProtection algorithmName="SHA-512" hashValue="oaVBlEEoRqozGXS5DdlZTA02H2UmBfWxdG2yGnT6SCDr6z96FeM8YtsJSWOhfGP/Y0IqGrAToyqgDYJo/sSDHg==" saltValue="vmPfd7I+JwHzdoVpQjHw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L47:BZ63"/>
    <mergeCell ref="B60:BJ61"/>
    <mergeCell ref="BL64:BZ65"/>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462187</v>
      </c>
      <c r="D6" s="33">
        <f t="shared" si="3"/>
        <v>47</v>
      </c>
      <c r="E6" s="33">
        <f t="shared" si="3"/>
        <v>17</v>
      </c>
      <c r="F6" s="33">
        <f t="shared" si="3"/>
        <v>4</v>
      </c>
      <c r="G6" s="33">
        <f t="shared" si="3"/>
        <v>0</v>
      </c>
      <c r="H6" s="33" t="str">
        <f t="shared" si="3"/>
        <v>鹿児島県　霧島市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1.44</v>
      </c>
      <c r="Q6" s="34">
        <f t="shared" si="3"/>
        <v>91.54</v>
      </c>
      <c r="R6" s="34">
        <f t="shared" si="3"/>
        <v>1566</v>
      </c>
      <c r="S6" s="34">
        <f t="shared" si="3"/>
        <v>125824</v>
      </c>
      <c r="T6" s="34">
        <f t="shared" si="3"/>
        <v>603.17999999999995</v>
      </c>
      <c r="U6" s="34">
        <f t="shared" si="3"/>
        <v>208.6</v>
      </c>
      <c r="V6" s="34">
        <f t="shared" si="3"/>
        <v>1800</v>
      </c>
      <c r="W6" s="34">
        <f t="shared" si="3"/>
        <v>1.25</v>
      </c>
      <c r="X6" s="34">
        <f t="shared" si="3"/>
        <v>1440</v>
      </c>
      <c r="Y6" s="35">
        <f>IF(Y7="",NA(),Y7)</f>
        <v>97.86</v>
      </c>
      <c r="Z6" s="35">
        <f t="shared" ref="Z6:AH6" si="4">IF(Z7="",NA(),Z7)</f>
        <v>99.99</v>
      </c>
      <c r="AA6" s="35">
        <f t="shared" si="4"/>
        <v>99.99</v>
      </c>
      <c r="AB6" s="35">
        <f t="shared" si="4"/>
        <v>98.78</v>
      </c>
      <c r="AC6" s="35">
        <f t="shared" si="4"/>
        <v>99.91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2107.54</v>
      </c>
      <c r="BG6" s="35">
        <f t="shared" ref="BG6:BO6" si="7">IF(BG7="",NA(),BG7)</f>
        <v>1552.67</v>
      </c>
      <c r="BH6" s="35">
        <f t="shared" si="7"/>
        <v>1441.73</v>
      </c>
      <c r="BI6" s="35">
        <f t="shared" si="7"/>
        <v>1499.53</v>
      </c>
      <c r="BJ6" s="35">
        <f t="shared" si="7"/>
        <v>1556.98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43.54</v>
      </c>
      <c r="BR6" s="35">
        <f t="shared" ref="BR6:BZ6" si="8">IF(BR7="",NA(),BR7)</f>
        <v>42.36</v>
      </c>
      <c r="BS6" s="35">
        <f t="shared" si="8"/>
        <v>50.83</v>
      </c>
      <c r="BT6" s="35">
        <f t="shared" si="8"/>
        <v>54.29</v>
      </c>
      <c r="BU6" s="35">
        <f t="shared" si="8"/>
        <v>51.12</v>
      </c>
      <c r="BV6" s="35">
        <f t="shared" si="8"/>
        <v>66.56</v>
      </c>
      <c r="BW6" s="35">
        <f t="shared" si="8"/>
        <v>66.22</v>
      </c>
      <c r="BX6" s="35">
        <f t="shared" si="8"/>
        <v>69.87</v>
      </c>
      <c r="BY6" s="35">
        <f t="shared" si="8"/>
        <v>74.3</v>
      </c>
      <c r="BZ6" s="35">
        <f t="shared" si="8"/>
        <v>72.260000000000005</v>
      </c>
      <c r="CA6" s="34" t="str">
        <f>IF(CA7="","",IF(CA7="-","【-】","【"&amp;SUBSTITUTE(TEXT(CA7,"#,##0.00"),"-","△")&amp;"】"))</f>
        <v>【74.48】</v>
      </c>
      <c r="CB6" s="35">
        <f>IF(CB7="",NA(),CB7)</f>
        <v>219.7</v>
      </c>
      <c r="CC6" s="35">
        <f t="shared" ref="CC6:CK6" si="9">IF(CC7="",NA(),CC7)</f>
        <v>228.23</v>
      </c>
      <c r="CD6" s="35">
        <f t="shared" si="9"/>
        <v>190.95</v>
      </c>
      <c r="CE6" s="35">
        <f t="shared" si="9"/>
        <v>179.97</v>
      </c>
      <c r="CF6" s="35">
        <f t="shared" si="9"/>
        <v>176.28</v>
      </c>
      <c r="CG6" s="35">
        <f t="shared" si="9"/>
        <v>244.29</v>
      </c>
      <c r="CH6" s="35">
        <f t="shared" si="9"/>
        <v>246.72</v>
      </c>
      <c r="CI6" s="35">
        <f t="shared" si="9"/>
        <v>234.96</v>
      </c>
      <c r="CJ6" s="35">
        <f t="shared" si="9"/>
        <v>221.81</v>
      </c>
      <c r="CK6" s="35">
        <f t="shared" si="9"/>
        <v>230.02</v>
      </c>
      <c r="CL6" s="34" t="str">
        <f>IF(CL7="","",IF(CL7="-","【-】","【"&amp;SUBSTITUTE(TEXT(CL7,"#,##0.00"),"-","△")&amp;"】"))</f>
        <v>【219.46】</v>
      </c>
      <c r="CM6" s="35">
        <f>IF(CM7="",NA(),CM7)</f>
        <v>29.04</v>
      </c>
      <c r="CN6" s="35">
        <f t="shared" ref="CN6:CV6" si="10">IF(CN7="",NA(),CN7)</f>
        <v>27.83</v>
      </c>
      <c r="CO6" s="35">
        <f t="shared" si="10"/>
        <v>27.46</v>
      </c>
      <c r="CP6" s="35">
        <f t="shared" si="10"/>
        <v>26.33</v>
      </c>
      <c r="CQ6" s="35">
        <f t="shared" si="10"/>
        <v>25.29</v>
      </c>
      <c r="CR6" s="35">
        <f t="shared" si="10"/>
        <v>43.58</v>
      </c>
      <c r="CS6" s="35">
        <f t="shared" si="10"/>
        <v>41.35</v>
      </c>
      <c r="CT6" s="35">
        <f t="shared" si="10"/>
        <v>42.9</v>
      </c>
      <c r="CU6" s="35">
        <f t="shared" si="10"/>
        <v>43.36</v>
      </c>
      <c r="CV6" s="35">
        <f t="shared" si="10"/>
        <v>42.56</v>
      </c>
      <c r="CW6" s="34" t="str">
        <f>IF(CW7="","",IF(CW7="-","【-】","【"&amp;SUBSTITUTE(TEXT(CW7,"#,##0.00"),"-","△")&amp;"】"))</f>
        <v>【42.82】</v>
      </c>
      <c r="CX6" s="35">
        <f>IF(CX7="",NA(),CX7)</f>
        <v>71.34</v>
      </c>
      <c r="CY6" s="35">
        <f t="shared" ref="CY6:DG6" si="11">IF(CY7="",NA(),CY7)</f>
        <v>71.55</v>
      </c>
      <c r="CZ6" s="35">
        <f t="shared" si="11"/>
        <v>72.89</v>
      </c>
      <c r="DA6" s="35">
        <f t="shared" si="11"/>
        <v>71.91</v>
      </c>
      <c r="DB6" s="35">
        <f t="shared" si="11"/>
        <v>72.44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462187</v>
      </c>
      <c r="D7" s="37">
        <v>47</v>
      </c>
      <c r="E7" s="37">
        <v>17</v>
      </c>
      <c r="F7" s="37">
        <v>4</v>
      </c>
      <c r="G7" s="37">
        <v>0</v>
      </c>
      <c r="H7" s="37" t="s">
        <v>99</v>
      </c>
      <c r="I7" s="37" t="s">
        <v>100</v>
      </c>
      <c r="J7" s="37" t="s">
        <v>101</v>
      </c>
      <c r="K7" s="37" t="s">
        <v>102</v>
      </c>
      <c r="L7" s="37" t="s">
        <v>103</v>
      </c>
      <c r="M7" s="37" t="s">
        <v>104</v>
      </c>
      <c r="N7" s="38" t="s">
        <v>105</v>
      </c>
      <c r="O7" s="38" t="s">
        <v>106</v>
      </c>
      <c r="P7" s="38">
        <v>1.44</v>
      </c>
      <c r="Q7" s="38">
        <v>91.54</v>
      </c>
      <c r="R7" s="38">
        <v>1566</v>
      </c>
      <c r="S7" s="38">
        <v>125824</v>
      </c>
      <c r="T7" s="38">
        <v>603.17999999999995</v>
      </c>
      <c r="U7" s="38">
        <v>208.6</v>
      </c>
      <c r="V7" s="38">
        <v>1800</v>
      </c>
      <c r="W7" s="38">
        <v>1.25</v>
      </c>
      <c r="X7" s="38">
        <v>1440</v>
      </c>
      <c r="Y7" s="38">
        <v>97.86</v>
      </c>
      <c r="Z7" s="38">
        <v>99.99</v>
      </c>
      <c r="AA7" s="38">
        <v>99.99</v>
      </c>
      <c r="AB7" s="38">
        <v>98.78</v>
      </c>
      <c r="AC7" s="38">
        <v>99.91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2107.54</v>
      </c>
      <c r="BG7" s="38">
        <v>1552.67</v>
      </c>
      <c r="BH7" s="38">
        <v>1441.73</v>
      </c>
      <c r="BI7" s="38">
        <v>1499.53</v>
      </c>
      <c r="BJ7" s="38">
        <v>1556.98</v>
      </c>
      <c r="BK7" s="38">
        <v>1436</v>
      </c>
      <c r="BL7" s="38">
        <v>1434.89</v>
      </c>
      <c r="BM7" s="38">
        <v>1298.9100000000001</v>
      </c>
      <c r="BN7" s="38">
        <v>1243.71</v>
      </c>
      <c r="BO7" s="38">
        <v>1194.1500000000001</v>
      </c>
      <c r="BP7" s="38">
        <v>1209.4000000000001</v>
      </c>
      <c r="BQ7" s="38">
        <v>43.54</v>
      </c>
      <c r="BR7" s="38">
        <v>42.36</v>
      </c>
      <c r="BS7" s="38">
        <v>50.83</v>
      </c>
      <c r="BT7" s="38">
        <v>54.29</v>
      </c>
      <c r="BU7" s="38">
        <v>51.12</v>
      </c>
      <c r="BV7" s="38">
        <v>66.56</v>
      </c>
      <c r="BW7" s="38">
        <v>66.22</v>
      </c>
      <c r="BX7" s="38">
        <v>69.87</v>
      </c>
      <c r="BY7" s="38">
        <v>74.3</v>
      </c>
      <c r="BZ7" s="38">
        <v>72.260000000000005</v>
      </c>
      <c r="CA7" s="38">
        <v>74.48</v>
      </c>
      <c r="CB7" s="38">
        <v>219.7</v>
      </c>
      <c r="CC7" s="38">
        <v>228.23</v>
      </c>
      <c r="CD7" s="38">
        <v>190.95</v>
      </c>
      <c r="CE7" s="38">
        <v>179.97</v>
      </c>
      <c r="CF7" s="38">
        <v>176.28</v>
      </c>
      <c r="CG7" s="38">
        <v>244.29</v>
      </c>
      <c r="CH7" s="38">
        <v>246.72</v>
      </c>
      <c r="CI7" s="38">
        <v>234.96</v>
      </c>
      <c r="CJ7" s="38">
        <v>221.81</v>
      </c>
      <c r="CK7" s="38">
        <v>230.02</v>
      </c>
      <c r="CL7" s="38">
        <v>219.46</v>
      </c>
      <c r="CM7" s="38">
        <v>29.04</v>
      </c>
      <c r="CN7" s="38">
        <v>27.83</v>
      </c>
      <c r="CO7" s="38">
        <v>27.46</v>
      </c>
      <c r="CP7" s="38">
        <v>26.33</v>
      </c>
      <c r="CQ7" s="38">
        <v>25.29</v>
      </c>
      <c r="CR7" s="38">
        <v>43.58</v>
      </c>
      <c r="CS7" s="38">
        <v>41.35</v>
      </c>
      <c r="CT7" s="38">
        <v>42.9</v>
      </c>
      <c r="CU7" s="38">
        <v>43.36</v>
      </c>
      <c r="CV7" s="38">
        <v>42.56</v>
      </c>
      <c r="CW7" s="38">
        <v>42.82</v>
      </c>
      <c r="CX7" s="38">
        <v>71.34</v>
      </c>
      <c r="CY7" s="38">
        <v>71.55</v>
      </c>
      <c r="CZ7" s="38">
        <v>72.89</v>
      </c>
      <c r="DA7" s="38">
        <v>71.91</v>
      </c>
      <c r="DB7" s="38">
        <v>72.44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2020-01-17T07:56:16Z</cp:lastPrinted>
  <dcterms:created xsi:type="dcterms:W3CDTF">2019-12-05T05:15:02Z</dcterms:created>
  <dcterms:modified xsi:type="dcterms:W3CDTF">2020-02-26T23:48:10Z</dcterms:modified>
  <cp:category/>
</cp:coreProperties>
</file>