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共有（川井田）\61 公営企業決算統計\R02\02決算統計関連調査\030112 公営企業に係る経営比較分析表（平成元年度決算）の分析等について\★完成版★\03_枕崎市【済】\"/>
    </mc:Choice>
  </mc:AlternateContent>
  <workbookProtection workbookAlgorithmName="SHA-512" workbookHashValue="ETnSiYFNqEj0OKIYQNmve5j9IMwypG091x5A7A389Mzd8QKpT+PMjsF5dVhBZzNZH5d24TABYI78Lz9VEk65tQ==" workbookSaltValue="nXzhzH6RtcDabUXl2/M+0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W10" i="4"/>
  <c r="I10" i="4"/>
  <c r="BB8" i="4"/>
  <c r="AL8" i="4"/>
  <c r="P8" i="4"/>
  <c r="I8" i="4"/>
</calcChain>
</file>

<file path=xl/sharedStrings.xml><?xml version="1.0" encoding="utf-8"?>
<sst xmlns="http://schemas.openxmlformats.org/spreadsheetml/2006/main" count="236" uniqueCount="118">
  <si>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</si>
  <si>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</si>
  <si>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</si>
  <si>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</si>
  <si>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</si>
  <si>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</si>
  <si>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</si>
  <si>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</si>
  <si>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</si>
  <si>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</si>
  <si>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</si>
  <si>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</si>
  <si>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</si>
  <si>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</si>
  <si>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</si>
  <si>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</si>
  <si>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</si>
  <si>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</si>
  <si>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</si>
  <si>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</si>
  <si>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</si>
  <si>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</si>
  <si>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</si>
  <si>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</si>
  <si>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</si>
  <si>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</si>
  <si>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</si>
  <si>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</si>
  <si>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</si>
  <si>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</si>
  <si>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</si>
  <si>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</si>
  <si>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</si>
  <si>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</si>
  <si>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</si>
  <si>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</si>
  <si>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</si>
  <si>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</si>
  <si>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</si>
  <si>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</si>
  <si>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</si>
  <si>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</si>
  <si>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</si>
  <si>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</si>
  <si>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</si>
  <si>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</si>
  <si>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</si>
  <si>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</si>
  <si>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</si>
  <si>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</si>
  <si>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</si>
  <si>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</si>
  <si>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</si>
  <si>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</si>
  <si>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</si>
  <si>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</si>
  <si>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</si>
  <si>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</si>
  <si>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</si>
  <si>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</si>
  <si>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</si>
  <si>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</si>
  <si>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</si>
  <si>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</si>
  <si>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</si>
  <si>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</si>
  <si>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</si>
  <si>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</si>
  <si>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</si>
  <si>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</si>
  <si>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</si>
  <si>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</si>
  <si>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</si>
  <si>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</si>
  <si>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</si>
  <si>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</si>
  <si>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</si>
  <si>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</si>
  <si>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</si>
  <si>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</si>
  <si>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</si>
  <si>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</si>
  <si>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</si>
  <si>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</si>
  <si>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</si>
  <si>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</si>
  <si>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</si>
  <si>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</si>
  <si>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</si>
  <si>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</si>
  <si>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</si>
  <si>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</si>
  <si>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</si>
  <si>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</si>
  <si>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</si>
  <si>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</si>
  <si>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</si>
  <si>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枕崎市</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</si>
  <si>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</si>
  <si>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</si>
  <si>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</si>
  <si>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</si>
  <si>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</si>
  <si>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</si>
  <si>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</si>
  <si>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</si>
  <si>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</si>
  <si>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</si>
  <si>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</si>
  <si>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</si>
  <si>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</si>
  <si>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</si>
  <si>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</si>
  <si>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</si>
  <si>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</si>
  <si>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t>　</t>
    </r>
    <r>
      <rPr>
        <sz val="11"/>
        <rFont val="ＭＳ ゴシック"/>
        <family val="3"/>
        <charset val="128"/>
      </rPr>
      <t>③管渠改善率は，改善管渠延長で算出しているためマンホール等の修繕等は行ったが数値としては０であった。
　管渠更新については，ストックマネジメント計画の診断結果を基本に令和３年度より更新・改修事業を計画的に実施していく。</t>
    </r>
    <rPh sb="6" eb="7">
      <t>リツ</t>
    </rPh>
    <rPh sb="9" eb="11">
      <t>カイゼン</t>
    </rPh>
    <rPh sb="11" eb="13">
      <t>カンキョ</t>
    </rPh>
    <rPh sb="13" eb="15">
      <t>エンチョウ</t>
    </rPh>
    <rPh sb="16" eb="18">
      <t>サンシュツ</t>
    </rPh>
    <rPh sb="29" eb="30">
      <t>トウ</t>
    </rPh>
    <rPh sb="31" eb="33">
      <t>シュウゼン</t>
    </rPh>
    <rPh sb="33" eb="34">
      <t>トウ</t>
    </rPh>
    <rPh sb="35" eb="36">
      <t>オコナ</t>
    </rPh>
    <rPh sb="39" eb="41">
      <t>スウチ</t>
    </rPh>
    <rPh sb="53" eb="55">
      <t>カンキョ</t>
    </rPh>
    <rPh sb="55" eb="57">
      <t>コウシン</t>
    </rPh>
    <rPh sb="76" eb="78">
      <t>シンダン</t>
    </rPh>
    <rPh sb="78" eb="80">
      <t>ケッカ</t>
    </rPh>
    <rPh sb="81" eb="83">
      <t>キホン</t>
    </rPh>
    <rPh sb="94" eb="96">
      <t>カイシュウ</t>
    </rPh>
    <phoneticPr fontId="4"/>
  </si>
  <si>
    <t>　令和元年度は前年度より経営改善が見られているが，収益で費用を賄えない状況が続いている。
　経営健全化対策の取組として，あらゆる対策の検討や処理場施設の改築更新によりライフサイクルコストの縮減を図っていく。
　また，適正な使用料収入の確保のために，接続推進に加え使用料改定の検討を早急に取り組む必要がある。</t>
    <rPh sb="1" eb="3">
      <t>レイワ</t>
    </rPh>
    <rPh sb="3" eb="4">
      <t>ガン</t>
    </rPh>
    <rPh sb="4" eb="6">
      <t>ネンド</t>
    </rPh>
    <rPh sb="7" eb="9">
      <t>ゼンネン</t>
    </rPh>
    <rPh sb="9" eb="10">
      <t>ド</t>
    </rPh>
    <rPh sb="12" eb="14">
      <t>ケイエイ</t>
    </rPh>
    <rPh sb="14" eb="16">
      <t>カイゼン</t>
    </rPh>
    <rPh sb="17" eb="18">
      <t>ミ</t>
    </rPh>
    <phoneticPr fontId="4"/>
  </si>
  <si>
    <t>　①収益的収支比率及び⑤経費回収率は，前年度より改善が見られるものの，100％を下回っていることから汚水処理に係る費用が使用料以外の収入により賄われている状況である。
　汚泥の処分に対し新たな汚泥受入先の開拓や改築更新等による汚泥の減量化を図り維持管理費の削減を進めていく必要がある。また，接続推進の取組や使用料改定等，適正な収入の確保に向けた経営改善を早急に取り組む必要がある。
　④企業債残高対事業規模比率については，類似団体平均値を下回っている。しかし今後，施設の老朽化に伴う改築更新や汚泥施設の新設など今後企業債借入の増加が見込まれるため注意する必要がある。
　⑥汚水処理原価については，前年度より改善が見られているが類似団体平均値を上回っているため，引き続き維持管理費の削減に取り組み，経営改善を図る必要がある。
　⑦施設利用率については，変更認可申請を行い全体計画を見直した平成26年度以降，類似団体平均値を上回っており，施設規模は適正だと判断される。
　⑧水洗化率については，類似団体平均値を下回っており，個別訪問等を実施して未接続世帯への下水道接続を推進し，収益の増加に繋げていく必要がある。</t>
    <rPh sb="19" eb="20">
      <t>ゼン</t>
    </rPh>
    <rPh sb="20" eb="22">
      <t>ネンド</t>
    </rPh>
    <rPh sb="24" eb="26">
      <t>カイゼン</t>
    </rPh>
    <rPh sb="27" eb="28">
      <t>ミ</t>
    </rPh>
    <rPh sb="77" eb="79">
      <t>ジョウキョウ</t>
    </rPh>
    <rPh sb="131" eb="132">
      <t>スス</t>
    </rPh>
    <rPh sb="136" eb="138">
      <t>ヒツヨウ</t>
    </rPh>
    <rPh sb="150" eb="152">
      <t>トリクミ</t>
    </rPh>
    <rPh sb="158" eb="159">
      <t>トウ</t>
    </rPh>
    <rPh sb="169" eb="170">
      <t>ム</t>
    </rPh>
    <rPh sb="193" eb="195">
      <t>キギョウ</t>
    </rPh>
    <rPh sb="195" eb="196">
      <t>サイ</t>
    </rPh>
    <rPh sb="196" eb="198">
      <t>ザンダカ</t>
    </rPh>
    <rPh sb="229" eb="231">
      <t>コンゴ</t>
    </rPh>
    <rPh sb="263" eb="265">
      <t>ゾウカ</t>
    </rPh>
    <rPh sb="298" eb="299">
      <t>ゼン</t>
    </rPh>
    <rPh sb="299" eb="301">
      <t>ネンド</t>
    </rPh>
    <rPh sb="303" eb="305">
      <t>カイゼン</t>
    </rPh>
    <rPh sb="306" eb="307">
      <t>ミ</t>
    </rPh>
    <rPh sb="330" eb="331">
      <t>ヒ</t>
    </rPh>
    <rPh sb="332" eb="333">
      <t>ツヅ</t>
    </rPh>
    <rPh sb="464" eb="465">
      <t>トウ</t>
    </rPh>
    <rPh sb="487" eb="489">
      <t>シュウエキ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</si>
</sst>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0.39</c:v>
                </c:pt>
                <c:pt idx="1">
                  <c:v>0.93</c:v>
                </c:pt>
                <c:pt idx="2">
                  <c:v>0.49</c:v>
                </c:pt>
                <c:pt idx="3">
                  <c:v>0.44</c:v>
                </c:pt>
                <c:pt idx="4" formatCode="#,##0.00;&quot;△&quot;#,##0.00">
                  <c:v>0</c:v>
                </c:pt>
              </c:numCache>
            </c:numRef>
          </c:val>
          <c:extLst>
            <c:ext xmlns:c16="http://schemas.microsoft.com/office/drawing/2014/chart" uri="{C3380CC4-5D6E-409C-BE32-E72D297353CC}">
              <c16:uniqueId val="{00000000-F9A4-4140-9EA6-9EED10B1C32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0.19</c:v>
                </c:pt>
                <c:pt idx="2">
                  <c:v>0.23</c:v>
                </c:pt>
                <c:pt idx="3">
                  <c:v>0.21</c:v>
                </c:pt>
                <c:pt idx="4">
                  <c:v>0.17</c:v>
                </c:pt>
              </c:numCache>
            </c:numRef>
          </c:val>
          <c:smooth val="0"/>
          <c:extLst>
            <c:ext xmlns:c16="http://schemas.microsoft.com/office/drawing/2014/chart" uri="{C3380CC4-5D6E-409C-BE32-E72D297353CC}">
              <c16:uniqueId val="{00000001-F9A4-4140-9EA6-9EED10B1C32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82.98</c:v>
                </c:pt>
                <c:pt idx="1">
                  <c:v>82.22</c:v>
                </c:pt>
                <c:pt idx="2">
                  <c:v>82.35</c:v>
                </c:pt>
                <c:pt idx="3">
                  <c:v>82.89</c:v>
                </c:pt>
                <c:pt idx="4">
                  <c:v>85.54</c:v>
                </c:pt>
              </c:numCache>
            </c:numRef>
          </c:val>
          <c:extLst>
            <c:ext xmlns:c16="http://schemas.microsoft.com/office/drawing/2014/chart" uri="{C3380CC4-5D6E-409C-BE32-E72D297353CC}">
              <c16:uniqueId val="{00000000-6D79-4EB6-A1E4-359E6A438BE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59.4</c:v>
                </c:pt>
                <c:pt idx="1">
                  <c:v>59.35</c:v>
                </c:pt>
                <c:pt idx="2">
                  <c:v>58.4</c:v>
                </c:pt>
                <c:pt idx="3">
                  <c:v>58</c:v>
                </c:pt>
                <c:pt idx="4">
                  <c:v>57.42</c:v>
                </c:pt>
              </c:numCache>
            </c:numRef>
          </c:val>
          <c:smooth val="0"/>
          <c:extLst>
            <c:ext xmlns:c16="http://schemas.microsoft.com/office/drawing/2014/chart" uri="{C3380CC4-5D6E-409C-BE32-E72D297353CC}">
              <c16:uniqueId val="{00000001-6D79-4EB6-A1E4-359E6A438BE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86.85</c:v>
                </c:pt>
                <c:pt idx="1">
                  <c:v>87.68</c:v>
                </c:pt>
                <c:pt idx="2">
                  <c:v>87.41</c:v>
                </c:pt>
                <c:pt idx="3">
                  <c:v>87.96</c:v>
                </c:pt>
                <c:pt idx="4">
                  <c:v>88.17</c:v>
                </c:pt>
              </c:numCache>
            </c:numRef>
          </c:val>
          <c:extLst>
            <c:ext xmlns:c16="http://schemas.microsoft.com/office/drawing/2014/chart" uri="{C3380CC4-5D6E-409C-BE32-E72D297353CC}">
              <c16:uniqueId val="{00000000-9DAE-4BBC-938C-2A3115ED37A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89.81</c:v>
                </c:pt>
                <c:pt idx="1">
                  <c:v>89.88</c:v>
                </c:pt>
                <c:pt idx="2">
                  <c:v>89.68</c:v>
                </c:pt>
                <c:pt idx="3">
                  <c:v>89.79</c:v>
                </c:pt>
                <c:pt idx="4">
                  <c:v>90.42</c:v>
                </c:pt>
              </c:numCache>
            </c:numRef>
          </c:val>
          <c:smooth val="0"/>
          <c:extLst>
            <c:ext xmlns:c16="http://schemas.microsoft.com/office/drawing/2014/chart" uri="{C3380CC4-5D6E-409C-BE32-E72D297353CC}">
              <c16:uniqueId val="{00000001-9DAE-4BBC-938C-2A3115ED37A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97.36</c:v>
                </c:pt>
                <c:pt idx="1">
                  <c:v>91.8</c:v>
                </c:pt>
                <c:pt idx="2">
                  <c:v>90.04</c:v>
                </c:pt>
                <c:pt idx="3">
                  <c:v>88.23</c:v>
                </c:pt>
                <c:pt idx="4">
                  <c:v>88.86</c:v>
                </c:pt>
              </c:numCache>
            </c:numRef>
          </c:val>
          <c:extLst>
            <c:ext xmlns:c16="http://schemas.microsoft.com/office/drawing/2014/chart" uri="{C3380CC4-5D6E-409C-BE32-E72D297353CC}">
              <c16:uniqueId val="{00000000-0DA3-4473-935A-A6A6F0B8F31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DA3-4473-935A-A6A6F0B8F31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315-4057-8E06-54C3C45DFBC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315-4057-8E06-54C3C45DFBC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1C1-45B6-B40E-88AD2C80B22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C1-45B6-B40E-88AD2C80B22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771-43FA-9144-FC1BFA7FEF8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71-43FA-9144-FC1BFA7FEF8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6CE-4CA9-8BF0-F09C245781E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CE-4CA9-8BF0-F09C245781E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350.28</c:v>
                </c:pt>
                <c:pt idx="1">
                  <c:v>383.62</c:v>
                </c:pt>
                <c:pt idx="2">
                  <c:v>347.69</c:v>
                </c:pt>
                <c:pt idx="3">
                  <c:v>186.83</c:v>
                </c:pt>
                <c:pt idx="4">
                  <c:v>69.91</c:v>
                </c:pt>
              </c:numCache>
            </c:numRef>
          </c:val>
          <c:extLst>
            <c:ext xmlns:c16="http://schemas.microsoft.com/office/drawing/2014/chart" uri="{C3380CC4-5D6E-409C-BE32-E72D297353CC}">
              <c16:uniqueId val="{00000000-1395-4D54-B0D9-88DAA50E0F9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862.87</c:v>
                </c:pt>
                <c:pt idx="1">
                  <c:v>716.96</c:v>
                </c:pt>
                <c:pt idx="2">
                  <c:v>799.11</c:v>
                </c:pt>
                <c:pt idx="3">
                  <c:v>768.62</c:v>
                </c:pt>
                <c:pt idx="4">
                  <c:v>789.44</c:v>
                </c:pt>
              </c:numCache>
            </c:numRef>
          </c:val>
          <c:smooth val="0"/>
          <c:extLst>
            <c:ext xmlns:c16="http://schemas.microsoft.com/office/drawing/2014/chart" uri="{C3380CC4-5D6E-409C-BE32-E72D297353CC}">
              <c16:uniqueId val="{00000001-1395-4D54-B0D9-88DAA50E0F9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94.09</c:v>
                </c:pt>
                <c:pt idx="1">
                  <c:v>92.13</c:v>
                </c:pt>
                <c:pt idx="2">
                  <c:v>93</c:v>
                </c:pt>
                <c:pt idx="3">
                  <c:v>82.17</c:v>
                </c:pt>
                <c:pt idx="4">
                  <c:v>87.97</c:v>
                </c:pt>
              </c:numCache>
            </c:numRef>
          </c:val>
          <c:extLst>
            <c:ext xmlns:c16="http://schemas.microsoft.com/office/drawing/2014/chart" uri="{C3380CC4-5D6E-409C-BE32-E72D297353CC}">
              <c16:uniqueId val="{00000000-3C88-412A-92B3-08E04BDC319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85.39</c:v>
                </c:pt>
                <c:pt idx="1">
                  <c:v>88.09</c:v>
                </c:pt>
                <c:pt idx="2">
                  <c:v>87.69</c:v>
                </c:pt>
                <c:pt idx="3">
                  <c:v>88.06</c:v>
                </c:pt>
                <c:pt idx="4">
                  <c:v>87.29</c:v>
                </c:pt>
              </c:numCache>
            </c:numRef>
          </c:val>
          <c:smooth val="0"/>
          <c:extLst>
            <c:ext xmlns:c16="http://schemas.microsoft.com/office/drawing/2014/chart" uri="{C3380CC4-5D6E-409C-BE32-E72D297353CC}">
              <c16:uniqueId val="{00000001-3C88-412A-92B3-08E04BDC319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191.12</c:v>
                </c:pt>
                <c:pt idx="1">
                  <c:v>197.37</c:v>
                </c:pt>
                <c:pt idx="2">
                  <c:v>194.63</c:v>
                </c:pt>
                <c:pt idx="3">
                  <c:v>222.5</c:v>
                </c:pt>
                <c:pt idx="4">
                  <c:v>211.02</c:v>
                </c:pt>
              </c:numCache>
            </c:numRef>
          </c:val>
          <c:extLst>
            <c:ext xmlns:c16="http://schemas.microsoft.com/office/drawing/2014/chart" uri="{C3380CC4-5D6E-409C-BE32-E72D297353CC}">
              <c16:uniqueId val="{00000000-4935-4869-AF07-FBD125CB4AD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188.79</c:v>
                </c:pt>
                <c:pt idx="1">
                  <c:v>181.8</c:v>
                </c:pt>
                <c:pt idx="2">
                  <c:v>180.07</c:v>
                </c:pt>
                <c:pt idx="3">
                  <c:v>179.32</c:v>
                </c:pt>
                <c:pt idx="4">
                  <c:v>176.67</c:v>
                </c:pt>
              </c:numCache>
            </c:numRef>
          </c:val>
          <c:smooth val="0"/>
          <c:extLst>
            <c:ext xmlns:c16="http://schemas.microsoft.com/office/drawing/2014/chart" uri="{C3380CC4-5D6E-409C-BE32-E72D297353CC}">
              <c16:uniqueId val="{00000001-4935-4869-AF07-FBD125CB4AD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鹿児島県　枕崎市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Cc1</v>
      </c>
      <c r="X8" s="49"/>
      <c r="Y8" s="49"/>
      <c r="Z8" s="49"/>
      <c r="AA8" s="49"/>
      <c r="AB8" s="49"/>
      <c r="AC8" s="49"/>
      <c r="AD8" s="50" t="str">
        <f>データ!$M$6</f>
        <v>非設置</v>
      </c>
      <c r="AE8" s="50"/>
      <c r="AF8" s="50"/>
      <c r="AG8" s="50"/>
      <c r="AH8" s="50"/>
      <c r="AI8" s="50"/>
      <c r="AJ8" s="50"/>
      <c r="AK8" s="3"/>
      <c r="AL8" s="51">
        <f>データ!S6</f>
        <v>21006</v>
      </c>
      <c r="AM8" s="51"/>
      <c r="AN8" s="51"/>
      <c r="AO8" s="51"/>
      <c r="AP8" s="51"/>
      <c r="AQ8" s="51"/>
      <c r="AR8" s="51"/>
      <c r="AS8" s="51"/>
      <c r="AT8" s="46">
        <f>データ!T6</f>
        <v>74.78</v>
      </c>
      <c r="AU8" s="46"/>
      <c r="AV8" s="46"/>
      <c r="AW8" s="46"/>
      <c r="AX8" s="46"/>
      <c r="AY8" s="46"/>
      <c r="AZ8" s="46"/>
      <c r="BA8" s="46"/>
      <c r="BB8" s="46">
        <f>データ!U6</f>
        <v>280.89999999999998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62.26</v>
      </c>
      <c r="Q10" s="46"/>
      <c r="R10" s="46"/>
      <c r="S10" s="46"/>
      <c r="T10" s="46"/>
      <c r="U10" s="46"/>
      <c r="V10" s="46"/>
      <c r="W10" s="46">
        <f>データ!Q6</f>
        <v>74.03</v>
      </c>
      <c r="X10" s="46"/>
      <c r="Y10" s="46"/>
      <c r="Z10" s="46"/>
      <c r="AA10" s="46"/>
      <c r="AB10" s="46"/>
      <c r="AC10" s="46"/>
      <c r="AD10" s="51">
        <f>データ!R6</f>
        <v>2735</v>
      </c>
      <c r="AE10" s="51"/>
      <c r="AF10" s="51"/>
      <c r="AG10" s="51"/>
      <c r="AH10" s="51"/>
      <c r="AI10" s="51"/>
      <c r="AJ10" s="51"/>
      <c r="AK10" s="2"/>
      <c r="AL10" s="51">
        <f>データ!V6</f>
        <v>12929</v>
      </c>
      <c r="AM10" s="51"/>
      <c r="AN10" s="51"/>
      <c r="AO10" s="51"/>
      <c r="AP10" s="51"/>
      <c r="AQ10" s="51"/>
      <c r="AR10" s="51"/>
      <c r="AS10" s="51"/>
      <c r="AT10" s="46">
        <f>データ!W6</f>
        <v>4.3499999999999996</v>
      </c>
      <c r="AU10" s="46"/>
      <c r="AV10" s="46"/>
      <c r="AW10" s="46"/>
      <c r="AX10" s="46"/>
      <c r="AY10" s="46"/>
      <c r="AZ10" s="46"/>
      <c r="BA10" s="46"/>
      <c r="BB10" s="46">
        <f>データ!X6</f>
        <v>2972.18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43</v>
      </c>
      <c r="N86" s="26" t="s">
        <v>43</v>
      </c>
      <c r="O86" s="26" t="str">
        <f>データ!EO6</f>
        <v>【0.22】</v>
      </c>
    </row>
  </sheetData>
  <sheetProtection algorithmName="SHA-512" hashValue="w7nyBbM9JqX8hNP0HXADen3tkm/IG5upVStPOGPOT+boZCziFWCQZYbOF6CsUQBBZxHMCODmDchfrtTeEWGdfg==" saltValue="1S+NKTwY5NYvuBC4QEEWV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8" t="s">
        <v>53</v>
      </c>
      <c r="I3" s="79"/>
      <c r="J3" s="79"/>
      <c r="K3" s="79"/>
      <c r="L3" s="79"/>
      <c r="M3" s="79"/>
      <c r="N3" s="79"/>
      <c r="O3" s="79"/>
      <c r="P3" s="79"/>
      <c r="Q3" s="79"/>
      <c r="R3" s="79"/>
      <c r="S3" s="79"/>
      <c r="T3" s="79"/>
      <c r="U3" s="79"/>
      <c r="V3" s="79"/>
      <c r="W3" s="79"/>
      <c r="X3" s="80"/>
      <c r="Y3" s="84" t="s">
        <v>54</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55</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5" x14ac:dyDescent="0.15">
      <c r="A4" s="28" t="s">
        <v>56</v>
      </c>
      <c r="B4" s="30"/>
      <c r="C4" s="30"/>
      <c r="D4" s="30"/>
      <c r="E4" s="30"/>
      <c r="F4" s="30"/>
      <c r="G4" s="30"/>
      <c r="H4" s="81"/>
      <c r="I4" s="82"/>
      <c r="J4" s="82"/>
      <c r="K4" s="82"/>
      <c r="L4" s="82"/>
      <c r="M4" s="82"/>
      <c r="N4" s="82"/>
      <c r="O4" s="82"/>
      <c r="P4" s="82"/>
      <c r="Q4" s="82"/>
      <c r="R4" s="82"/>
      <c r="S4" s="82"/>
      <c r="T4" s="82"/>
      <c r="U4" s="82"/>
      <c r="V4" s="82"/>
      <c r="W4" s="82"/>
      <c r="X4" s="83"/>
      <c r="Y4" s="77" t="s">
        <v>57</v>
      </c>
      <c r="Z4" s="77"/>
      <c r="AA4" s="77"/>
      <c r="AB4" s="77"/>
      <c r="AC4" s="77"/>
      <c r="AD4" s="77"/>
      <c r="AE4" s="77"/>
      <c r="AF4" s="77"/>
      <c r="AG4" s="77"/>
      <c r="AH4" s="77"/>
      <c r="AI4" s="77"/>
      <c r="AJ4" s="77" t="s">
        <v>58</v>
      </c>
      <c r="AK4" s="77"/>
      <c r="AL4" s="77"/>
      <c r="AM4" s="77"/>
      <c r="AN4" s="77"/>
      <c r="AO4" s="77"/>
      <c r="AP4" s="77"/>
      <c r="AQ4" s="77"/>
      <c r="AR4" s="77"/>
      <c r="AS4" s="77"/>
      <c r="AT4" s="77"/>
      <c r="AU4" s="77" t="s">
        <v>59</v>
      </c>
      <c r="AV4" s="77"/>
      <c r="AW4" s="77"/>
      <c r="AX4" s="77"/>
      <c r="AY4" s="77"/>
      <c r="AZ4" s="77"/>
      <c r="BA4" s="77"/>
      <c r="BB4" s="77"/>
      <c r="BC4" s="77"/>
      <c r="BD4" s="77"/>
      <c r="BE4" s="77"/>
      <c r="BF4" s="77" t="s">
        <v>60</v>
      </c>
      <c r="BG4" s="77"/>
      <c r="BH4" s="77"/>
      <c r="BI4" s="77"/>
      <c r="BJ4" s="77"/>
      <c r="BK4" s="77"/>
      <c r="BL4" s="77"/>
      <c r="BM4" s="77"/>
      <c r="BN4" s="77"/>
      <c r="BO4" s="77"/>
      <c r="BP4" s="77"/>
      <c r="BQ4" s="77" t="s">
        <v>61</v>
      </c>
      <c r="BR4" s="77"/>
      <c r="BS4" s="77"/>
      <c r="BT4" s="77"/>
      <c r="BU4" s="77"/>
      <c r="BV4" s="77"/>
      <c r="BW4" s="77"/>
      <c r="BX4" s="77"/>
      <c r="BY4" s="77"/>
      <c r="BZ4" s="77"/>
      <c r="CA4" s="77"/>
      <c r="CB4" s="77" t="s">
        <v>62</v>
      </c>
      <c r="CC4" s="77"/>
      <c r="CD4" s="77"/>
      <c r="CE4" s="77"/>
      <c r="CF4" s="77"/>
      <c r="CG4" s="77"/>
      <c r="CH4" s="77"/>
      <c r="CI4" s="77"/>
      <c r="CJ4" s="77"/>
      <c r="CK4" s="77"/>
      <c r="CL4" s="77"/>
      <c r="CM4" s="77" t="s">
        <v>63</v>
      </c>
      <c r="CN4" s="77"/>
      <c r="CO4" s="77"/>
      <c r="CP4" s="77"/>
      <c r="CQ4" s="77"/>
      <c r="CR4" s="77"/>
      <c r="CS4" s="77"/>
      <c r="CT4" s="77"/>
      <c r="CU4" s="77"/>
      <c r="CV4" s="77"/>
      <c r="CW4" s="77"/>
      <c r="CX4" s="77" t="s">
        <v>64</v>
      </c>
      <c r="CY4" s="77"/>
      <c r="CZ4" s="77"/>
      <c r="DA4" s="77"/>
      <c r="DB4" s="77"/>
      <c r="DC4" s="77"/>
      <c r="DD4" s="77"/>
      <c r="DE4" s="77"/>
      <c r="DF4" s="77"/>
      <c r="DG4" s="77"/>
      <c r="DH4" s="77"/>
      <c r="DI4" s="77" t="s">
        <v>65</v>
      </c>
      <c r="DJ4" s="77"/>
      <c r="DK4" s="77"/>
      <c r="DL4" s="77"/>
      <c r="DM4" s="77"/>
      <c r="DN4" s="77"/>
      <c r="DO4" s="77"/>
      <c r="DP4" s="77"/>
      <c r="DQ4" s="77"/>
      <c r="DR4" s="77"/>
      <c r="DS4" s="77"/>
      <c r="DT4" s="77" t="s">
        <v>66</v>
      </c>
      <c r="DU4" s="77"/>
      <c r="DV4" s="77"/>
      <c r="DW4" s="77"/>
      <c r="DX4" s="77"/>
      <c r="DY4" s="77"/>
      <c r="DZ4" s="77"/>
      <c r="EA4" s="77"/>
      <c r="EB4" s="77"/>
      <c r="EC4" s="77"/>
      <c r="ED4" s="77"/>
      <c r="EE4" s="77" t="s">
        <v>67</v>
      </c>
      <c r="EF4" s="77"/>
      <c r="EG4" s="77"/>
      <c r="EH4" s="77"/>
      <c r="EI4" s="77"/>
      <c r="EJ4" s="77"/>
      <c r="EK4" s="77"/>
      <c r="EL4" s="77"/>
      <c r="EM4" s="77"/>
      <c r="EN4" s="77"/>
      <c r="EO4" s="77"/>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462047</v>
      </c>
      <c r="D6" s="33">
        <f t="shared" si="3"/>
        <v>47</v>
      </c>
      <c r="E6" s="33">
        <f t="shared" si="3"/>
        <v>17</v>
      </c>
      <c r="F6" s="33">
        <f t="shared" si="3"/>
        <v>1</v>
      </c>
      <c r="G6" s="33">
        <f t="shared" si="3"/>
        <v>0</v>
      </c>
      <c r="H6" s="33" t="str">
        <f t="shared" si="3"/>
        <v>鹿児島県　枕崎市</v>
      </c>
      <c r="I6" s="33" t="str">
        <f t="shared" si="3"/>
        <v>法非適用</v>
      </c>
      <c r="J6" s="33" t="str">
        <f t="shared" si="3"/>
        <v>下水道事業</v>
      </c>
      <c r="K6" s="33" t="str">
        <f t="shared" si="3"/>
        <v>公共下水道</v>
      </c>
      <c r="L6" s="33" t="str">
        <f t="shared" si="3"/>
        <v>Cc1</v>
      </c>
      <c r="M6" s="33" t="str">
        <f t="shared" si="3"/>
        <v>非設置</v>
      </c>
      <c r="N6" s="34" t="str">
        <f t="shared" si="3"/>
        <v>-</v>
      </c>
      <c r="O6" s="34" t="str">
        <f t="shared" si="3"/>
        <v>該当数値なし</v>
      </c>
      <c r="P6" s="34">
        <f t="shared" si="3"/>
        <v>62.26</v>
      </c>
      <c r="Q6" s="34">
        <f t="shared" si="3"/>
        <v>74.03</v>
      </c>
      <c r="R6" s="34">
        <f t="shared" si="3"/>
        <v>2735</v>
      </c>
      <c r="S6" s="34">
        <f t="shared" si="3"/>
        <v>21006</v>
      </c>
      <c r="T6" s="34">
        <f t="shared" si="3"/>
        <v>74.78</v>
      </c>
      <c r="U6" s="34">
        <f t="shared" si="3"/>
        <v>280.89999999999998</v>
      </c>
      <c r="V6" s="34">
        <f t="shared" si="3"/>
        <v>12929</v>
      </c>
      <c r="W6" s="34">
        <f t="shared" si="3"/>
        <v>4.3499999999999996</v>
      </c>
      <c r="X6" s="34">
        <f t="shared" si="3"/>
        <v>2972.18</v>
      </c>
      <c r="Y6" s="35">
        <f>IF(Y7="",NA(),Y7)</f>
        <v>97.36</v>
      </c>
      <c r="Z6" s="35">
        <f t="shared" ref="Z6:AH6" si="4">IF(Z7="",NA(),Z7)</f>
        <v>91.8</v>
      </c>
      <c r="AA6" s="35">
        <f t="shared" si="4"/>
        <v>90.04</v>
      </c>
      <c r="AB6" s="35">
        <f t="shared" si="4"/>
        <v>88.23</v>
      </c>
      <c r="AC6" s="35">
        <f t="shared" si="4"/>
        <v>88.86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350.28</v>
      </c>
      <c r="BG6" s="35">
        <f t="shared" ref="BG6:BO6" si="7">IF(BG7="",NA(),BG7)</f>
        <v>383.62</v>
      </c>
      <c r="BH6" s="35">
        <f t="shared" si="7"/>
        <v>347.69</v>
      </c>
      <c r="BI6" s="35">
        <f t="shared" si="7"/>
        <v>186.83</v>
      </c>
      <c r="BJ6" s="35">
        <f t="shared" si="7"/>
        <v>69.91</v>
      </c>
      <c r="BK6" s="35">
        <f t="shared" si="7"/>
        <v>862.87</v>
      </c>
      <c r="BL6" s="35">
        <f t="shared" si="7"/>
        <v>716.96</v>
      </c>
      <c r="BM6" s="35">
        <f t="shared" si="7"/>
        <v>799.11</v>
      </c>
      <c r="BN6" s="35">
        <f t="shared" si="7"/>
        <v>768.62</v>
      </c>
      <c r="BO6" s="35">
        <f t="shared" si="7"/>
        <v>789.44</v>
      </c>
      <c r="BP6" s="34" t="str">
        <f>IF(BP7="","",IF(BP7="-","【-】","【"&amp;SUBSTITUTE(TEXT(BP7,"#,##0.00"),"-","△")&amp;"】"))</f>
        <v>【682.51】</v>
      </c>
      <c r="BQ6" s="35">
        <f>IF(BQ7="",NA(),BQ7)</f>
        <v>94.09</v>
      </c>
      <c r="BR6" s="35">
        <f t="shared" ref="BR6:BZ6" si="8">IF(BR7="",NA(),BR7)</f>
        <v>92.13</v>
      </c>
      <c r="BS6" s="35">
        <f t="shared" si="8"/>
        <v>93</v>
      </c>
      <c r="BT6" s="35">
        <f t="shared" si="8"/>
        <v>82.17</v>
      </c>
      <c r="BU6" s="35">
        <f t="shared" si="8"/>
        <v>87.97</v>
      </c>
      <c r="BV6" s="35">
        <f t="shared" si="8"/>
        <v>85.39</v>
      </c>
      <c r="BW6" s="35">
        <f t="shared" si="8"/>
        <v>88.09</v>
      </c>
      <c r="BX6" s="35">
        <f t="shared" si="8"/>
        <v>87.69</v>
      </c>
      <c r="BY6" s="35">
        <f t="shared" si="8"/>
        <v>88.06</v>
      </c>
      <c r="BZ6" s="35">
        <f t="shared" si="8"/>
        <v>87.29</v>
      </c>
      <c r="CA6" s="34" t="str">
        <f>IF(CA7="","",IF(CA7="-","【-】","【"&amp;SUBSTITUTE(TEXT(CA7,"#,##0.00"),"-","△")&amp;"】"))</f>
        <v>【100.34】</v>
      </c>
      <c r="CB6" s="35">
        <f>IF(CB7="",NA(),CB7)</f>
        <v>191.12</v>
      </c>
      <c r="CC6" s="35">
        <f t="shared" ref="CC6:CK6" si="9">IF(CC7="",NA(),CC7)</f>
        <v>197.37</v>
      </c>
      <c r="CD6" s="35">
        <f t="shared" si="9"/>
        <v>194.63</v>
      </c>
      <c r="CE6" s="35">
        <f t="shared" si="9"/>
        <v>222.5</v>
      </c>
      <c r="CF6" s="35">
        <f t="shared" si="9"/>
        <v>211.02</v>
      </c>
      <c r="CG6" s="35">
        <f t="shared" si="9"/>
        <v>188.79</v>
      </c>
      <c r="CH6" s="35">
        <f t="shared" si="9"/>
        <v>181.8</v>
      </c>
      <c r="CI6" s="35">
        <f t="shared" si="9"/>
        <v>180.07</v>
      </c>
      <c r="CJ6" s="35">
        <f t="shared" si="9"/>
        <v>179.32</v>
      </c>
      <c r="CK6" s="35">
        <f t="shared" si="9"/>
        <v>176.67</v>
      </c>
      <c r="CL6" s="34" t="str">
        <f>IF(CL7="","",IF(CL7="-","【-】","【"&amp;SUBSTITUTE(TEXT(CL7,"#,##0.00"),"-","△")&amp;"】"))</f>
        <v>【136.15】</v>
      </c>
      <c r="CM6" s="35">
        <f>IF(CM7="",NA(),CM7)</f>
        <v>82.98</v>
      </c>
      <c r="CN6" s="35">
        <f t="shared" ref="CN6:CV6" si="10">IF(CN7="",NA(),CN7)</f>
        <v>82.22</v>
      </c>
      <c r="CO6" s="35">
        <f t="shared" si="10"/>
        <v>82.35</v>
      </c>
      <c r="CP6" s="35">
        <f t="shared" si="10"/>
        <v>82.89</v>
      </c>
      <c r="CQ6" s="35">
        <f t="shared" si="10"/>
        <v>85.54</v>
      </c>
      <c r="CR6" s="35">
        <f t="shared" si="10"/>
        <v>59.4</v>
      </c>
      <c r="CS6" s="35">
        <f t="shared" si="10"/>
        <v>59.35</v>
      </c>
      <c r="CT6" s="35">
        <f t="shared" si="10"/>
        <v>58.4</v>
      </c>
      <c r="CU6" s="35">
        <f t="shared" si="10"/>
        <v>58</v>
      </c>
      <c r="CV6" s="35">
        <f t="shared" si="10"/>
        <v>57.42</v>
      </c>
      <c r="CW6" s="34" t="str">
        <f>IF(CW7="","",IF(CW7="-","【-】","【"&amp;SUBSTITUTE(TEXT(CW7,"#,##0.00"),"-","△")&amp;"】"))</f>
        <v>【59.64】</v>
      </c>
      <c r="CX6" s="35">
        <f>IF(CX7="",NA(),CX7)</f>
        <v>86.85</v>
      </c>
      <c r="CY6" s="35">
        <f t="shared" ref="CY6:DG6" si="11">IF(CY7="",NA(),CY7)</f>
        <v>87.68</v>
      </c>
      <c r="CZ6" s="35">
        <f t="shared" si="11"/>
        <v>87.41</v>
      </c>
      <c r="DA6" s="35">
        <f t="shared" si="11"/>
        <v>87.96</v>
      </c>
      <c r="DB6" s="35">
        <f t="shared" si="11"/>
        <v>88.17</v>
      </c>
      <c r="DC6" s="35">
        <f t="shared" si="11"/>
        <v>89.81</v>
      </c>
      <c r="DD6" s="35">
        <f t="shared" si="11"/>
        <v>89.88</v>
      </c>
      <c r="DE6" s="35">
        <f t="shared" si="11"/>
        <v>89.68</v>
      </c>
      <c r="DF6" s="35">
        <f t="shared" si="11"/>
        <v>89.79</v>
      </c>
      <c r="DG6" s="35">
        <f t="shared" si="11"/>
        <v>90.42</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0.39</v>
      </c>
      <c r="EF6" s="35">
        <f t="shared" ref="EF6:EN6" si="14">IF(EF7="",NA(),EF7)</f>
        <v>0.93</v>
      </c>
      <c r="EG6" s="35">
        <f t="shared" si="14"/>
        <v>0.49</v>
      </c>
      <c r="EH6" s="35">
        <f t="shared" si="14"/>
        <v>0.44</v>
      </c>
      <c r="EI6" s="34">
        <f t="shared" si="14"/>
        <v>0</v>
      </c>
      <c r="EJ6" s="35">
        <f t="shared" si="14"/>
        <v>0.09</v>
      </c>
      <c r="EK6" s="35">
        <f t="shared" si="14"/>
        <v>0.19</v>
      </c>
      <c r="EL6" s="35">
        <f t="shared" si="14"/>
        <v>0.23</v>
      </c>
      <c r="EM6" s="35">
        <f t="shared" si="14"/>
        <v>0.21</v>
      </c>
      <c r="EN6" s="35">
        <f t="shared" si="14"/>
        <v>0.17</v>
      </c>
      <c r="EO6" s="34" t="str">
        <f>IF(EO7="","",IF(EO7="-","【-】","【"&amp;SUBSTITUTE(TEXT(EO7,"#,##0.00"),"-","△")&amp;"】"))</f>
        <v>【0.22】</v>
      </c>
    </row>
    <row r="7" spans="1:145" s="36" customFormat="1" x14ac:dyDescent="0.15">
      <c r="A7" s="28"/>
      <c r="B7" s="37">
        <v>2019</v>
      </c>
      <c r="C7" s="37">
        <v>462047</v>
      </c>
      <c r="D7" s="37">
        <v>47</v>
      </c>
      <c r="E7" s="37">
        <v>17</v>
      </c>
      <c r="F7" s="37">
        <v>1</v>
      </c>
      <c r="G7" s="37">
        <v>0</v>
      </c>
      <c r="H7" s="37" t="s">
        <v>97</v>
      </c>
      <c r="I7" s="37" t="s">
        <v>98</v>
      </c>
      <c r="J7" s="37" t="s">
        <v>99</v>
      </c>
      <c r="K7" s="37" t="s">
        <v>100</v>
      </c>
      <c r="L7" s="37" t="s">
        <v>101</v>
      </c>
      <c r="M7" s="37" t="s">
        <v>102</v>
      </c>
      <c r="N7" s="38" t="s">
        <v>103</v>
      </c>
      <c r="O7" s="38" t="s">
        <v>104</v>
      </c>
      <c r="P7" s="38">
        <v>62.26</v>
      </c>
      <c r="Q7" s="38">
        <v>74.03</v>
      </c>
      <c r="R7" s="38">
        <v>2735</v>
      </c>
      <c r="S7" s="38">
        <v>21006</v>
      </c>
      <c r="T7" s="38">
        <v>74.78</v>
      </c>
      <c r="U7" s="38">
        <v>280.89999999999998</v>
      </c>
      <c r="V7" s="38">
        <v>12929</v>
      </c>
      <c r="W7" s="38">
        <v>4.3499999999999996</v>
      </c>
      <c r="X7" s="38">
        <v>2972.18</v>
      </c>
      <c r="Y7" s="38">
        <v>97.36</v>
      </c>
      <c r="Z7" s="38">
        <v>91.8</v>
      </c>
      <c r="AA7" s="38">
        <v>90.04</v>
      </c>
      <c r="AB7" s="38">
        <v>88.23</v>
      </c>
      <c r="AC7" s="38">
        <v>88.86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350.28</v>
      </c>
      <c r="BG7" s="38">
        <v>383.62</v>
      </c>
      <c r="BH7" s="38">
        <v>347.69</v>
      </c>
      <c r="BI7" s="38">
        <v>186.83</v>
      </c>
      <c r="BJ7" s="38">
        <v>69.91</v>
      </c>
      <c r="BK7" s="38">
        <v>862.87</v>
      </c>
      <c r="BL7" s="38">
        <v>716.96</v>
      </c>
      <c r="BM7" s="38">
        <v>799.11</v>
      </c>
      <c r="BN7" s="38">
        <v>768.62</v>
      </c>
      <c r="BO7" s="38">
        <v>789.44</v>
      </c>
      <c r="BP7" s="38">
        <v>682.51</v>
      </c>
      <c r="BQ7" s="38">
        <v>94.09</v>
      </c>
      <c r="BR7" s="38">
        <v>92.13</v>
      </c>
      <c r="BS7" s="38">
        <v>93</v>
      </c>
      <c r="BT7" s="38">
        <v>82.17</v>
      </c>
      <c r="BU7" s="38">
        <v>87.97</v>
      </c>
      <c r="BV7" s="38">
        <v>85.39</v>
      </c>
      <c r="BW7" s="38">
        <v>88.09</v>
      </c>
      <c r="BX7" s="38">
        <v>87.69</v>
      </c>
      <c r="BY7" s="38">
        <v>88.06</v>
      </c>
      <c r="BZ7" s="38">
        <v>87.29</v>
      </c>
      <c r="CA7" s="38">
        <v>100.34</v>
      </c>
      <c r="CB7" s="38">
        <v>191.12</v>
      </c>
      <c r="CC7" s="38">
        <v>197.37</v>
      </c>
      <c r="CD7" s="38">
        <v>194.63</v>
      </c>
      <c r="CE7" s="38">
        <v>222.5</v>
      </c>
      <c r="CF7" s="38">
        <v>211.02</v>
      </c>
      <c r="CG7" s="38">
        <v>188.79</v>
      </c>
      <c r="CH7" s="38">
        <v>181.8</v>
      </c>
      <c r="CI7" s="38">
        <v>180.07</v>
      </c>
      <c r="CJ7" s="38">
        <v>179.32</v>
      </c>
      <c r="CK7" s="38">
        <v>176.67</v>
      </c>
      <c r="CL7" s="38">
        <v>136.15</v>
      </c>
      <c r="CM7" s="38">
        <v>82.98</v>
      </c>
      <c r="CN7" s="38">
        <v>82.22</v>
      </c>
      <c r="CO7" s="38">
        <v>82.35</v>
      </c>
      <c r="CP7" s="38">
        <v>82.89</v>
      </c>
      <c r="CQ7" s="38">
        <v>85.54</v>
      </c>
      <c r="CR7" s="38">
        <v>59.4</v>
      </c>
      <c r="CS7" s="38">
        <v>59.35</v>
      </c>
      <c r="CT7" s="38">
        <v>58.4</v>
      </c>
      <c r="CU7" s="38">
        <v>58</v>
      </c>
      <c r="CV7" s="38">
        <v>57.42</v>
      </c>
      <c r="CW7" s="38">
        <v>59.64</v>
      </c>
      <c r="CX7" s="38">
        <v>86.85</v>
      </c>
      <c r="CY7" s="38">
        <v>87.68</v>
      </c>
      <c r="CZ7" s="38">
        <v>87.41</v>
      </c>
      <c r="DA7" s="38">
        <v>87.96</v>
      </c>
      <c r="DB7" s="38">
        <v>88.17</v>
      </c>
      <c r="DC7" s="38">
        <v>89.81</v>
      </c>
      <c r="DD7" s="38">
        <v>89.88</v>
      </c>
      <c r="DE7" s="38">
        <v>89.68</v>
      </c>
      <c r="DF7" s="38">
        <v>89.79</v>
      </c>
      <c r="DG7" s="38">
        <v>90.42</v>
      </c>
      <c r="DH7" s="38">
        <v>95.35</v>
      </c>
      <c r="DI7" s="38"/>
      <c r="DJ7" s="38"/>
      <c r="DK7" s="38"/>
      <c r="DL7" s="38"/>
      <c r="DM7" s="38"/>
      <c r="DN7" s="38"/>
      <c r="DO7" s="38"/>
      <c r="DP7" s="38"/>
      <c r="DQ7" s="38"/>
      <c r="DR7" s="38"/>
      <c r="DS7" s="38"/>
      <c r="DT7" s="38"/>
      <c r="DU7" s="38"/>
      <c r="DV7" s="38"/>
      <c r="DW7" s="38"/>
      <c r="DX7" s="38"/>
      <c r="DY7" s="38"/>
      <c r="DZ7" s="38"/>
      <c r="EA7" s="38"/>
      <c r="EB7" s="38"/>
      <c r="EC7" s="38"/>
      <c r="ED7" s="38"/>
      <c r="EE7" s="38">
        <v>0.39</v>
      </c>
      <c r="EF7" s="38">
        <v>0.93</v>
      </c>
      <c r="EG7" s="38">
        <v>0.49</v>
      </c>
      <c r="EH7" s="38">
        <v>0.44</v>
      </c>
      <c r="EI7" s="38">
        <v>0</v>
      </c>
      <c r="EJ7" s="38">
        <v>0.09</v>
      </c>
      <c r="EK7" s="38">
        <v>0.19</v>
      </c>
      <c r="EL7" s="38">
        <v>0.23</v>
      </c>
      <c r="EM7" s="38">
        <v>0.21</v>
      </c>
      <c r="EN7" s="38">
        <v>0.17</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112</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2021-02-09T07:18:01Z</cp:lastPrinted>
  <dcterms:created xsi:type="dcterms:W3CDTF">2020-12-04T02:50:10Z</dcterms:created>
  <dcterms:modified xsi:type="dcterms:W3CDTF">2021-02-18T00:05:13Z</dcterms:modified>
  <cp:category/>
</cp:coreProperties>
</file>