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4_南さつま市()\"/>
    </mc:Choice>
  </mc:AlternateContent>
  <workbookProtection workbookAlgorithmName="SHA-512" workbookHashValue="it0Cz0BquBzEBo9s4otE6m0exRl6CGnkzUCbZLcXHzzi6uw+aq8ZyqV9qWkjn7lg1fWYXuz5lxxYF+NwS20TjA==" workbookSaltValue="ssB6i+aW55I6yt8ouhO0H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<sst xmlns="http://schemas.openxmlformats.org/spreadsheetml/2006/main" count="228" uniqueCount="116">
  <si>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</si>
  <si>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</si>
  <si>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</si>
  <si>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</si>
  <si>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</si>
  <si>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</si>
  <si>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</si>
  <si>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</si>
  <si>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</si>
  <si>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</si>
  <si>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</si>
  <si>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</si>
  <si>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</si>
  <si>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</si>
  <si>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</si>
  <si>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</si>
  <si>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</si>
  <si>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</si>
  <si>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</si>
  <si>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</si>
  <si>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</si>
  <si>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</si>
  <si>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</si>
  <si>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</si>
  <si>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</si>
  <si>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</si>
  <si>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</si>
  <si>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</si>
  <si>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</si>
  <si>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</si>
  <si>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</si>
  <si>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</si>
  <si>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</si>
  <si>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</si>
  <si>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</si>
  <si>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</si>
  <si>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</si>
  <si>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</si>
  <si>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</si>
  <si>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</si>
  <si>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</si>
  <si>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</si>
  <si>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</si>
  <si>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</si>
  <si>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</si>
  <si>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</si>
  <si>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</si>
  <si>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</si>
  <si>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</si>
  <si>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</si>
  <si>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</si>
  <si>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</si>
  <si>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</si>
  <si>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</si>
  <si>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</si>
  <si>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</si>
  <si>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</si>
  <si>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</si>
  <si>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</si>
  <si>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</si>
  <si>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</si>
  <si>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</si>
  <si>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</si>
  <si>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</si>
  <si>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</si>
  <si>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</si>
  <si>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</si>
  <si>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</si>
  <si>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</si>
  <si>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</si>
  <si>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</si>
  <si>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</si>
  <si>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</si>
  <si>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</si>
  <si>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</si>
  <si>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</si>
  <si>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</si>
  <si>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</si>
  <si>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</si>
  <si>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</si>
  <si>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</si>
  <si>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</si>
  <si>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</si>
  <si>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</si>
  <si>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</si>
  <si>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</si>
  <si>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</si>
  <si>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</si>
  <si>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</si>
  <si>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</si>
  <si>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</si>
  <si>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</si>
  <si>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</si>
  <si>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</si>
  <si>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</si>
  <si>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</si>
  <si>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</si>
  <si>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</si>
  <si>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</si>
  <si>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</si>
  <si>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</si>
  <si>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</si>
  <si>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</si>
  <si>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</si>
  <si>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</si>
  <si>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</si>
  <si>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</si>
  <si>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</si>
  <si>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</si>
  <si>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</si>
  <si>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</si>
  <si>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</si>
  <si>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</si>
  <si>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類似団体・全国平均を上回っており、今後も耐用年数を迎える資産が増えることが見込まれる。
②管路経年化率
　前年度に比較的管路更新が多かったため元年度は下がったが、耐用年数を超える管路は増加傾向にあり、計画的な管路更新を進める必要がある。
③管路更新率
　平成30年度と比較すると更新率は下がっているが、管路以外の施設の老朽化も進んでいるため、施設全体のバランスも考慮しながら計画的に対応していく必要がある。</t>
    <rPh sb="1" eb="3">
      <t>ユウケイ</t>
    </rPh>
    <rPh sb="3" eb="5">
      <t>コテイ</t>
    </rPh>
    <rPh sb="5" eb="7">
      <t>シサン</t>
    </rPh>
    <rPh sb="7" eb="9">
      <t>ゲンカ</t>
    </rPh>
    <rPh sb="9" eb="11">
      <t>ショウキャク</t>
    </rPh>
    <rPh sb="11" eb="12">
      <t>リツ</t>
    </rPh>
    <rPh sb="14" eb="16">
      <t>ルイジ</t>
    </rPh>
    <rPh sb="16" eb="18">
      <t>ダンタイ</t>
    </rPh>
    <rPh sb="19" eb="21">
      <t>ゼンコク</t>
    </rPh>
    <rPh sb="21" eb="23">
      <t>ヘイキン</t>
    </rPh>
    <rPh sb="24" eb="26">
      <t>ウワマワ</t>
    </rPh>
    <rPh sb="31" eb="33">
      <t>コンゴ</t>
    </rPh>
    <rPh sb="34" eb="36">
      <t>タイヨウ</t>
    </rPh>
    <rPh sb="36" eb="38">
      <t>ネンスウ</t>
    </rPh>
    <rPh sb="39" eb="40">
      <t>ムカ</t>
    </rPh>
    <rPh sb="42" eb="44">
      <t>シサン</t>
    </rPh>
    <rPh sb="45" eb="46">
      <t>フ</t>
    </rPh>
    <rPh sb="51" eb="53">
      <t>ミコ</t>
    </rPh>
    <rPh sb="59" eb="61">
      <t>カンロ</t>
    </rPh>
    <rPh sb="61" eb="64">
      <t>ケイネンカ</t>
    </rPh>
    <rPh sb="64" eb="65">
      <t>リツ</t>
    </rPh>
    <rPh sb="67" eb="70">
      <t>ゼンネンド</t>
    </rPh>
    <rPh sb="70" eb="72">
      <t>ヘイネンド</t>
    </rPh>
    <rPh sb="71" eb="74">
      <t>ヒカクテキ</t>
    </rPh>
    <rPh sb="74" eb="76">
      <t>カンロ</t>
    </rPh>
    <rPh sb="76" eb="78">
      <t>コウシン</t>
    </rPh>
    <rPh sb="79" eb="80">
      <t>オオ</t>
    </rPh>
    <rPh sb="85" eb="87">
      <t>ガンネン</t>
    </rPh>
    <rPh sb="87" eb="88">
      <t>ド</t>
    </rPh>
    <rPh sb="89" eb="90">
      <t>サ</t>
    </rPh>
    <rPh sb="95" eb="97">
      <t>タイヨウ</t>
    </rPh>
    <rPh sb="97" eb="99">
      <t>ネンスウ</t>
    </rPh>
    <rPh sb="100" eb="101">
      <t>コ</t>
    </rPh>
    <rPh sb="103" eb="105">
      <t>カンロ</t>
    </rPh>
    <rPh sb="106" eb="108">
      <t>ゾウカ</t>
    </rPh>
    <rPh sb="108" eb="110">
      <t>ケイコウ</t>
    </rPh>
    <rPh sb="114" eb="117">
      <t>ケイカクテキ</t>
    </rPh>
    <rPh sb="118" eb="120">
      <t>カンロ</t>
    </rPh>
    <rPh sb="120" eb="122">
      <t>コウシン</t>
    </rPh>
    <rPh sb="123" eb="124">
      <t>スス</t>
    </rPh>
    <rPh sb="126" eb="128">
      <t>ヒツヨウ</t>
    </rPh>
    <rPh sb="134" eb="136">
      <t>カンロ</t>
    </rPh>
    <rPh sb="136" eb="138">
      <t>コウシン</t>
    </rPh>
    <rPh sb="138" eb="139">
      <t>リツ</t>
    </rPh>
    <rPh sb="141" eb="143">
      <t>ヘイセイ</t>
    </rPh>
    <rPh sb="145" eb="147">
      <t>ネンド</t>
    </rPh>
    <rPh sb="148" eb="150">
      <t>ヒカク</t>
    </rPh>
    <rPh sb="153" eb="155">
      <t>コウシン</t>
    </rPh>
    <rPh sb="155" eb="156">
      <t>リツ</t>
    </rPh>
    <rPh sb="157" eb="158">
      <t>サ</t>
    </rPh>
    <rPh sb="165" eb="167">
      <t>カンロ</t>
    </rPh>
    <rPh sb="167" eb="169">
      <t>イガイ</t>
    </rPh>
    <rPh sb="170" eb="172">
      <t>シセツ</t>
    </rPh>
    <rPh sb="173" eb="176">
      <t>ロウキュウカ</t>
    </rPh>
    <rPh sb="177" eb="178">
      <t>スス</t>
    </rPh>
    <rPh sb="185" eb="187">
      <t>シセツ</t>
    </rPh>
    <rPh sb="187" eb="189">
      <t>ゼンタイ</t>
    </rPh>
    <rPh sb="195" eb="197">
      <t>コウリョ</t>
    </rPh>
    <rPh sb="201" eb="204">
      <t>ケイカクテキ</t>
    </rPh>
    <rPh sb="205" eb="207">
      <t>タイオウ</t>
    </rPh>
    <rPh sb="211" eb="213">
      <t>ヒツヨウ</t>
    </rPh>
    <phoneticPr fontId="4"/>
  </si>
  <si>
    <t>　令和2年度より簡易水道事業が統合されることから、経営状況はより厳しいものとなることが予想される。
　現在の経営状況は、毎年黒字収支となっているが、施設の老朽化は進んでおり、管路更新等の設備投資・費用は今後増加していくと推察される。
　安定的な水の供給と投資の効率的な運用をするためには、老朽化した管路や更新の必要性の高い施設を精査し、長期的な投資計画に基づく取り組みが必要である。
　水道料金は、市内統一され、令和４年度まで経過措置による調整中であるが、今後の人口減少や更新経費に対応するため、料金改定の時期や適正料金等についても今後検討を進める必要がある。
　</t>
    <rPh sb="51" eb="53">
      <t>ゲンザイ</t>
    </rPh>
    <phoneticPr fontId="4"/>
  </si>
  <si>
    <t>①経常収支比率及び②累積欠損金比率
　欠損金は出ておらず、給水収益は前年度よりわずかに下回ったものの経常収支比率は100％を超えており、経営状況は黒字の状態を維持できている。
③流動比率
　比率は500％を超えており、前年度と同程度の高い水準が保たれている。
④企業債残高対給水収益比率
　類似団体より低く抑えられている。今後、施設の更新費用の増加が予想されるが、計画的で適切な企業債の借入に留意していく。
⑤料金回収率
　料金回収率は100％を超えているが、人口減少等に伴い給水収益は伸び悩むことが予想されるため、更なる費用削減や財源確保に努める必要がある。
⑥給水原価
　類似団体と比較しても低く抑えられており、適正なものと考える。
⑦施設利用率
　70％台で推移しており、現在のところ適正規模であると判断している。
⑧有収率
　ほぼ横ばいで推移しているが、漏水調査を進めながら漏水多発地域から優先的に管路更新を行うなど、有収率の向上に努める必要がある。</t>
    <rPh sb="1" eb="3">
      <t>ケイジョウ</t>
    </rPh>
    <rPh sb="3" eb="5">
      <t>シュウシ</t>
    </rPh>
    <rPh sb="5" eb="7">
      <t>ヒリツ</t>
    </rPh>
    <rPh sb="7" eb="8">
      <t>オヨ</t>
    </rPh>
    <rPh sb="10" eb="12">
      <t>ルイセキ</t>
    </rPh>
    <rPh sb="12" eb="14">
      <t>ケッソン</t>
    </rPh>
    <rPh sb="14" eb="15">
      <t>キン</t>
    </rPh>
    <rPh sb="15" eb="17">
      <t>ヒリツ</t>
    </rPh>
    <rPh sb="19" eb="22">
      <t>ケッソンキン</t>
    </rPh>
    <rPh sb="23" eb="24">
      <t>デ</t>
    </rPh>
    <rPh sb="29" eb="31">
      <t>キュウスイ</t>
    </rPh>
    <rPh sb="31" eb="33">
      <t>シュウエキ</t>
    </rPh>
    <rPh sb="34" eb="37">
      <t>ゼンネンド</t>
    </rPh>
    <rPh sb="43" eb="45">
      <t>シタマワ</t>
    </rPh>
    <rPh sb="50" eb="52">
      <t>ケイジョウ</t>
    </rPh>
    <rPh sb="52" eb="54">
      <t>シュウシ</t>
    </rPh>
    <rPh sb="54" eb="56">
      <t>ヒリツ</t>
    </rPh>
    <rPh sb="62" eb="63">
      <t>コ</t>
    </rPh>
    <rPh sb="68" eb="70">
      <t>ケイエイ</t>
    </rPh>
    <rPh sb="70" eb="72">
      <t>ジョウキョウ</t>
    </rPh>
    <rPh sb="73" eb="75">
      <t>クロジ</t>
    </rPh>
    <rPh sb="76" eb="78">
      <t>ジョウタイ</t>
    </rPh>
    <rPh sb="79" eb="81">
      <t>イジ</t>
    </rPh>
    <rPh sb="91" eb="93">
      <t>ヒリツ</t>
    </rPh>
    <rPh sb="95" eb="97">
      <t>ヒリツ</t>
    </rPh>
    <rPh sb="103" eb="104">
      <t>コ</t>
    </rPh>
    <rPh sb="109" eb="112">
      <t>ゼンネンド</t>
    </rPh>
    <rPh sb="113" eb="116">
      <t>ドウテイド</t>
    </rPh>
    <rPh sb="117" eb="118">
      <t>タカ</t>
    </rPh>
    <rPh sb="119" eb="121">
      <t>スイジュン</t>
    </rPh>
    <rPh sb="122" eb="123">
      <t>タモ</t>
    </rPh>
    <rPh sb="131" eb="133">
      <t>キギョウ</t>
    </rPh>
    <rPh sb="133" eb="134">
      <t>サイ</t>
    </rPh>
    <rPh sb="134" eb="136">
      <t>ザンダカ</t>
    </rPh>
    <rPh sb="136" eb="137">
      <t>タイ</t>
    </rPh>
    <rPh sb="137" eb="139">
      <t>キュウスイ</t>
    </rPh>
    <rPh sb="139" eb="141">
      <t>シュウエキ</t>
    </rPh>
    <rPh sb="141" eb="143">
      <t>ヒリツ</t>
    </rPh>
    <rPh sb="145" eb="147">
      <t>ルイジ</t>
    </rPh>
    <rPh sb="147" eb="149">
      <t>ダンタイ</t>
    </rPh>
    <rPh sb="151" eb="152">
      <t>ヒク</t>
    </rPh>
    <rPh sb="153" eb="154">
      <t>オサ</t>
    </rPh>
    <rPh sb="161" eb="163">
      <t>コンゴ</t>
    </rPh>
    <rPh sb="164" eb="166">
      <t>シセツ</t>
    </rPh>
    <rPh sb="167" eb="169">
      <t>コウシン</t>
    </rPh>
    <rPh sb="169" eb="171">
      <t>ヒヨウ</t>
    </rPh>
    <rPh sb="172" eb="174">
      <t>ゾウカ</t>
    </rPh>
    <rPh sb="175" eb="177">
      <t>ヨソウ</t>
    </rPh>
    <rPh sb="182" eb="185">
      <t>ケイカクテキ</t>
    </rPh>
    <rPh sb="186" eb="188">
      <t>テキセツ</t>
    </rPh>
    <rPh sb="189" eb="191">
      <t>キギョウ</t>
    </rPh>
    <rPh sb="191" eb="192">
      <t>サイ</t>
    </rPh>
    <rPh sb="193" eb="195">
      <t>カリイレ</t>
    </rPh>
    <rPh sb="196" eb="198">
      <t>リュウイ</t>
    </rPh>
    <rPh sb="205" eb="207">
      <t>リョウキン</t>
    </rPh>
    <rPh sb="207" eb="209">
      <t>カイシュウ</t>
    </rPh>
    <rPh sb="209" eb="210">
      <t>リツ</t>
    </rPh>
    <rPh sb="212" eb="214">
      <t>リョウキン</t>
    </rPh>
    <rPh sb="214" eb="216">
      <t>カイシュウ</t>
    </rPh>
    <rPh sb="216" eb="217">
      <t>リツ</t>
    </rPh>
    <rPh sb="223" eb="224">
      <t>コ</t>
    </rPh>
    <rPh sb="230" eb="232">
      <t>ジンコウ</t>
    </rPh>
    <rPh sb="232" eb="234">
      <t>ゲンショウ</t>
    </rPh>
    <rPh sb="234" eb="235">
      <t>トウ</t>
    </rPh>
    <rPh sb="236" eb="237">
      <t>トモナ</t>
    </rPh>
    <rPh sb="238" eb="240">
      <t>キュウスイ</t>
    </rPh>
    <rPh sb="240" eb="242">
      <t>シュウエキ</t>
    </rPh>
    <rPh sb="243" eb="244">
      <t>ノ</t>
    </rPh>
    <rPh sb="245" eb="246">
      <t>ナヤ</t>
    </rPh>
    <rPh sb="250" eb="252">
      <t>ヨソウ</t>
    </rPh>
    <rPh sb="258" eb="259">
      <t>サラ</t>
    </rPh>
    <rPh sb="261" eb="263">
      <t>ヒヨウ</t>
    </rPh>
    <rPh sb="263" eb="265">
      <t>サクゲン</t>
    </rPh>
    <rPh sb="266" eb="268">
      <t>ザイゲン</t>
    </rPh>
    <rPh sb="268" eb="270">
      <t>カクホ</t>
    </rPh>
    <rPh sb="271" eb="272">
      <t>ツト</t>
    </rPh>
    <rPh sb="274" eb="276">
      <t>ヒツヨウ</t>
    </rPh>
    <rPh sb="282" eb="284">
      <t>キュウスイ</t>
    </rPh>
    <rPh sb="284" eb="286">
      <t>ゲンカ</t>
    </rPh>
    <rPh sb="288" eb="290">
      <t>ルイジ</t>
    </rPh>
    <rPh sb="290" eb="292">
      <t>ダンタイ</t>
    </rPh>
    <rPh sb="293" eb="295">
      <t>ヒカク</t>
    </rPh>
    <rPh sb="298" eb="299">
      <t>ヒク</t>
    </rPh>
    <rPh sb="300" eb="301">
      <t>オサ</t>
    </rPh>
    <rPh sb="308" eb="310">
      <t>テキセイ</t>
    </rPh>
    <rPh sb="314" eb="315">
      <t>カンガ</t>
    </rPh>
    <rPh sb="320" eb="322">
      <t>シセツ</t>
    </rPh>
    <rPh sb="322" eb="324">
      <t>リヨウ</t>
    </rPh>
    <rPh sb="324" eb="325">
      <t>リツ</t>
    </rPh>
    <rPh sb="330" eb="331">
      <t>ダイ</t>
    </rPh>
    <rPh sb="332" eb="334">
      <t>スイイ</t>
    </rPh>
    <rPh sb="339" eb="341">
      <t>ゲンザイ</t>
    </rPh>
    <rPh sb="345" eb="347">
      <t>テキセイ</t>
    </rPh>
    <rPh sb="347" eb="349">
      <t>キボ</t>
    </rPh>
    <rPh sb="353" eb="355">
      <t>ハンダン</t>
    </rPh>
    <rPh sb="362" eb="365">
      <t>ユウシュウリツ</t>
    </rPh>
    <rPh sb="369" eb="370">
      <t>ヨコ</t>
    </rPh>
    <rPh sb="373" eb="375">
      <t>スイイ</t>
    </rPh>
    <rPh sb="381" eb="383">
      <t>ロウスイ</t>
    </rPh>
    <rPh sb="383" eb="385">
      <t>チョウサ</t>
    </rPh>
    <rPh sb="386" eb="387">
      <t>スス</t>
    </rPh>
    <rPh sb="391" eb="393">
      <t>ロウスイ</t>
    </rPh>
    <rPh sb="393" eb="395">
      <t>タハツ</t>
    </rPh>
    <rPh sb="395" eb="397">
      <t>チイキ</t>
    </rPh>
    <rPh sb="399" eb="402">
      <t>ユウセンテキ</t>
    </rPh>
    <rPh sb="403" eb="405">
      <t>カンロ</t>
    </rPh>
    <rPh sb="405" eb="407">
      <t>コウシン</t>
    </rPh>
    <rPh sb="408" eb="409">
      <t>オコナ</t>
    </rPh>
    <rPh sb="413" eb="416">
      <t>ユウシュウリツ</t>
    </rPh>
    <rPh sb="417" eb="419">
      <t>コウジョウ</t>
    </rPh>
    <rPh sb="420" eb="421">
      <t>ツト</t>
    </rPh>
    <rPh sb="423" eb="4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</si>
</sst>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1.34</c:v>
                </c:pt>
                <c:pt idx="1">
                  <c:v>0.83</c:v>
                </c:pt>
                <c:pt idx="2">
                  <c:v>1.28</c:v>
                </c:pt>
                <c:pt idx="3">
                  <c:v>2.23</c:v>
                </c:pt>
                <c:pt idx="4">
                  <c:v>1.2</c:v>
                </c:pt>
              </c:numCache>
            </c:numRef>
          </c:val>
          <c:extLst>
            <c:ext xmlns:c16="http://schemas.microsoft.com/office/drawing/2014/chart" uri="{C3380CC4-5D6E-409C-BE32-E72D297353CC}">
              <c16:uniqueId val="{00000000-DBB8-4109-A2A5-1F94162AC6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DBB8-4109-A2A5-1F94162AC62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76.63</c:v>
                </c:pt>
                <c:pt idx="1">
                  <c:v>77.72</c:v>
                </c:pt>
                <c:pt idx="2">
                  <c:v>77.34</c:v>
                </c:pt>
                <c:pt idx="3">
                  <c:v>78.040000000000006</c:v>
                </c:pt>
                <c:pt idx="4">
                  <c:v>76.290000000000006</c:v>
                </c:pt>
              </c:numCache>
            </c:numRef>
          </c:val>
          <c:extLst>
            <c:ext xmlns:c16="http://schemas.microsoft.com/office/drawing/2014/chart" uri="{C3380CC4-5D6E-409C-BE32-E72D297353CC}">
              <c16:uniqueId val="{00000000-1F1C-4E2A-AF53-CF5ED02866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1F1C-4E2A-AF53-CF5ED02866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87.1</c:v>
                </c:pt>
                <c:pt idx="1">
                  <c:v>87.2</c:v>
                </c:pt>
                <c:pt idx="2">
                  <c:v>87.24</c:v>
                </c:pt>
                <c:pt idx="3">
                  <c:v>87.22</c:v>
                </c:pt>
                <c:pt idx="4">
                  <c:v>87.4</c:v>
                </c:pt>
              </c:numCache>
            </c:numRef>
          </c:val>
          <c:extLst>
            <c:ext xmlns:c16="http://schemas.microsoft.com/office/drawing/2014/chart" uri="{C3380CC4-5D6E-409C-BE32-E72D297353CC}">
              <c16:uniqueId val="{00000000-33BB-4920-996F-75ECCC3E00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33BB-4920-996F-75ECCC3E00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117.17</c:v>
                </c:pt>
                <c:pt idx="1">
                  <c:v>118.36</c:v>
                </c:pt>
                <c:pt idx="2">
                  <c:v>118.95</c:v>
                </c:pt>
                <c:pt idx="3">
                  <c:v>126.89</c:v>
                </c:pt>
                <c:pt idx="4">
                  <c:v>123.84</c:v>
                </c:pt>
              </c:numCache>
            </c:numRef>
          </c:val>
          <c:extLst>
            <c:ext xmlns:c16="http://schemas.microsoft.com/office/drawing/2014/chart" uri="{C3380CC4-5D6E-409C-BE32-E72D297353CC}">
              <c16:uniqueId val="{00000000-8A70-45A2-AF32-93E93FFE4B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8A70-45A2-AF32-93E93FFE4B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48.21</c:v>
                </c:pt>
                <c:pt idx="1">
                  <c:v>49.27</c:v>
                </c:pt>
                <c:pt idx="2">
                  <c:v>49.92</c:v>
                </c:pt>
                <c:pt idx="3">
                  <c:v>49.81</c:v>
                </c:pt>
                <c:pt idx="4">
                  <c:v>51.04</c:v>
                </c:pt>
              </c:numCache>
            </c:numRef>
          </c:val>
          <c:extLst>
            <c:ext xmlns:c16="http://schemas.microsoft.com/office/drawing/2014/chart" uri="{C3380CC4-5D6E-409C-BE32-E72D297353CC}">
              <c16:uniqueId val="{00000000-7F1A-46D1-A3F3-7FE3492B61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7F1A-46D1-A3F3-7FE3492B61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13.59</c:v>
                </c:pt>
                <c:pt idx="1">
                  <c:v>12.1</c:v>
                </c:pt>
                <c:pt idx="2">
                  <c:v>12.95</c:v>
                </c:pt>
                <c:pt idx="3">
                  <c:v>16.21</c:v>
                </c:pt>
                <c:pt idx="4">
                  <c:v>14.87</c:v>
                </c:pt>
              </c:numCache>
            </c:numRef>
          </c:val>
          <c:extLst>
            <c:ext xmlns:c16="http://schemas.microsoft.com/office/drawing/2014/chart" uri="{C3380CC4-5D6E-409C-BE32-E72D297353CC}">
              <c16:uniqueId val="{00000000-CA54-4216-BA02-A0EB0972C5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A54-4216-BA02-A0EB0972C5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EE-463E-9EFF-367222FEF2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DAEE-463E-9EFF-367222FEF2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635.38</c:v>
                </c:pt>
                <c:pt idx="1">
                  <c:v>663.44</c:v>
                </c:pt>
                <c:pt idx="2">
                  <c:v>473.69</c:v>
                </c:pt>
                <c:pt idx="3">
                  <c:v>584.55999999999995</c:v>
                </c:pt>
                <c:pt idx="4">
                  <c:v>576.78</c:v>
                </c:pt>
              </c:numCache>
            </c:numRef>
          </c:val>
          <c:extLst>
            <c:ext xmlns:c16="http://schemas.microsoft.com/office/drawing/2014/chart" uri="{C3380CC4-5D6E-409C-BE32-E72D297353CC}">
              <c16:uniqueId val="{00000000-2B19-4AF0-9AFA-264B9B5CED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2B19-4AF0-9AFA-264B9B5CED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405.91</c:v>
                </c:pt>
                <c:pt idx="1">
                  <c:v>390.98</c:v>
                </c:pt>
                <c:pt idx="2">
                  <c:v>376.28</c:v>
                </c:pt>
                <c:pt idx="3">
                  <c:v>376.47</c:v>
                </c:pt>
                <c:pt idx="4">
                  <c:v>362.59</c:v>
                </c:pt>
              </c:numCache>
            </c:numRef>
          </c:val>
          <c:extLst>
            <c:ext xmlns:c16="http://schemas.microsoft.com/office/drawing/2014/chart" uri="{C3380CC4-5D6E-409C-BE32-E72D297353CC}">
              <c16:uniqueId val="{00000000-5622-42A9-B65D-0C9DC58D1B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5622-42A9-B65D-0C9DC58D1B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115.94</c:v>
                </c:pt>
                <c:pt idx="1">
                  <c:v>116.57</c:v>
                </c:pt>
                <c:pt idx="2">
                  <c:v>117.82</c:v>
                </c:pt>
                <c:pt idx="3">
                  <c:v>126.03</c:v>
                </c:pt>
                <c:pt idx="4">
                  <c:v>123.19</c:v>
                </c:pt>
              </c:numCache>
            </c:numRef>
          </c:val>
          <c:extLst>
            <c:ext xmlns:c16="http://schemas.microsoft.com/office/drawing/2014/chart" uri="{C3380CC4-5D6E-409C-BE32-E72D297353CC}">
              <c16:uniqueId val="{00000000-A9FC-4CDD-8386-F949E0C5E1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A9FC-4CDD-8386-F949E0C5E1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130.57</c:v>
                </c:pt>
                <c:pt idx="1">
                  <c:v>129.52000000000001</c:v>
                </c:pt>
                <c:pt idx="2">
                  <c:v>128.25</c:v>
                </c:pt>
                <c:pt idx="3">
                  <c:v>120.63</c:v>
                </c:pt>
                <c:pt idx="4">
                  <c:v>124.62</c:v>
                </c:pt>
              </c:numCache>
            </c:numRef>
          </c:val>
          <c:extLst>
            <c:ext xmlns:c16="http://schemas.microsoft.com/office/drawing/2014/chart" uri="{C3380CC4-5D6E-409C-BE32-E72D297353CC}">
              <c16:uniqueId val="{00000000-AF37-4371-A704-6B330C5498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AF37-4371-A704-6B330C5498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南さつま市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33873</v>
      </c>
      <c r="AM8" s="61"/>
      <c r="AN8" s="61"/>
      <c r="AO8" s="61"/>
      <c r="AP8" s="61"/>
      <c r="AQ8" s="61"/>
      <c r="AR8" s="61"/>
      <c r="AS8" s="61"/>
      <c r="AT8" s="52">
        <f>データ!$S$6</f>
        <v>283.58999999999997</v>
      </c>
      <c r="AU8" s="53"/>
      <c r="AV8" s="53"/>
      <c r="AW8" s="53"/>
      <c r="AX8" s="53"/>
      <c r="AY8" s="53"/>
      <c r="AZ8" s="53"/>
      <c r="BA8" s="53"/>
      <c r="BB8" s="54">
        <f>データ!$T$6</f>
        <v>119.44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65.28</v>
      </c>
      <c r="J10" s="53"/>
      <c r="K10" s="53"/>
      <c r="L10" s="53"/>
      <c r="M10" s="53"/>
      <c r="N10" s="53"/>
      <c r="O10" s="64"/>
      <c r="P10" s="54">
        <f>データ!$P$6</f>
        <v>67.790000000000006</v>
      </c>
      <c r="Q10" s="54"/>
      <c r="R10" s="54"/>
      <c r="S10" s="54"/>
      <c r="T10" s="54"/>
      <c r="U10" s="54"/>
      <c r="V10" s="54"/>
      <c r="W10" s="61">
        <f>データ!$Q$6</f>
        <v>3254</v>
      </c>
      <c r="X10" s="61"/>
      <c r="Y10" s="61"/>
      <c r="Z10" s="61"/>
      <c r="AA10" s="61"/>
      <c r="AB10" s="61"/>
      <c r="AC10" s="61"/>
      <c r="AD10" s="2"/>
      <c r="AE10" s="2"/>
      <c r="AF10" s="2"/>
      <c r="AG10" s="2"/>
      <c r="AH10" s="4"/>
      <c r="AI10" s="4"/>
      <c r="AJ10" s="4"/>
      <c r="AK10" s="4"/>
      <c r="AL10" s="61">
        <f>データ!$U$6</f>
        <v>22630</v>
      </c>
      <c r="AM10" s="61"/>
      <c r="AN10" s="61"/>
      <c r="AO10" s="61"/>
      <c r="AP10" s="61"/>
      <c r="AQ10" s="61"/>
      <c r="AR10" s="61"/>
      <c r="AS10" s="61"/>
      <c r="AT10" s="52">
        <f>データ!$V$6</f>
        <v>49.15</v>
      </c>
      <c r="AU10" s="53"/>
      <c r="AV10" s="53"/>
      <c r="AW10" s="53"/>
      <c r="AX10" s="53"/>
      <c r="AY10" s="53"/>
      <c r="AZ10" s="53"/>
      <c r="BA10" s="53"/>
      <c r="BB10" s="54">
        <f>データ!$W$6</f>
        <v>460.43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115</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twF1xtnca9WFww/X07vVfJBAAk0uvsDB7OGwKTxQRL+rjDav+vqmiDBQszcU/Y5z+5f1K/9mpbJN4xpd3KcXw==" saltValue="arafvMXMUhWjbDgbOjXh6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462209</v>
      </c>
      <c r="D6" s="34">
        <f t="shared" si="3"/>
        <v>46</v>
      </c>
      <c r="E6" s="34">
        <f t="shared" si="3"/>
        <v>1</v>
      </c>
      <c r="F6" s="34">
        <f t="shared" si="3"/>
        <v>0</v>
      </c>
      <c r="G6" s="34">
        <f t="shared" si="3"/>
        <v>1</v>
      </c>
      <c r="H6" s="34" t="str">
        <f t="shared" si="3"/>
        <v>鹿児島県　南さつま市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65.28</v>
      </c>
      <c r="P6" s="35">
        <f t="shared" si="3"/>
        <v>67.790000000000006</v>
      </c>
      <c r="Q6" s="35">
        <f t="shared" si="3"/>
        <v>3254</v>
      </c>
      <c r="R6" s="35">
        <f t="shared" si="3"/>
        <v>33873</v>
      </c>
      <c r="S6" s="35">
        <f t="shared" si="3"/>
        <v>283.58999999999997</v>
      </c>
      <c r="T6" s="35">
        <f t="shared" si="3"/>
        <v>119.44</v>
      </c>
      <c r="U6" s="35">
        <f t="shared" si="3"/>
        <v>22630</v>
      </c>
      <c r="V6" s="35">
        <f t="shared" si="3"/>
        <v>49.15</v>
      </c>
      <c r="W6" s="35">
        <f t="shared" si="3"/>
        <v>460.43</v>
      </c>
      <c r="X6" s="36">
        <f>IF(X7="",NA(),X7)</f>
        <v>117.17</v>
      </c>
      <c r="Y6" s="36">
        <f t="shared" ref="Y6:AG6" si="4">IF(Y7="",NA(),Y7)</f>
        <v>118.36</v>
      </c>
      <c r="Z6" s="36">
        <f t="shared" si="4"/>
        <v>118.95</v>
      </c>
      <c r="AA6" s="36">
        <f t="shared" si="4"/>
        <v>126.89</v>
      </c>
      <c r="AB6" s="36">
        <f t="shared" si="4"/>
        <v>123.84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635.38</v>
      </c>
      <c r="AU6" s="36">
        <f t="shared" ref="AU6:BC6" si="6">IF(AU7="",NA(),AU7)</f>
        <v>663.44</v>
      </c>
      <c r="AV6" s="36">
        <f t="shared" si="6"/>
        <v>473.69</v>
      </c>
      <c r="AW6" s="36">
        <f t="shared" si="6"/>
        <v>584.55999999999995</v>
      </c>
      <c r="AX6" s="36">
        <f t="shared" si="6"/>
        <v>576.78</v>
      </c>
      <c r="AY6" s="36">
        <f t="shared" si="6"/>
        <v>391.54</v>
      </c>
      <c r="AZ6" s="36">
        <f t="shared" si="6"/>
        <v>384.34</v>
      </c>
      <c r="BA6" s="36">
        <f t="shared" si="6"/>
        <v>359.47</v>
      </c>
      <c r="BB6" s="36">
        <f t="shared" si="6"/>
        <v>369.69</v>
      </c>
      <c r="BC6" s="36">
        <f t="shared" si="6"/>
        <v>379.08</v>
      </c>
      <c r="BD6" s="35" t="str">
        <f>IF(BD7="","",IF(BD7="-","【-】","【"&amp;SUBSTITUTE(TEXT(BD7,"#,##0.00"),"-","△")&amp;"】"))</f>
        <v>【264.97】</v>
      </c>
      <c r="BE6" s="36">
        <f>IF(BE7="",NA(),BE7)</f>
        <v>405.91</v>
      </c>
      <c r="BF6" s="36">
        <f t="shared" ref="BF6:BN6" si="7">IF(BF7="",NA(),BF7)</f>
        <v>390.98</v>
      </c>
      <c r="BG6" s="36">
        <f t="shared" si="7"/>
        <v>376.28</v>
      </c>
      <c r="BH6" s="36">
        <f t="shared" si="7"/>
        <v>376.47</v>
      </c>
      <c r="BI6" s="36">
        <f t="shared" si="7"/>
        <v>362.59</v>
      </c>
      <c r="BJ6" s="36">
        <f t="shared" si="7"/>
        <v>386.97</v>
      </c>
      <c r="BK6" s="36">
        <f t="shared" si="7"/>
        <v>380.58</v>
      </c>
      <c r="BL6" s="36">
        <f t="shared" si="7"/>
        <v>401.79</v>
      </c>
      <c r="BM6" s="36">
        <f t="shared" si="7"/>
        <v>402.99</v>
      </c>
      <c r="BN6" s="36">
        <f t="shared" si="7"/>
        <v>398.98</v>
      </c>
      <c r="BO6" s="35" t="str">
        <f>IF(BO7="","",IF(BO7="-","【-】","【"&amp;SUBSTITUTE(TEXT(BO7,"#,##0.00"),"-","△")&amp;"】"))</f>
        <v>【266.61】</v>
      </c>
      <c r="BP6" s="36">
        <f>IF(BP7="",NA(),BP7)</f>
        <v>115.94</v>
      </c>
      <c r="BQ6" s="36">
        <f t="shared" ref="BQ6:BY6" si="8">IF(BQ7="",NA(),BQ7)</f>
        <v>116.57</v>
      </c>
      <c r="BR6" s="36">
        <f t="shared" si="8"/>
        <v>117.82</v>
      </c>
      <c r="BS6" s="36">
        <f t="shared" si="8"/>
        <v>126.03</v>
      </c>
      <c r="BT6" s="36">
        <f t="shared" si="8"/>
        <v>123.19</v>
      </c>
      <c r="BU6" s="36">
        <f t="shared" si="8"/>
        <v>101.72</v>
      </c>
      <c r="BV6" s="36">
        <f t="shared" si="8"/>
        <v>102.38</v>
      </c>
      <c r="BW6" s="36">
        <f t="shared" si="8"/>
        <v>100.12</v>
      </c>
      <c r="BX6" s="36">
        <f t="shared" si="8"/>
        <v>98.66</v>
      </c>
      <c r="BY6" s="36">
        <f t="shared" si="8"/>
        <v>98.64</v>
      </c>
      <c r="BZ6" s="35" t="str">
        <f>IF(BZ7="","",IF(BZ7="-","【-】","【"&amp;SUBSTITUTE(TEXT(BZ7,"#,##0.00"),"-","△")&amp;"】"))</f>
        <v>【103.24】</v>
      </c>
      <c r="CA6" s="36">
        <f>IF(CA7="",NA(),CA7)</f>
        <v>130.57</v>
      </c>
      <c r="CB6" s="36">
        <f t="shared" ref="CB6:CJ6" si="9">IF(CB7="",NA(),CB7)</f>
        <v>129.52000000000001</v>
      </c>
      <c r="CC6" s="36">
        <f t="shared" si="9"/>
        <v>128.25</v>
      </c>
      <c r="CD6" s="36">
        <f t="shared" si="9"/>
        <v>120.63</v>
      </c>
      <c r="CE6" s="36">
        <f t="shared" si="9"/>
        <v>124.62</v>
      </c>
      <c r="CF6" s="36">
        <f t="shared" si="9"/>
        <v>168.2</v>
      </c>
      <c r="CG6" s="36">
        <f t="shared" si="9"/>
        <v>168.67</v>
      </c>
      <c r="CH6" s="36">
        <f t="shared" si="9"/>
        <v>174.97</v>
      </c>
      <c r="CI6" s="36">
        <f t="shared" si="9"/>
        <v>178.59</v>
      </c>
      <c r="CJ6" s="36">
        <f t="shared" si="9"/>
        <v>178.92</v>
      </c>
      <c r="CK6" s="35" t="str">
        <f>IF(CK7="","",IF(CK7="-","【-】","【"&amp;SUBSTITUTE(TEXT(CK7,"#,##0.00"),"-","△")&amp;"】"))</f>
        <v>【168.38】</v>
      </c>
      <c r="CL6" s="36">
        <f>IF(CL7="",NA(),CL7)</f>
        <v>76.63</v>
      </c>
      <c r="CM6" s="36">
        <f t="shared" ref="CM6:CU6" si="10">IF(CM7="",NA(),CM7)</f>
        <v>77.72</v>
      </c>
      <c r="CN6" s="36">
        <f t="shared" si="10"/>
        <v>77.34</v>
      </c>
      <c r="CO6" s="36">
        <f t="shared" si="10"/>
        <v>78.040000000000006</v>
      </c>
      <c r="CP6" s="36">
        <f t="shared" si="10"/>
        <v>76.290000000000006</v>
      </c>
      <c r="CQ6" s="36">
        <f t="shared" si="10"/>
        <v>54.77</v>
      </c>
      <c r="CR6" s="36">
        <f t="shared" si="10"/>
        <v>54.92</v>
      </c>
      <c r="CS6" s="36">
        <f t="shared" si="10"/>
        <v>55.63</v>
      </c>
      <c r="CT6" s="36">
        <f t="shared" si="10"/>
        <v>55.03</v>
      </c>
      <c r="CU6" s="36">
        <f t="shared" si="10"/>
        <v>55.14</v>
      </c>
      <c r="CV6" s="35" t="str">
        <f>IF(CV7="","",IF(CV7="-","【-】","【"&amp;SUBSTITUTE(TEXT(CV7,"#,##0.00"),"-","△")&amp;"】"))</f>
        <v>【60.00】</v>
      </c>
      <c r="CW6" s="36">
        <f>IF(CW7="",NA(),CW7)</f>
        <v>87.1</v>
      </c>
      <c r="CX6" s="36">
        <f t="shared" ref="CX6:DF6" si="11">IF(CX7="",NA(),CX7)</f>
        <v>87.2</v>
      </c>
      <c r="CY6" s="36">
        <f t="shared" si="11"/>
        <v>87.24</v>
      </c>
      <c r="CZ6" s="36">
        <f t="shared" si="11"/>
        <v>87.22</v>
      </c>
      <c r="DA6" s="36">
        <f t="shared" si="11"/>
        <v>87.4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48.21</v>
      </c>
      <c r="DI6" s="36">
        <f t="shared" ref="DI6:DQ6" si="12">IF(DI7="",NA(),DI7)</f>
        <v>49.27</v>
      </c>
      <c r="DJ6" s="36">
        <f t="shared" si="12"/>
        <v>49.92</v>
      </c>
      <c r="DK6" s="36">
        <f t="shared" si="12"/>
        <v>49.81</v>
      </c>
      <c r="DL6" s="36">
        <f t="shared" si="12"/>
        <v>51.04</v>
      </c>
      <c r="DM6" s="36">
        <f t="shared" si="12"/>
        <v>47.46</v>
      </c>
      <c r="DN6" s="36">
        <f t="shared" si="12"/>
        <v>48.49</v>
      </c>
      <c r="DO6" s="36">
        <f t="shared" si="12"/>
        <v>48.05</v>
      </c>
      <c r="DP6" s="36">
        <f t="shared" si="12"/>
        <v>48.87</v>
      </c>
      <c r="DQ6" s="36">
        <f t="shared" si="12"/>
        <v>49.92</v>
      </c>
      <c r="DR6" s="35" t="str">
        <f>IF(DR7="","",IF(DR7="-","【-】","【"&amp;SUBSTITUTE(TEXT(DR7,"#,##0.00"),"-","△")&amp;"】"))</f>
        <v>【49.59】</v>
      </c>
      <c r="DS6" s="36">
        <f>IF(DS7="",NA(),DS7)</f>
        <v>13.59</v>
      </c>
      <c r="DT6" s="36">
        <f t="shared" ref="DT6:EB6" si="13">IF(DT7="",NA(),DT7)</f>
        <v>12.1</v>
      </c>
      <c r="DU6" s="36">
        <f t="shared" si="13"/>
        <v>12.95</v>
      </c>
      <c r="DV6" s="36">
        <f t="shared" si="13"/>
        <v>16.21</v>
      </c>
      <c r="DW6" s="36">
        <f t="shared" si="13"/>
        <v>14.87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1.34</v>
      </c>
      <c r="EE6" s="36">
        <f t="shared" ref="EE6:EM6" si="14">IF(EE7="",NA(),EE7)</f>
        <v>0.83</v>
      </c>
      <c r="EF6" s="36">
        <f t="shared" si="14"/>
        <v>1.28</v>
      </c>
      <c r="EG6" s="36">
        <f t="shared" si="14"/>
        <v>2.23</v>
      </c>
      <c r="EH6" s="36">
        <f t="shared" si="14"/>
        <v>1.2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462209</v>
      </c>
      <c r="D7" s="38">
        <v>46</v>
      </c>
      <c r="E7" s="38">
        <v>1</v>
      </c>
      <c r="F7" s="38">
        <v>0</v>
      </c>
      <c r="G7" s="38">
        <v>1</v>
      </c>
      <c r="H7" s="38" t="s">
        <v>93</v>
      </c>
      <c r="I7" s="38" t="s">
        <v>94</v>
      </c>
      <c r="J7" s="38" t="s">
        <v>95</v>
      </c>
      <c r="K7" s="38" t="s">
        <v>96</v>
      </c>
      <c r="L7" s="38" t="s">
        <v>97</v>
      </c>
      <c r="M7" s="38" t="s">
        <v>98</v>
      </c>
      <c r="N7" s="39" t="s">
        <v>99</v>
      </c>
      <c r="O7" s="39">
        <v>65.28</v>
      </c>
      <c r="P7" s="39">
        <v>67.790000000000006</v>
      </c>
      <c r="Q7" s="39">
        <v>3254</v>
      </c>
      <c r="R7" s="39">
        <v>33873</v>
      </c>
      <c r="S7" s="39">
        <v>283.58999999999997</v>
      </c>
      <c r="T7" s="39">
        <v>119.44</v>
      </c>
      <c r="U7" s="39">
        <v>22630</v>
      </c>
      <c r="V7" s="39">
        <v>49.15</v>
      </c>
      <c r="W7" s="39">
        <v>460.43</v>
      </c>
      <c r="X7" s="39">
        <v>117.17</v>
      </c>
      <c r="Y7" s="39">
        <v>118.36</v>
      </c>
      <c r="Z7" s="39">
        <v>118.95</v>
      </c>
      <c r="AA7" s="39">
        <v>126.89</v>
      </c>
      <c r="AB7" s="39">
        <v>123.84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635.38</v>
      </c>
      <c r="AU7" s="39">
        <v>663.44</v>
      </c>
      <c r="AV7" s="39">
        <v>473.69</v>
      </c>
      <c r="AW7" s="39">
        <v>584.55999999999995</v>
      </c>
      <c r="AX7" s="39">
        <v>576.78</v>
      </c>
      <c r="AY7" s="39">
        <v>391.54</v>
      </c>
      <c r="AZ7" s="39">
        <v>384.34</v>
      </c>
      <c r="BA7" s="39">
        <v>359.47</v>
      </c>
      <c r="BB7" s="39">
        <v>369.69</v>
      </c>
      <c r="BC7" s="39">
        <v>379.08</v>
      </c>
      <c r="BD7" s="39">
        <v>264.97000000000003</v>
      </c>
      <c r="BE7" s="39">
        <v>405.91</v>
      </c>
      <c r="BF7" s="39">
        <v>390.98</v>
      </c>
      <c r="BG7" s="39">
        <v>376.28</v>
      </c>
      <c r="BH7" s="39">
        <v>376.47</v>
      </c>
      <c r="BI7" s="39">
        <v>362.59</v>
      </c>
      <c r="BJ7" s="39">
        <v>386.97</v>
      </c>
      <c r="BK7" s="39">
        <v>380.58</v>
      </c>
      <c r="BL7" s="39">
        <v>401.79</v>
      </c>
      <c r="BM7" s="39">
        <v>402.99</v>
      </c>
      <c r="BN7" s="39">
        <v>398.98</v>
      </c>
      <c r="BO7" s="39">
        <v>266.61</v>
      </c>
      <c r="BP7" s="39">
        <v>115.94</v>
      </c>
      <c r="BQ7" s="39">
        <v>116.57</v>
      </c>
      <c r="BR7" s="39">
        <v>117.82</v>
      </c>
      <c r="BS7" s="39">
        <v>126.03</v>
      </c>
      <c r="BT7" s="39">
        <v>123.19</v>
      </c>
      <c r="BU7" s="39">
        <v>101.72</v>
      </c>
      <c r="BV7" s="39">
        <v>102.38</v>
      </c>
      <c r="BW7" s="39">
        <v>100.12</v>
      </c>
      <c r="BX7" s="39">
        <v>98.66</v>
      </c>
      <c r="BY7" s="39">
        <v>98.64</v>
      </c>
      <c r="BZ7" s="39">
        <v>103.24</v>
      </c>
      <c r="CA7" s="39">
        <v>130.57</v>
      </c>
      <c r="CB7" s="39">
        <v>129.52000000000001</v>
      </c>
      <c r="CC7" s="39">
        <v>128.25</v>
      </c>
      <c r="CD7" s="39">
        <v>120.63</v>
      </c>
      <c r="CE7" s="39">
        <v>124.62</v>
      </c>
      <c r="CF7" s="39">
        <v>168.2</v>
      </c>
      <c r="CG7" s="39">
        <v>168.67</v>
      </c>
      <c r="CH7" s="39">
        <v>174.97</v>
      </c>
      <c r="CI7" s="39">
        <v>178.59</v>
      </c>
      <c r="CJ7" s="39">
        <v>178.92</v>
      </c>
      <c r="CK7" s="39">
        <v>168.38</v>
      </c>
      <c r="CL7" s="39">
        <v>76.63</v>
      </c>
      <c r="CM7" s="39">
        <v>77.72</v>
      </c>
      <c r="CN7" s="39">
        <v>77.34</v>
      </c>
      <c r="CO7" s="39">
        <v>78.040000000000006</v>
      </c>
      <c r="CP7" s="39">
        <v>76.290000000000006</v>
      </c>
      <c r="CQ7" s="39">
        <v>54.77</v>
      </c>
      <c r="CR7" s="39">
        <v>54.92</v>
      </c>
      <c r="CS7" s="39">
        <v>55.63</v>
      </c>
      <c r="CT7" s="39">
        <v>55.03</v>
      </c>
      <c r="CU7" s="39">
        <v>55.14</v>
      </c>
      <c r="CV7" s="39">
        <v>60</v>
      </c>
      <c r="CW7" s="39">
        <v>87.1</v>
      </c>
      <c r="CX7" s="39">
        <v>87.2</v>
      </c>
      <c r="CY7" s="39">
        <v>87.24</v>
      </c>
      <c r="CZ7" s="39">
        <v>87.22</v>
      </c>
      <c r="DA7" s="39">
        <v>87.4</v>
      </c>
      <c r="DB7" s="39">
        <v>82.89</v>
      </c>
      <c r="DC7" s="39">
        <v>82.66</v>
      </c>
      <c r="DD7" s="39">
        <v>82.04</v>
      </c>
      <c r="DE7" s="39">
        <v>81.900000000000006</v>
      </c>
      <c r="DF7" s="39">
        <v>81.39</v>
      </c>
      <c r="DG7" s="39">
        <v>89.8</v>
      </c>
      <c r="DH7" s="39">
        <v>48.21</v>
      </c>
      <c r="DI7" s="39">
        <v>49.27</v>
      </c>
      <c r="DJ7" s="39">
        <v>49.92</v>
      </c>
      <c r="DK7" s="39">
        <v>49.81</v>
      </c>
      <c r="DL7" s="39">
        <v>51.04</v>
      </c>
      <c r="DM7" s="39">
        <v>47.46</v>
      </c>
      <c r="DN7" s="39">
        <v>48.49</v>
      </c>
      <c r="DO7" s="39">
        <v>48.05</v>
      </c>
      <c r="DP7" s="39">
        <v>48.87</v>
      </c>
      <c r="DQ7" s="39">
        <v>49.92</v>
      </c>
      <c r="DR7" s="39">
        <v>49.59</v>
      </c>
      <c r="DS7" s="39">
        <v>13.59</v>
      </c>
      <c r="DT7" s="39">
        <v>12.1</v>
      </c>
      <c r="DU7" s="39">
        <v>12.95</v>
      </c>
      <c r="DV7" s="39">
        <v>16.21</v>
      </c>
      <c r="DW7" s="39">
        <v>14.87</v>
      </c>
      <c r="DX7" s="39">
        <v>9.7100000000000009</v>
      </c>
      <c r="DY7" s="39">
        <v>12.79</v>
      </c>
      <c r="DZ7" s="39">
        <v>13.39</v>
      </c>
      <c r="EA7" s="39">
        <v>14.85</v>
      </c>
      <c r="EB7" s="39">
        <v>16.88</v>
      </c>
      <c r="EC7" s="39">
        <v>19.440000000000001</v>
      </c>
      <c r="ED7" s="39">
        <v>1.34</v>
      </c>
      <c r="EE7" s="39">
        <v>0.83</v>
      </c>
      <c r="EF7" s="39">
        <v>1.28</v>
      </c>
      <c r="EG7" s="39">
        <v>2.23</v>
      </c>
      <c r="EH7" s="39">
        <v>1.2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2021-01-19T04:57:25Z</cp:lastPrinted>
  <dcterms:created xsi:type="dcterms:W3CDTF">2020-12-04T02:16:54Z</dcterms:created>
  <dcterms:modified xsi:type="dcterms:W3CDTF">2021-02-18T03:47:30Z</dcterms:modified>
  <cp:category/>
</cp:coreProperties>
</file>