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1　鹿児島市◎\"/>
    </mc:Choice>
  </mc:AlternateContent>
  <workbookProtection workbookAlgorithmName="SHA-512" workbookHashValue="KujZuAVocgtHqaPJJhTjivISiOG73ibYi4y2/OC9YJQKlmibtPQPrVo4qWPENQyTbuPAXBF9E5DPwM64Y5Izrw==" workbookSaltValue="KmUTPVzw1/5JRkmSCd15dA==" workbookSpinCount="100000" lockStructure="1"/>
  <bookViews>
    <workbookView xWindow="0" yWindow="0" windowWidth="28800" windowHeight="124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<sst xmlns="http://schemas.openxmlformats.org/spreadsheetml/2006/main" count="231" uniqueCount="116">
  <si>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</si>
  <si>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</si>
  <si>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</si>
  <si>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</si>
  <si>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</si>
  <si>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</si>
  <si>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</si>
  <si>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</si>
  <si>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</si>
  <si>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</si>
  <si>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</si>
  <si>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</si>
  <si>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</si>
  <si>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</si>
  <si>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</si>
  <si>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</si>
  <si>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</si>
  <si>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</si>
  <si>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</si>
  <si>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</si>
  <si>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</si>
  <si>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</si>
  <si>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</si>
  <si>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</si>
  <si>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</si>
  <si>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</si>
  <si>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</si>
  <si>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</si>
  <si>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</si>
  <si>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</si>
  <si>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</si>
  <si>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</si>
  <si>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</si>
  <si>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</si>
  <si>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</si>
  <si>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</si>
  <si>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</si>
  <si>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</si>
  <si>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</si>
  <si>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</si>
  <si>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</si>
  <si>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</si>
  <si>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</si>
  <si>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</si>
  <si>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</si>
  <si>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</si>
  <si>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</si>
  <si>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</si>
  <si>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</si>
  <si>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</si>
  <si>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</si>
  <si>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</si>
  <si>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</si>
  <si>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</si>
  <si>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</si>
  <si>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</si>
  <si>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</si>
  <si>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</si>
  <si>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</si>
  <si>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</si>
  <si>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</si>
  <si>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</si>
  <si>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</si>
  <si>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</si>
  <si>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</si>
  <si>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</si>
  <si>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</si>
  <si>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</si>
  <si>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</si>
  <si>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</si>
  <si>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</si>
  <si>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</si>
  <si>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</si>
  <si>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</si>
  <si>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</si>
  <si>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</si>
  <si>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</si>
  <si>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</si>
  <si>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</si>
  <si>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</si>
  <si>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</si>
  <si>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</si>
  <si>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</si>
  <si>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</si>
  <si>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</si>
  <si>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</si>
  <si>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</si>
  <si>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</si>
  <si>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</si>
  <si>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</si>
  <si>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</si>
  <si>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</si>
  <si>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</si>
  <si>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</si>
  <si>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</si>
  <si>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</si>
  <si>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鹿児島市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</si>
  <si>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</si>
  <si>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</si>
  <si>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</si>
  <si>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</si>
  <si>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</si>
  <si>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</si>
  <si>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</si>
  <si>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</si>
  <si>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</si>
  <si>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</si>
  <si>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</si>
  <si>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</si>
  <si>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</si>
  <si>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</si>
  <si>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</si>
  <si>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</si>
  <si>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については、収益の減少により経費回収率が１００％を切っており、一層の経費縮減などの合理化に努めるとともに、自己資金の確保や企業債の適切な活用に努めるなど経営基盤の強化を図る必要がある。
　老朽化の状況については、今後も、財源確保に努めながら、計画に基づく長寿命化など、効率的に更新を行っていく必要がある。</t>
    <rPh sb="17" eb="19">
      <t>シュウエキ</t>
    </rPh>
    <rPh sb="20" eb="22">
      <t>ゲンショウ</t>
    </rPh>
    <rPh sb="25" eb="27">
      <t>ケイヒ</t>
    </rPh>
    <rPh sb="27" eb="29">
      <t>カイシュウ</t>
    </rPh>
    <rPh sb="29" eb="30">
      <t>リツ</t>
    </rPh>
    <rPh sb="36" eb="37">
      <t>キ</t>
    </rPh>
    <rPh sb="42" eb="44">
      <t>イッソウ</t>
    </rPh>
    <rPh sb="64" eb="68">
      <t>ジコシキン</t>
    </rPh>
    <rPh sb="69" eb="71">
      <t>カクホ</t>
    </rPh>
    <rPh sb="72" eb="75">
      <t>キギョウサイ</t>
    </rPh>
    <rPh sb="76" eb="78">
      <t>テキセツ</t>
    </rPh>
    <rPh sb="79" eb="81">
      <t>カツヨウ</t>
    </rPh>
    <rPh sb="82" eb="83">
      <t>ツト</t>
    </rPh>
    <rPh sb="87" eb="91">
      <t>ケイエイキバン</t>
    </rPh>
    <rPh sb="92" eb="94">
      <t>キョウカ</t>
    </rPh>
    <rPh sb="95" eb="96">
      <t>ハカ</t>
    </rPh>
    <phoneticPr fontId="4"/>
  </si>
  <si>
    <t>　①経常収支比率は、各年度１００％以上であり、費用を下水道使用料や一般会計補助金等で賄えているが、減少傾向であり、４年度は電気料金の上昇による動力費の増などにより大きく減少した。
　一方、⑤経費回収率は１００％を切っており、費用を収益の柱である下水道使用料で賄えていないことを示している。４年度の減少は、①と同様、動力費の増などによるものである。
　②累積欠損金比率は各年度０で、累積欠損金が生じていないことを示している。
　③流動比率も各年度１００％以上で、短期的な債務に対し支払うことができる現金等を保有できている状況である。
　④企業債残高対事業規模比率は、企業債償還期間の見直し等の取組によりほぼ横ばいを維持している。類似団体に比べて大幅に低いが、施設や管の老朽化が類似団体に比べ高い（2.老朽化の状況①②参照）ことから、今後の更新を見据えた企業債の適切な活用などの取組が必要である。
　⑥汚水処理原価は、１１０円前後で推移し、類似団体に比べて低い費用で処理できている。今後も同原価の抑制に取り組んでいく。なお、４年度は動力費の増などにより増加した。
　⑦施設利用率は、類似都市と比較し高い水準にある。３年度に上昇した理由は、施設の統廃合を進め、一処理場を廃止したことによるものである。
　⑧水洗化率は、９８％強で横ばい状況だが、類似団体に比べ高い状況である。今後も、広報、助成等水洗化の取組を進めていく。
※①③は２年度から雨水事業分を含む。</t>
    <rPh sb="26" eb="29">
      <t>ゲスイドウ</t>
    </rPh>
    <rPh sb="29" eb="32">
      <t>シヨウリョウ</t>
    </rPh>
    <rPh sb="49" eb="53">
      <t>ゲンショウケイコウ</t>
    </rPh>
    <rPh sb="58" eb="60">
      <t>ネンド</t>
    </rPh>
    <rPh sb="61" eb="63">
      <t>デンキ</t>
    </rPh>
    <rPh sb="63" eb="65">
      <t>リョウキン</t>
    </rPh>
    <rPh sb="66" eb="68">
      <t>ジョウショウ</t>
    </rPh>
    <rPh sb="71" eb="73">
      <t>ドウリョク</t>
    </rPh>
    <rPh sb="73" eb="74">
      <t>ヒ</t>
    </rPh>
    <rPh sb="75" eb="76">
      <t>ゾウ</t>
    </rPh>
    <rPh sb="81" eb="82">
      <t>オオ</t>
    </rPh>
    <rPh sb="84" eb="86">
      <t>ゲンショウ</t>
    </rPh>
    <rPh sb="91" eb="93">
      <t>イッポウ</t>
    </rPh>
    <rPh sb="106" eb="107">
      <t>キ</t>
    </rPh>
    <rPh sb="138" eb="139">
      <t>シメ</t>
    </rPh>
    <rPh sb="145" eb="147">
      <t>ネンド</t>
    </rPh>
    <rPh sb="148" eb="150">
      <t>ゲンショウ</t>
    </rPh>
    <rPh sb="154" eb="156">
      <t>ドウヨウ</t>
    </rPh>
    <rPh sb="157" eb="159">
      <t>ドウリョク</t>
    </rPh>
    <rPh sb="159" eb="160">
      <t>ヒ</t>
    </rPh>
    <rPh sb="161" eb="162">
      <t>ゾウ</t>
    </rPh>
    <rPh sb="302" eb="303">
      <t>ヨコ</t>
    </rPh>
    <rPh sb="306" eb="308">
      <t>イジ</t>
    </rPh>
    <rPh sb="331" eb="332">
      <t>カン</t>
    </rPh>
    <rPh sb="333" eb="336">
      <t>ロウキュウカ</t>
    </rPh>
    <rPh sb="349" eb="352">
      <t>ロウキュウカ</t>
    </rPh>
    <rPh sb="353" eb="355">
      <t>ジョウキョウ</t>
    </rPh>
    <rPh sb="357" eb="359">
      <t>サンショウ</t>
    </rPh>
    <rPh sb="365" eb="367">
      <t>コンゴ</t>
    </rPh>
    <rPh sb="379" eb="381">
      <t>テキセツ</t>
    </rPh>
    <rPh sb="382" eb="384">
      <t>カツヨウ</t>
    </rPh>
    <rPh sb="414" eb="416">
      <t>スイイ</t>
    </rPh>
    <rPh sb="426" eb="427">
      <t>ヒク</t>
    </rPh>
    <rPh sb="449" eb="450">
      <t>ト</t>
    </rPh>
    <rPh sb="451" eb="452">
      <t>ク</t>
    </rPh>
    <rPh sb="461" eb="463">
      <t>ネンド</t>
    </rPh>
    <rPh sb="464" eb="466">
      <t>ドウリョク</t>
    </rPh>
    <rPh sb="466" eb="467">
      <t>ヒ</t>
    </rPh>
    <rPh sb="468" eb="469">
      <t>ゾウ</t>
    </rPh>
    <rPh sb="474" eb="476">
      <t>ゾウカ</t>
    </rPh>
    <rPh sb="489" eb="493">
      <t>ルイジトシ</t>
    </rPh>
    <rPh sb="494" eb="496">
      <t>ヒカク</t>
    </rPh>
    <rPh sb="497" eb="498">
      <t>タカ</t>
    </rPh>
    <rPh sb="499" eb="501">
      <t>スイジュン</t>
    </rPh>
    <rPh sb="506" eb="508">
      <t>ネンド</t>
    </rPh>
    <rPh sb="509" eb="511">
      <t>ジョウショウ</t>
    </rPh>
    <rPh sb="513" eb="515">
      <t>リユウ</t>
    </rPh>
    <rPh sb="517" eb="519">
      <t>シセツ</t>
    </rPh>
    <rPh sb="520" eb="523">
      <t>トウハイゴウ</t>
    </rPh>
    <rPh sb="524" eb="525">
      <t>スス</t>
    </rPh>
    <rPh sb="527" eb="531">
      <t>イチショリジョウ</t>
    </rPh>
    <rPh sb="532" eb="534">
      <t>ハイシ</t>
    </rPh>
    <rPh sb="559" eb="560">
      <t>キョウ</t>
    </rPh>
    <rPh sb="561" eb="562">
      <t>ヨコ</t>
    </rPh>
    <rPh sb="564" eb="566">
      <t>ジョウキョウ</t>
    </rPh>
    <rPh sb="584" eb="586">
      <t>コンゴ</t>
    </rPh>
    <rPh sb="613" eb="615">
      <t>ネンド</t>
    </rPh>
    <rPh sb="617" eb="621">
      <t>ウスイジギョウ</t>
    </rPh>
    <rPh sb="621" eb="622">
      <t>ブン</t>
    </rPh>
    <rPh sb="623" eb="624">
      <t>フク</t>
    </rPh>
    <phoneticPr fontId="4"/>
  </si>
  <si>
    <t>　①有形固定資産減価償却率は、横ばいであるが、類似団体より高い状況にあり、既存施設の経過年数が高まっている。なお、２年度の減少は、雨水事業が移管されたことによるものである。
　②管渠老朽化率は、類似団体より高い水準であり、老朽化が進行している。３年度の上昇幅が大きい理由は、昭和４６年供用開始の大規模住宅団地の汚水管等が法定耐用年数を経過したためである。
　③管渠改善率は、横ばいであるが、類似団体と比べて高い状況にある。なお、４年度の減少は、翌年度への繰越し分があったことによるものである。
　以上のことから、類似団体と比べて、老朽化へ対応はできているが、全体的に既存施設の経過年数が高まる傾向にあるため、事前の予防保全や長寿命化対策などを着実に進めていく必要がある。
※①は２年度から雨水事業を含む。</t>
    <rPh sb="15" eb="16">
      <t>ヨコ</t>
    </rPh>
    <rPh sb="23" eb="27">
      <t>ルイジダンタイ</t>
    </rPh>
    <rPh sb="29" eb="30">
      <t>タカ</t>
    </rPh>
    <rPh sb="31" eb="33">
      <t>ジョウキョウ</t>
    </rPh>
    <rPh sb="58" eb="60">
      <t>ネンド</t>
    </rPh>
    <rPh sb="61" eb="63">
      <t>ゲンショウ</t>
    </rPh>
    <rPh sb="65" eb="69">
      <t>ウスイジギョウ</t>
    </rPh>
    <rPh sb="70" eb="72">
      <t>イカン</t>
    </rPh>
    <rPh sb="89" eb="90">
      <t>カン</t>
    </rPh>
    <rPh sb="137" eb="139">
      <t>ショウワ</t>
    </rPh>
    <rPh sb="141" eb="142">
      <t>ネン</t>
    </rPh>
    <rPh sb="142" eb="144">
      <t>キョウヨウ</t>
    </rPh>
    <rPh sb="144" eb="146">
      <t>カイシ</t>
    </rPh>
    <rPh sb="147" eb="150">
      <t>ダイキボ</t>
    </rPh>
    <rPh sb="150" eb="152">
      <t>ジュウタク</t>
    </rPh>
    <rPh sb="152" eb="154">
      <t>ダンチ</t>
    </rPh>
    <rPh sb="155" eb="158">
      <t>オスイカン</t>
    </rPh>
    <rPh sb="158" eb="159">
      <t>トウ</t>
    </rPh>
    <rPh sb="160" eb="162">
      <t>ホウテイ</t>
    </rPh>
    <rPh sb="162" eb="164">
      <t>タイヨウ</t>
    </rPh>
    <rPh sb="164" eb="166">
      <t>ネンスウ</t>
    </rPh>
    <rPh sb="167" eb="169">
      <t>ケイカ</t>
    </rPh>
    <rPh sb="195" eb="197">
      <t>ルイジ</t>
    </rPh>
    <rPh sb="197" eb="199">
      <t>ダンタイ</t>
    </rPh>
    <rPh sb="200" eb="201">
      <t>クラ</t>
    </rPh>
    <rPh sb="203" eb="204">
      <t>タカ</t>
    </rPh>
    <rPh sb="205" eb="207">
      <t>ジョウキョウ</t>
    </rPh>
    <rPh sb="215" eb="216">
      <t>ネン</t>
    </rPh>
    <rPh sb="216" eb="217">
      <t>ド</t>
    </rPh>
    <rPh sb="218" eb="220">
      <t>ゲンショウ</t>
    </rPh>
    <rPh sb="222" eb="225">
      <t>ヨクネンド</t>
    </rPh>
    <rPh sb="227" eb="228">
      <t>ク</t>
    </rPh>
    <rPh sb="228" eb="229">
      <t>コ</t>
    </rPh>
    <rPh sb="230" eb="231">
      <t>ブン</t>
    </rPh>
    <rPh sb="304" eb="306">
      <t>ジゼン</t>
    </rPh>
    <rPh sb="307" eb="309">
      <t>ヨボウ</t>
    </rPh>
    <rPh sb="309" eb="311">
      <t>ホゼン</t>
    </rPh>
    <rPh sb="312" eb="313">
      <t>チョウ</t>
    </rPh>
    <rPh sb="313" eb="316">
      <t>ジュミョウカ</t>
    </rPh>
    <rPh sb="316" eb="318">
      <t>タイサク</t>
    </rPh>
    <rPh sb="321" eb="323">
      <t>チャクジツ</t>
    </rPh>
    <rPh sb="324" eb="325">
      <t>スス</t>
    </rPh>
    <rPh sb="329" eb="331">
      <t>ヒツヨウ</t>
    </rPh>
    <rPh sb="340" eb="342">
      <t>ネンド</t>
    </rPh>
    <rPh sb="344" eb="348">
      <t>ウスイジギョウ</t>
    </rPh>
    <rPh sb="349" eb="350">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</si>
</sst>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0.26</c:v>
                </c:pt>
                <c:pt idx="1">
                  <c:v>0.27</c:v>
                </c:pt>
                <c:pt idx="2">
                  <c:v>0.27</c:v>
                </c:pt>
                <c:pt idx="3">
                  <c:v>0.31</c:v>
                </c:pt>
                <c:pt idx="4">
                  <c:v>0.25</c:v>
                </c:pt>
              </c:numCache>
            </c:numRef>
          </c:val>
          <c:extLst>
            <c:ext xmlns:c16="http://schemas.microsoft.com/office/drawing/2014/chart" uri="{C3380CC4-5D6E-409C-BE32-E72D297353CC}">
              <c16:uniqueId val="{00000000-EDCC-40F6-B81B-534E2597DE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EDCC-40F6-B81B-534E2597DE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74.45</c:v>
                </c:pt>
                <c:pt idx="1">
                  <c:v>74.069999999999993</c:v>
                </c:pt>
                <c:pt idx="2">
                  <c:v>75.709999999999994</c:v>
                </c:pt>
                <c:pt idx="3">
                  <c:v>81.709999999999994</c:v>
                </c:pt>
                <c:pt idx="4">
                  <c:v>80.040000000000006</c:v>
                </c:pt>
              </c:numCache>
            </c:numRef>
          </c:val>
          <c:extLst>
            <c:ext xmlns:c16="http://schemas.microsoft.com/office/drawing/2014/chart" uri="{C3380CC4-5D6E-409C-BE32-E72D297353CC}">
              <c16:uniqueId val="{00000000-2C7A-4517-BCAE-ED4D2F5D07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2C7A-4517-BCAE-ED4D2F5D07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98.26</c:v>
                </c:pt>
                <c:pt idx="1">
                  <c:v>98.28</c:v>
                </c:pt>
                <c:pt idx="2">
                  <c:v>98.24</c:v>
                </c:pt>
                <c:pt idx="3">
                  <c:v>98.38</c:v>
                </c:pt>
                <c:pt idx="4">
                  <c:v>98.42</c:v>
                </c:pt>
              </c:numCache>
            </c:numRef>
          </c:val>
          <c:extLst>
            <c:ext xmlns:c16="http://schemas.microsoft.com/office/drawing/2014/chart" uri="{C3380CC4-5D6E-409C-BE32-E72D297353CC}">
              <c16:uniqueId val="{00000000-1D31-45AE-BADC-7544302CB1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1D31-45AE-BADC-7544302CB1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107.23</c:v>
                </c:pt>
                <c:pt idx="1">
                  <c:v>103.38</c:v>
                </c:pt>
                <c:pt idx="2">
                  <c:v>106.42</c:v>
                </c:pt>
                <c:pt idx="3">
                  <c:v>105.44</c:v>
                </c:pt>
                <c:pt idx="4">
                  <c:v>100.93</c:v>
                </c:pt>
              </c:numCache>
            </c:numRef>
          </c:val>
          <c:extLst>
            <c:ext xmlns:c16="http://schemas.microsoft.com/office/drawing/2014/chart" uri="{C3380CC4-5D6E-409C-BE32-E72D297353CC}">
              <c16:uniqueId val="{00000000-BA3F-4548-A6E7-16CA68F8F0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BA3F-4548-A6E7-16CA68F8F0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54.89</c:v>
                </c:pt>
                <c:pt idx="1">
                  <c:v>55.95</c:v>
                </c:pt>
                <c:pt idx="2">
                  <c:v>46.63</c:v>
                </c:pt>
                <c:pt idx="3">
                  <c:v>48.14</c:v>
                </c:pt>
                <c:pt idx="4">
                  <c:v>49.56</c:v>
                </c:pt>
              </c:numCache>
            </c:numRef>
          </c:val>
          <c:extLst>
            <c:ext xmlns:c16="http://schemas.microsoft.com/office/drawing/2014/chart" uri="{C3380CC4-5D6E-409C-BE32-E72D297353CC}">
              <c16:uniqueId val="{00000000-4C70-4E97-ADD2-6B418066E14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4C70-4E97-ADD2-6B418066E14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5.35</c:v>
                </c:pt>
                <c:pt idx="1">
                  <c:v>5.26</c:v>
                </c:pt>
                <c:pt idx="2">
                  <c:v>6.07</c:v>
                </c:pt>
                <c:pt idx="3">
                  <c:v>9.69</c:v>
                </c:pt>
                <c:pt idx="4">
                  <c:v>11.42</c:v>
                </c:pt>
              </c:numCache>
            </c:numRef>
          </c:val>
          <c:extLst>
            <c:ext xmlns:c16="http://schemas.microsoft.com/office/drawing/2014/chart" uri="{C3380CC4-5D6E-409C-BE32-E72D297353CC}">
              <c16:uniqueId val="{00000000-60AB-449C-8A7D-6476705F0C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60AB-449C-8A7D-6476705F0C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EA-4881-A346-0F1630F884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A4EA-4881-A346-0F1630F884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234.34</c:v>
                </c:pt>
                <c:pt idx="1">
                  <c:v>265.37</c:v>
                </c:pt>
                <c:pt idx="2">
                  <c:v>173.91</c:v>
                </c:pt>
                <c:pt idx="3">
                  <c:v>180.79</c:v>
                </c:pt>
                <c:pt idx="4">
                  <c:v>175.75</c:v>
                </c:pt>
              </c:numCache>
            </c:numRef>
          </c:val>
          <c:extLst>
            <c:ext xmlns:c16="http://schemas.microsoft.com/office/drawing/2014/chart" uri="{C3380CC4-5D6E-409C-BE32-E72D297353CC}">
              <c16:uniqueId val="{00000000-BC4F-4600-80FE-EF59FFCF5B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BC4F-4600-80FE-EF59FFCF5B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448.19</c:v>
                </c:pt>
                <c:pt idx="1">
                  <c:v>451.24</c:v>
                </c:pt>
                <c:pt idx="2">
                  <c:v>456.64</c:v>
                </c:pt>
                <c:pt idx="3">
                  <c:v>454.5</c:v>
                </c:pt>
                <c:pt idx="4">
                  <c:v>451.9</c:v>
                </c:pt>
              </c:numCache>
            </c:numRef>
          </c:val>
          <c:extLst>
            <c:ext xmlns:c16="http://schemas.microsoft.com/office/drawing/2014/chart" uri="{C3380CC4-5D6E-409C-BE32-E72D297353CC}">
              <c16:uniqueId val="{00000000-4B93-4643-97F8-2C7FA7559F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4B93-4643-97F8-2C7FA7559F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98.18</c:v>
                </c:pt>
                <c:pt idx="1">
                  <c:v>93.23</c:v>
                </c:pt>
                <c:pt idx="2">
                  <c:v>97.02</c:v>
                </c:pt>
                <c:pt idx="3">
                  <c:v>97.44</c:v>
                </c:pt>
                <c:pt idx="4">
                  <c:v>91.06</c:v>
                </c:pt>
              </c:numCache>
            </c:numRef>
          </c:val>
          <c:extLst>
            <c:ext xmlns:c16="http://schemas.microsoft.com/office/drawing/2014/chart" uri="{C3380CC4-5D6E-409C-BE32-E72D297353CC}">
              <c16:uniqueId val="{00000000-2CA9-4A9B-9437-C0E1B4108D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2CA9-4A9B-9437-C0E1B4108D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109.05</c:v>
                </c:pt>
                <c:pt idx="1">
                  <c:v>114.85</c:v>
                </c:pt>
                <c:pt idx="2">
                  <c:v>107.68</c:v>
                </c:pt>
                <c:pt idx="3">
                  <c:v>107.75</c:v>
                </c:pt>
                <c:pt idx="4">
                  <c:v>116.11</c:v>
                </c:pt>
              </c:numCache>
            </c:numRef>
          </c:val>
          <c:extLst>
            <c:ext xmlns:c16="http://schemas.microsoft.com/office/drawing/2014/chart" uri="{C3380CC4-5D6E-409C-BE32-E72D297353CC}">
              <c16:uniqueId val="{00000000-9728-4891-A97B-0EF90796DC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9728-4891-A97B-0EF90796DC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鹿児島市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自治体職員</v>
      </c>
      <c r="AE8" s="41"/>
      <c r="AF8" s="41"/>
      <c r="AG8" s="41"/>
      <c r="AH8" s="41"/>
      <c r="AI8" s="41"/>
      <c r="AJ8" s="41"/>
      <c r="AK8" s="3"/>
      <c r="AL8" s="42">
        <f>データ!S6</f>
        <v>597834</v>
      </c>
      <c r="AM8" s="42"/>
      <c r="AN8" s="42"/>
      <c r="AO8" s="42"/>
      <c r="AP8" s="42"/>
      <c r="AQ8" s="42"/>
      <c r="AR8" s="42"/>
      <c r="AS8" s="42"/>
      <c r="AT8" s="35">
        <f>データ!T6</f>
        <v>547.61</v>
      </c>
      <c r="AU8" s="35"/>
      <c r="AV8" s="35"/>
      <c r="AW8" s="35"/>
      <c r="AX8" s="35"/>
      <c r="AY8" s="35"/>
      <c r="AZ8" s="35"/>
      <c r="BA8" s="35"/>
      <c r="BB8" s="35">
        <f>データ!U6</f>
        <v>1091.71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66.28</v>
      </c>
      <c r="J10" s="35"/>
      <c r="K10" s="35"/>
      <c r="L10" s="35"/>
      <c r="M10" s="35"/>
      <c r="N10" s="35"/>
      <c r="O10" s="35"/>
      <c r="P10" s="35">
        <f>データ!P6</f>
        <v>78.56</v>
      </c>
      <c r="Q10" s="35"/>
      <c r="R10" s="35"/>
      <c r="S10" s="35"/>
      <c r="T10" s="35"/>
      <c r="U10" s="35"/>
      <c r="V10" s="35"/>
      <c r="W10" s="35">
        <f>データ!Q6</f>
        <v>89.92</v>
      </c>
      <c r="X10" s="35"/>
      <c r="Y10" s="35"/>
      <c r="Z10" s="35"/>
      <c r="AA10" s="35"/>
      <c r="AB10" s="35"/>
      <c r="AC10" s="35"/>
      <c r="AD10" s="42">
        <f>データ!R6</f>
        <v>1837</v>
      </c>
      <c r="AE10" s="42"/>
      <c r="AF10" s="42"/>
      <c r="AG10" s="42"/>
      <c r="AH10" s="42"/>
      <c r="AI10" s="42"/>
      <c r="AJ10" s="42"/>
      <c r="AK10" s="2"/>
      <c r="AL10" s="42">
        <f>データ!V6</f>
        <v>468400</v>
      </c>
      <c r="AM10" s="42"/>
      <c r="AN10" s="42"/>
      <c r="AO10" s="42"/>
      <c r="AP10" s="42"/>
      <c r="AQ10" s="42"/>
      <c r="AR10" s="42"/>
      <c r="AS10" s="42"/>
      <c r="AT10" s="35">
        <f>データ!W6</f>
        <v>71.150000000000006</v>
      </c>
      <c r="AU10" s="35"/>
      <c r="AV10" s="35"/>
      <c r="AW10" s="35"/>
      <c r="AX10" s="35"/>
      <c r="AY10" s="35"/>
      <c r="AZ10" s="35"/>
      <c r="BA10" s="35"/>
      <c r="BB10" s="35">
        <f>データ!X6</f>
        <v>6583.27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113</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nSUsWTRGEs22Yxd1DdIuCnlXOxC/Op7l/PgsKXa3YAcO/TbERWJa3ysWAIJOVzpdJuC4klhSn590D1JEOLxUGA==" saltValue="9M/Wl7CpwwD/kq0GO/F/m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462012</v>
      </c>
      <c r="D6" s="19">
        <f t="shared" si="3"/>
        <v>46</v>
      </c>
      <c r="E6" s="19">
        <f t="shared" si="3"/>
        <v>17</v>
      </c>
      <c r="F6" s="19">
        <f t="shared" si="3"/>
        <v>1</v>
      </c>
      <c r="G6" s="19">
        <f t="shared" si="3"/>
        <v>0</v>
      </c>
      <c r="H6" s="19" t="str">
        <f t="shared" si="3"/>
        <v>鹿児島県　鹿児島市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66.28</v>
      </c>
      <c r="P6" s="20">
        <f t="shared" si="3"/>
        <v>78.56</v>
      </c>
      <c r="Q6" s="20">
        <f t="shared" si="3"/>
        <v>89.92</v>
      </c>
      <c r="R6" s="20">
        <f t="shared" si="3"/>
        <v>1837</v>
      </c>
      <c r="S6" s="20">
        <f t="shared" si="3"/>
        <v>597834</v>
      </c>
      <c r="T6" s="20">
        <f t="shared" si="3"/>
        <v>547.61</v>
      </c>
      <c r="U6" s="20">
        <f t="shared" si="3"/>
        <v>1091.71</v>
      </c>
      <c r="V6" s="20">
        <f t="shared" si="3"/>
        <v>468400</v>
      </c>
      <c r="W6" s="20">
        <f t="shared" si="3"/>
        <v>71.150000000000006</v>
      </c>
      <c r="X6" s="20">
        <f t="shared" si="3"/>
        <v>6583.27</v>
      </c>
      <c r="Y6" s="21">
        <f>IF(Y7="",NA(),Y7)</f>
        <v>107.23</v>
      </c>
      <c r="Z6" s="21">
        <f t="shared" ref="Z6:AH6" si="4">IF(Z7="",NA(),Z7)</f>
        <v>103.38</v>
      </c>
      <c r="AA6" s="21">
        <f t="shared" si="4"/>
        <v>106.42</v>
      </c>
      <c r="AB6" s="21">
        <f t="shared" si="4"/>
        <v>105.44</v>
      </c>
      <c r="AC6" s="21">
        <f t="shared" si="4"/>
        <v>100.93</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234.34</v>
      </c>
      <c r="AV6" s="21">
        <f t="shared" ref="AV6:BD6" si="6">IF(AV7="",NA(),AV7)</f>
        <v>265.37</v>
      </c>
      <c r="AW6" s="21">
        <f t="shared" si="6"/>
        <v>173.91</v>
      </c>
      <c r="AX6" s="21">
        <f t="shared" si="6"/>
        <v>180.79</v>
      </c>
      <c r="AY6" s="21">
        <f t="shared" si="6"/>
        <v>175.75</v>
      </c>
      <c r="AZ6" s="21">
        <f t="shared" si="6"/>
        <v>72.22</v>
      </c>
      <c r="BA6" s="21">
        <f t="shared" si="6"/>
        <v>73.02</v>
      </c>
      <c r="BB6" s="21">
        <f t="shared" si="6"/>
        <v>72.930000000000007</v>
      </c>
      <c r="BC6" s="21">
        <f t="shared" si="6"/>
        <v>80.08</v>
      </c>
      <c r="BD6" s="21">
        <f t="shared" si="6"/>
        <v>87.33</v>
      </c>
      <c r="BE6" s="20" t="str">
        <f>IF(BE7="","",IF(BE7="-","【-】","【"&amp;SUBSTITUTE(TEXT(BE7,"#,##0.00"),"-","△")&amp;"】"))</f>
        <v>【73.44】</v>
      </c>
      <c r="BF6" s="21">
        <f>IF(BF7="",NA(),BF7)</f>
        <v>448.19</v>
      </c>
      <c r="BG6" s="21">
        <f t="shared" ref="BG6:BO6" si="7">IF(BG7="",NA(),BG7)</f>
        <v>451.24</v>
      </c>
      <c r="BH6" s="21">
        <f t="shared" si="7"/>
        <v>456.64</v>
      </c>
      <c r="BI6" s="21">
        <f t="shared" si="7"/>
        <v>454.5</v>
      </c>
      <c r="BJ6" s="21">
        <f t="shared" si="7"/>
        <v>451.9</v>
      </c>
      <c r="BK6" s="21">
        <f t="shared" si="7"/>
        <v>730.93</v>
      </c>
      <c r="BL6" s="21">
        <f t="shared" si="7"/>
        <v>708.89</v>
      </c>
      <c r="BM6" s="21">
        <f t="shared" si="7"/>
        <v>730.52</v>
      </c>
      <c r="BN6" s="21">
        <f t="shared" si="7"/>
        <v>672.33</v>
      </c>
      <c r="BO6" s="21">
        <f t="shared" si="7"/>
        <v>668.8</v>
      </c>
      <c r="BP6" s="20" t="str">
        <f>IF(BP7="","",IF(BP7="-","【-】","【"&amp;SUBSTITUTE(TEXT(BP7,"#,##0.00"),"-","△")&amp;"】"))</f>
        <v>【652.82】</v>
      </c>
      <c r="BQ6" s="21">
        <f>IF(BQ7="",NA(),BQ7)</f>
        <v>98.18</v>
      </c>
      <c r="BR6" s="21">
        <f t="shared" ref="BR6:BZ6" si="8">IF(BR7="",NA(),BR7)</f>
        <v>93.23</v>
      </c>
      <c r="BS6" s="21">
        <f t="shared" si="8"/>
        <v>97.02</v>
      </c>
      <c r="BT6" s="21">
        <f t="shared" si="8"/>
        <v>97.44</v>
      </c>
      <c r="BU6" s="21">
        <f t="shared" si="8"/>
        <v>91.06</v>
      </c>
      <c r="BV6" s="21">
        <f t="shared" si="8"/>
        <v>98.09</v>
      </c>
      <c r="BW6" s="21">
        <f t="shared" si="8"/>
        <v>97.91</v>
      </c>
      <c r="BX6" s="21">
        <f t="shared" si="8"/>
        <v>98.61</v>
      </c>
      <c r="BY6" s="21">
        <f t="shared" si="8"/>
        <v>98.75</v>
      </c>
      <c r="BZ6" s="21">
        <f t="shared" si="8"/>
        <v>98.36</v>
      </c>
      <c r="CA6" s="20" t="str">
        <f>IF(CA7="","",IF(CA7="-","【-】","【"&amp;SUBSTITUTE(TEXT(CA7,"#,##0.00"),"-","△")&amp;"】"))</f>
        <v>【97.61】</v>
      </c>
      <c r="CB6" s="21">
        <f>IF(CB7="",NA(),CB7)</f>
        <v>109.05</v>
      </c>
      <c r="CC6" s="21">
        <f t="shared" ref="CC6:CK6" si="9">IF(CC7="",NA(),CC7)</f>
        <v>114.85</v>
      </c>
      <c r="CD6" s="21">
        <f t="shared" si="9"/>
        <v>107.68</v>
      </c>
      <c r="CE6" s="21">
        <f t="shared" si="9"/>
        <v>107.75</v>
      </c>
      <c r="CF6" s="21">
        <f t="shared" si="9"/>
        <v>116.11</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f>IF(CM7="",NA(),CM7)</f>
        <v>74.45</v>
      </c>
      <c r="CN6" s="21">
        <f t="shared" ref="CN6:CV6" si="10">IF(CN7="",NA(),CN7)</f>
        <v>74.069999999999993</v>
      </c>
      <c r="CO6" s="21">
        <f t="shared" si="10"/>
        <v>75.709999999999994</v>
      </c>
      <c r="CP6" s="21">
        <f t="shared" si="10"/>
        <v>81.709999999999994</v>
      </c>
      <c r="CQ6" s="21">
        <f t="shared" si="10"/>
        <v>80.040000000000006</v>
      </c>
      <c r="CR6" s="21">
        <f t="shared" si="10"/>
        <v>61.93</v>
      </c>
      <c r="CS6" s="21">
        <f t="shared" si="10"/>
        <v>61.32</v>
      </c>
      <c r="CT6" s="21">
        <f t="shared" si="10"/>
        <v>61.7</v>
      </c>
      <c r="CU6" s="21">
        <f t="shared" si="10"/>
        <v>63.04</v>
      </c>
      <c r="CV6" s="21">
        <f t="shared" si="10"/>
        <v>60.55</v>
      </c>
      <c r="CW6" s="20" t="str">
        <f>IF(CW7="","",IF(CW7="-","【-】","【"&amp;SUBSTITUTE(TEXT(CW7,"#,##0.00"),"-","△")&amp;"】"))</f>
        <v>【59.10】</v>
      </c>
      <c r="CX6" s="21">
        <f>IF(CX7="",NA(),CX7)</f>
        <v>98.26</v>
      </c>
      <c r="CY6" s="21">
        <f t="shared" ref="CY6:DG6" si="11">IF(CY7="",NA(),CY7)</f>
        <v>98.28</v>
      </c>
      <c r="CZ6" s="21">
        <f t="shared" si="11"/>
        <v>98.24</v>
      </c>
      <c r="DA6" s="21">
        <f t="shared" si="11"/>
        <v>98.38</v>
      </c>
      <c r="DB6" s="21">
        <f t="shared" si="11"/>
        <v>98.42</v>
      </c>
      <c r="DC6" s="21">
        <f t="shared" si="11"/>
        <v>94.45</v>
      </c>
      <c r="DD6" s="21">
        <f t="shared" si="11"/>
        <v>94.58</v>
      </c>
      <c r="DE6" s="21">
        <f t="shared" si="11"/>
        <v>94.56</v>
      </c>
      <c r="DF6" s="21">
        <f t="shared" si="11"/>
        <v>94.75</v>
      </c>
      <c r="DG6" s="21">
        <f t="shared" si="11"/>
        <v>94.92</v>
      </c>
      <c r="DH6" s="20" t="str">
        <f>IF(DH7="","",IF(DH7="-","【-】","【"&amp;SUBSTITUTE(TEXT(DH7,"#,##0.00"),"-","△")&amp;"】"))</f>
        <v>【95.82】</v>
      </c>
      <c r="DI6" s="21">
        <f>IF(DI7="",NA(),DI7)</f>
        <v>54.89</v>
      </c>
      <c r="DJ6" s="21">
        <f t="shared" ref="DJ6:DR6" si="12">IF(DJ7="",NA(),DJ7)</f>
        <v>55.95</v>
      </c>
      <c r="DK6" s="21">
        <f t="shared" si="12"/>
        <v>46.63</v>
      </c>
      <c r="DL6" s="21">
        <f t="shared" si="12"/>
        <v>48.14</v>
      </c>
      <c r="DM6" s="21">
        <f t="shared" si="12"/>
        <v>49.56</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5.35</v>
      </c>
      <c r="DU6" s="21">
        <f t="shared" ref="DU6:EC6" si="13">IF(DU7="",NA(),DU7)</f>
        <v>5.26</v>
      </c>
      <c r="DV6" s="21">
        <f t="shared" si="13"/>
        <v>6.07</v>
      </c>
      <c r="DW6" s="21">
        <f t="shared" si="13"/>
        <v>9.69</v>
      </c>
      <c r="DX6" s="21">
        <f t="shared" si="13"/>
        <v>11.42</v>
      </c>
      <c r="DY6" s="21">
        <f t="shared" si="13"/>
        <v>4.8499999999999996</v>
      </c>
      <c r="DZ6" s="21">
        <f t="shared" si="13"/>
        <v>4.95</v>
      </c>
      <c r="EA6" s="21">
        <f t="shared" si="13"/>
        <v>5.64</v>
      </c>
      <c r="EB6" s="21">
        <f t="shared" si="13"/>
        <v>6.43</v>
      </c>
      <c r="EC6" s="21">
        <f t="shared" si="13"/>
        <v>7.75</v>
      </c>
      <c r="ED6" s="20" t="str">
        <f>IF(ED7="","",IF(ED7="-","【-】","【"&amp;SUBSTITUTE(TEXT(ED7,"#,##0.00"),"-","△")&amp;"】"))</f>
        <v>【7.62】</v>
      </c>
      <c r="EE6" s="21">
        <f>IF(EE7="",NA(),EE7)</f>
        <v>0.26</v>
      </c>
      <c r="EF6" s="21">
        <f t="shared" ref="EF6:EN6" si="14">IF(EF7="",NA(),EF7)</f>
        <v>0.27</v>
      </c>
      <c r="EG6" s="21">
        <f t="shared" si="14"/>
        <v>0.27</v>
      </c>
      <c r="EH6" s="21">
        <f t="shared" si="14"/>
        <v>0.31</v>
      </c>
      <c r="EI6" s="21">
        <f t="shared" si="14"/>
        <v>0.25</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15">
      <c r="A7" s="14"/>
      <c r="B7" s="23">
        <v>2022</v>
      </c>
      <c r="C7" s="23">
        <v>462012</v>
      </c>
      <c r="D7" s="23">
        <v>46</v>
      </c>
      <c r="E7" s="23">
        <v>17</v>
      </c>
      <c r="F7" s="23">
        <v>1</v>
      </c>
      <c r="G7" s="23">
        <v>0</v>
      </c>
      <c r="H7" s="23" t="s">
        <v>96</v>
      </c>
      <c r="I7" s="23" t="s">
        <v>97</v>
      </c>
      <c r="J7" s="23" t="s">
        <v>98</v>
      </c>
      <c r="K7" s="23" t="s">
        <v>99</v>
      </c>
      <c r="L7" s="23" t="s">
        <v>100</v>
      </c>
      <c r="M7" s="23" t="s">
        <v>101</v>
      </c>
      <c r="N7" s="24" t="s">
        <v>102</v>
      </c>
      <c r="O7" s="24">
        <v>66.28</v>
      </c>
      <c r="P7" s="24">
        <v>78.56</v>
      </c>
      <c r="Q7" s="24">
        <v>89.92</v>
      </c>
      <c r="R7" s="24">
        <v>1837</v>
      </c>
      <c r="S7" s="24">
        <v>597834</v>
      </c>
      <c r="T7" s="24">
        <v>547.61</v>
      </c>
      <c r="U7" s="24">
        <v>1091.71</v>
      </c>
      <c r="V7" s="24">
        <v>468400</v>
      </c>
      <c r="W7" s="24">
        <v>71.150000000000006</v>
      </c>
      <c r="X7" s="24">
        <v>6583.27</v>
      </c>
      <c r="Y7" s="24">
        <v>107.23</v>
      </c>
      <c r="Z7" s="24">
        <v>103.38</v>
      </c>
      <c r="AA7" s="24">
        <v>106.42</v>
      </c>
      <c r="AB7" s="24">
        <v>105.44</v>
      </c>
      <c r="AC7" s="24">
        <v>100.93</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234.34</v>
      </c>
      <c r="AV7" s="24">
        <v>265.37</v>
      </c>
      <c r="AW7" s="24">
        <v>173.91</v>
      </c>
      <c r="AX7" s="24">
        <v>180.79</v>
      </c>
      <c r="AY7" s="24">
        <v>175.75</v>
      </c>
      <c r="AZ7" s="24">
        <v>72.22</v>
      </c>
      <c r="BA7" s="24">
        <v>73.02</v>
      </c>
      <c r="BB7" s="24">
        <v>72.930000000000007</v>
      </c>
      <c r="BC7" s="24">
        <v>80.08</v>
      </c>
      <c r="BD7" s="24">
        <v>87.33</v>
      </c>
      <c r="BE7" s="24">
        <v>73.44</v>
      </c>
      <c r="BF7" s="24">
        <v>448.19</v>
      </c>
      <c r="BG7" s="24">
        <v>451.24</v>
      </c>
      <c r="BH7" s="24">
        <v>456.64</v>
      </c>
      <c r="BI7" s="24">
        <v>454.5</v>
      </c>
      <c r="BJ7" s="24">
        <v>451.9</v>
      </c>
      <c r="BK7" s="24">
        <v>730.93</v>
      </c>
      <c r="BL7" s="24">
        <v>708.89</v>
      </c>
      <c r="BM7" s="24">
        <v>730.52</v>
      </c>
      <c r="BN7" s="24">
        <v>672.33</v>
      </c>
      <c r="BO7" s="24">
        <v>668.8</v>
      </c>
      <c r="BP7" s="24">
        <v>652.82000000000005</v>
      </c>
      <c r="BQ7" s="24">
        <v>98.18</v>
      </c>
      <c r="BR7" s="24">
        <v>93.23</v>
      </c>
      <c r="BS7" s="24">
        <v>97.02</v>
      </c>
      <c r="BT7" s="24">
        <v>97.44</v>
      </c>
      <c r="BU7" s="24">
        <v>91.06</v>
      </c>
      <c r="BV7" s="24">
        <v>98.09</v>
      </c>
      <c r="BW7" s="24">
        <v>97.91</v>
      </c>
      <c r="BX7" s="24">
        <v>98.61</v>
      </c>
      <c r="BY7" s="24">
        <v>98.75</v>
      </c>
      <c r="BZ7" s="24">
        <v>98.36</v>
      </c>
      <c r="CA7" s="24">
        <v>97.61</v>
      </c>
      <c r="CB7" s="24">
        <v>109.05</v>
      </c>
      <c r="CC7" s="24">
        <v>114.85</v>
      </c>
      <c r="CD7" s="24">
        <v>107.68</v>
      </c>
      <c r="CE7" s="24">
        <v>107.75</v>
      </c>
      <c r="CF7" s="24">
        <v>116.11</v>
      </c>
      <c r="CG7" s="24">
        <v>146.08000000000001</v>
      </c>
      <c r="CH7" s="24">
        <v>144.11000000000001</v>
      </c>
      <c r="CI7" s="24">
        <v>141.24</v>
      </c>
      <c r="CJ7" s="24">
        <v>142.03</v>
      </c>
      <c r="CK7" s="24">
        <v>142.11000000000001</v>
      </c>
      <c r="CL7" s="24">
        <v>138.29</v>
      </c>
      <c r="CM7" s="24">
        <v>74.45</v>
      </c>
      <c r="CN7" s="24">
        <v>74.069999999999993</v>
      </c>
      <c r="CO7" s="24">
        <v>75.709999999999994</v>
      </c>
      <c r="CP7" s="24">
        <v>81.709999999999994</v>
      </c>
      <c r="CQ7" s="24">
        <v>80.040000000000006</v>
      </c>
      <c r="CR7" s="24">
        <v>61.93</v>
      </c>
      <c r="CS7" s="24">
        <v>61.32</v>
      </c>
      <c r="CT7" s="24">
        <v>61.7</v>
      </c>
      <c r="CU7" s="24">
        <v>63.04</v>
      </c>
      <c r="CV7" s="24">
        <v>60.55</v>
      </c>
      <c r="CW7" s="24">
        <v>59.1</v>
      </c>
      <c r="CX7" s="24">
        <v>98.26</v>
      </c>
      <c r="CY7" s="24">
        <v>98.28</v>
      </c>
      <c r="CZ7" s="24">
        <v>98.24</v>
      </c>
      <c r="DA7" s="24">
        <v>98.38</v>
      </c>
      <c r="DB7" s="24">
        <v>98.42</v>
      </c>
      <c r="DC7" s="24">
        <v>94.45</v>
      </c>
      <c r="DD7" s="24">
        <v>94.58</v>
      </c>
      <c r="DE7" s="24">
        <v>94.56</v>
      </c>
      <c r="DF7" s="24">
        <v>94.75</v>
      </c>
      <c r="DG7" s="24">
        <v>94.92</v>
      </c>
      <c r="DH7" s="24">
        <v>95.82</v>
      </c>
      <c r="DI7" s="24">
        <v>54.89</v>
      </c>
      <c r="DJ7" s="24">
        <v>55.95</v>
      </c>
      <c r="DK7" s="24">
        <v>46.63</v>
      </c>
      <c r="DL7" s="24">
        <v>48.14</v>
      </c>
      <c r="DM7" s="24">
        <v>49.56</v>
      </c>
      <c r="DN7" s="24">
        <v>30.45</v>
      </c>
      <c r="DO7" s="24">
        <v>31.01</v>
      </c>
      <c r="DP7" s="24">
        <v>28.87</v>
      </c>
      <c r="DQ7" s="24">
        <v>31.34</v>
      </c>
      <c r="DR7" s="24">
        <v>32.909999999999997</v>
      </c>
      <c r="DS7" s="24">
        <v>39.74</v>
      </c>
      <c r="DT7" s="24">
        <v>5.35</v>
      </c>
      <c r="DU7" s="24">
        <v>5.26</v>
      </c>
      <c r="DV7" s="24">
        <v>6.07</v>
      </c>
      <c r="DW7" s="24">
        <v>9.69</v>
      </c>
      <c r="DX7" s="24">
        <v>11.42</v>
      </c>
      <c r="DY7" s="24">
        <v>4.8499999999999996</v>
      </c>
      <c r="DZ7" s="24">
        <v>4.95</v>
      </c>
      <c r="EA7" s="24">
        <v>5.64</v>
      </c>
      <c r="EB7" s="24">
        <v>6.43</v>
      </c>
      <c r="EC7" s="24">
        <v>7.75</v>
      </c>
      <c r="ED7" s="24">
        <v>7.62</v>
      </c>
      <c r="EE7" s="24">
        <v>0.26</v>
      </c>
      <c r="EF7" s="24">
        <v>0.27</v>
      </c>
      <c r="EG7" s="24">
        <v>0.27</v>
      </c>
      <c r="EH7" s="24">
        <v>0.31</v>
      </c>
      <c r="EI7" s="24">
        <v>0.25</v>
      </c>
      <c r="EJ7" s="24">
        <v>0.21</v>
      </c>
      <c r="EK7" s="24">
        <v>0.19</v>
      </c>
      <c r="EL7" s="24">
        <v>0.19</v>
      </c>
      <c r="EM7" s="24">
        <v>0.19</v>
      </c>
      <c r="EN7" s="24">
        <v>0.21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2024-02-13T10:40:35Z</cp:lastPrinted>
  <dcterms:created xsi:type="dcterms:W3CDTF">2023-12-12T00:52:19Z</dcterms:created>
  <dcterms:modified xsi:type="dcterms:W3CDTF">2024-02-13T11:16:29Z</dcterms:modified>
  <cp:category/>
</cp:coreProperties>
</file>