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06_指宿市(済，体裁修正)\"/>
    </mc:Choice>
  </mc:AlternateContent>
  <workbookProtection workbookAlgorithmName="SHA-512" workbookHashValue="2SXZi8+lMxd3EfqxRB8/1GEnHuEINE7Nqt675qClY/31EBE//2qzj8qJkLIDaESykuPEW8eadjphA/yXHDFz4w==" workbookSaltValue="KeWCxbyZLU929fV4LSoxPg==" workbookSpinCount="100000" lockStructure="1"/>
  <bookViews>
    <workbookView xWindow="0" yWindow="0" windowWidth="20490" windowHeight="77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AD10" i="4"/>
  <c r="P10" i="4"/>
  <c r="B10" i="4"/>
  <c r="BB8" i="4"/>
  <c r="AT8" i="4"/>
  <c r="AL8" i="4"/>
  <c r="AD8" i="4"/>
  <c r="W8" i="4"/>
  <c r="P8" i="4"/>
  <c r="I8" i="4"/>
  <c r="B8" i="4"/>
  <c r="B6" i="4"/>
</calcChain>
</file>

<file path=xl/sharedStrings.xml><?xml version="1.0" encoding="utf-8"?>
<sst xmlns="http://schemas.openxmlformats.org/spreadsheetml/2006/main" count="253" uniqueCount="115">
  <si>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</si>
  <si>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</si>
  <si>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</si>
  <si>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</si>
  <si>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鹿児島県　指宿市</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</si>
  <si>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</si>
  <si>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</si>
  <si>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</si>
  <si>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</si>
  <si>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</si>
  <si>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</si>
  <si>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</si>
  <si>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</si>
  <si>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</si>
  <si>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</si>
  <si>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</si>
  <si>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</si>
  <si>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</si>
  <si>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</si>
  <si>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</si>
  <si>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</si>
  <si>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</si>
  <si>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</si>
  <si>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</si>
  <si>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</si>
  <si>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</si>
  <si>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</si>
  <si>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</si>
  <si>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</si>
  <si>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</si>
  <si>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</si>
  <si>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</si>
  <si>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</si>
  <si>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</si>
  <si>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</si>
  <si>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</si>
  <si>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</si>
  <si>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</si>
  <si>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</si>
  <si>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</si>
  <si>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</si>
  <si>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</si>
  <si>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</si>
  <si>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</si>
  <si>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</si>
  <si>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</si>
  <si>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</si>
  <si>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</si>
  <si>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</si>
  <si>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</si>
  <si>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</si>
  <si>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</si>
  <si>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</si>
  <si>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</si>
  <si>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</si>
  <si>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</si>
  <si>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</si>
  <si>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</si>
  <si>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</si>
  <si>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</si>
  <si>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</si>
  <si>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</si>
  <si>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</si>
  <si>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</si>
  <si>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</si>
  <si>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</si>
  <si>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</si>
  <si>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</si>
  <si>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</si>
  <si>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</si>
  <si>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</si>
  <si>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</si>
  <si>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</si>
  <si>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</si>
  <si>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</si>
  <si>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</si>
  <si>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</si>
  <si>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</si>
  <si>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</si>
  <si>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Cd1</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</si>
  <si>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</si>
  <si>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</si>
  <si>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</si>
  <si>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</si>
  <si>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</si>
  <si>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</si>
  <si>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</si>
  <si>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</si>
  <si>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</si>
  <si>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</si>
  <si>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</si>
  <si>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</si>
  <si>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</si>
  <si>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</si>
  <si>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</si>
  <si>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</si>
  <si>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</si>
  <si>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</si>
  <si>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</si>
  <si>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</si>
  <si>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</si>
  <si>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</si>
  <si>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</si>
  <si>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</si>
  <si>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</si>
  <si>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</si>
  <si>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</si>
  <si>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</si>
  <si>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</si>
  <si>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</si>
  <si>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</si>
  <si>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</si>
  <si>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①有形固定資産減価償却率は，類似団体平均値と比較すると下回っているが，年々増加することが見込まれる。計画的な施設更新を実施していく。
③管渠改善率は，類似団体平均値と比較すると上回っている。本市には耐用年数を超過した管渠がないこともあるが，年次的に再構築工事を実施していることが要因である。今後も引き続き計画的に下水道施設の維持補修及び改築・更新工事を実施していく。</t>
    <rPh sb="1" eb="7">
      <t>ユウケイコテ</t>
    </rPh>
    <rPh sb="7" eb="11">
      <t>ゲンカショウキャク</t>
    </rPh>
    <rPh sb="11" eb="12">
      <t>リツ</t>
    </rPh>
    <rPh sb="14" eb="16">
      <t>ルイジ</t>
    </rPh>
    <rPh sb="16" eb="18">
      <t>ダンタイ</t>
    </rPh>
    <rPh sb="18" eb="21">
      <t>ヘイキンチ</t>
    </rPh>
    <rPh sb="22" eb="24">
      <t>ヒカク</t>
    </rPh>
    <rPh sb="27" eb="29">
      <t>シタマワ</t>
    </rPh>
    <rPh sb="35" eb="37">
      <t>ネンネン</t>
    </rPh>
    <rPh sb="37" eb="39">
      <t>ゾウカ</t>
    </rPh>
    <rPh sb="44" eb="46">
      <t>ミコ</t>
    </rPh>
    <rPh sb="50" eb="53">
      <t>ケイカクテキ</t>
    </rPh>
    <rPh sb="54" eb="56">
      <t>シセツ</t>
    </rPh>
    <rPh sb="56" eb="58">
      <t>コウシン</t>
    </rPh>
    <rPh sb="59" eb="61">
      <t>ジッシ</t>
    </rPh>
    <rPh sb="68" eb="70">
      <t>カンキョ</t>
    </rPh>
    <rPh sb="70" eb="72">
      <t>カイゼン</t>
    </rPh>
    <rPh sb="72" eb="73">
      <t>リツ</t>
    </rPh>
    <rPh sb="75" eb="82">
      <t>ルイジダンタイヘイキンチ</t>
    </rPh>
    <rPh sb="83" eb="85">
      <t>ヒカク</t>
    </rPh>
    <rPh sb="88" eb="90">
      <t>ウワマワ</t>
    </rPh>
    <rPh sb="95" eb="97">
      <t>ホンシ</t>
    </rPh>
    <rPh sb="99" eb="103">
      <t>タイヨウ</t>
    </rPh>
    <rPh sb="104" eb="106">
      <t>チョウカ</t>
    </rPh>
    <rPh sb="108" eb="110">
      <t>カンキョ</t>
    </rPh>
    <rPh sb="120" eb="123">
      <t>ネンジ</t>
    </rPh>
    <rPh sb="124" eb="127">
      <t>サイコウチク</t>
    </rPh>
    <rPh sb="127" eb="129">
      <t>コウジ</t>
    </rPh>
    <rPh sb="130" eb="132">
      <t>ジッシ</t>
    </rPh>
    <rPh sb="139" eb="141">
      <t>ヨウイン</t>
    </rPh>
    <rPh sb="145" eb="147">
      <t>コンゴ</t>
    </rPh>
    <rPh sb="148" eb="149">
      <t>ヒ</t>
    </rPh>
    <rPh sb="150" eb="151">
      <t>ツヅ</t>
    </rPh>
    <rPh sb="152" eb="155">
      <t>ケイカクテキ</t>
    </rPh>
    <rPh sb="156" eb="159">
      <t>ゲスイドウ</t>
    </rPh>
    <rPh sb="159" eb="161">
      <t>シセツ</t>
    </rPh>
    <rPh sb="162" eb="164">
      <t>イジ</t>
    </rPh>
    <rPh sb="164" eb="166">
      <t>ホシュウ</t>
    </rPh>
    <rPh sb="166" eb="167">
      <t>オヨ</t>
    </rPh>
    <rPh sb="168" eb="170">
      <t>カイチク</t>
    </rPh>
    <rPh sb="171" eb="173">
      <t>コウシン</t>
    </rPh>
    <rPh sb="173" eb="175">
      <t>コウジ</t>
    </rPh>
    <rPh sb="176" eb="178">
      <t>ジッシ</t>
    </rPh>
    <phoneticPr fontId="1"/>
  </si>
  <si>
    <t>　下水道施設の維持管理業務の包括的民間委託や下水道使用料の改定など経営の健全化に努めてきたが，人口減少等の影響により，使用料収入の減少が見込まれる。
　また，共用開始から30年が経過し下水道施設の老朽化が進んでおり，長寿命化に基づく改築・更新工事を実施している状況である。今後も下水道施設の維持補修及び改築・更新工事に係る費用の増加が見込まれる。
　今後も計画的な投資による事業実施や歳出の見直し，下水道使用料の改定などより一層の経営健全化に努めていく。</t>
    <rPh sb="1" eb="4">
      <t>ゲスイドウ</t>
    </rPh>
    <rPh sb="4" eb="6">
      <t>シセツ</t>
    </rPh>
    <rPh sb="7" eb="9">
      <t>イジ</t>
    </rPh>
    <rPh sb="9" eb="11">
      <t>カンリ</t>
    </rPh>
    <rPh sb="11" eb="13">
      <t>ギョウム</t>
    </rPh>
    <rPh sb="14" eb="16">
      <t>ホウカツ</t>
    </rPh>
    <rPh sb="16" eb="17">
      <t>テキ</t>
    </rPh>
    <rPh sb="17" eb="19">
      <t>ミンカン</t>
    </rPh>
    <rPh sb="19" eb="21">
      <t>イタク</t>
    </rPh>
    <rPh sb="22" eb="25">
      <t>ゲスイドウ</t>
    </rPh>
    <rPh sb="25" eb="28">
      <t>シヨウリョウ</t>
    </rPh>
    <rPh sb="29" eb="31">
      <t>カイテイ</t>
    </rPh>
    <rPh sb="33" eb="35">
      <t>ケイエイ</t>
    </rPh>
    <rPh sb="36" eb="39">
      <t>ケンゼンカ</t>
    </rPh>
    <rPh sb="40" eb="41">
      <t>ツト</t>
    </rPh>
    <rPh sb="47" eb="49">
      <t>ジンコウ</t>
    </rPh>
    <rPh sb="49" eb="51">
      <t>ゲンショウ</t>
    </rPh>
    <rPh sb="51" eb="52">
      <t>トウ</t>
    </rPh>
    <rPh sb="53" eb="55">
      <t>エイキョウ</t>
    </rPh>
    <rPh sb="59" eb="62">
      <t>シヨウリョウ</t>
    </rPh>
    <rPh sb="62" eb="64">
      <t>シュウニュウ</t>
    </rPh>
    <rPh sb="65" eb="67">
      <t>ゲンショウ</t>
    </rPh>
    <rPh sb="68" eb="70">
      <t>ミコ</t>
    </rPh>
    <rPh sb="79" eb="81">
      <t>キョウヨウ</t>
    </rPh>
    <rPh sb="81" eb="83">
      <t>カイシ</t>
    </rPh>
    <rPh sb="87" eb="88">
      <t>ネン</t>
    </rPh>
    <rPh sb="89" eb="91">
      <t>ケイカ</t>
    </rPh>
    <rPh sb="92" eb="95">
      <t>ゲスイドウ</t>
    </rPh>
    <rPh sb="95" eb="97">
      <t>シセツ</t>
    </rPh>
    <rPh sb="98" eb="101">
      <t>ロウキュウカ</t>
    </rPh>
    <rPh sb="102" eb="103">
      <t>スス</t>
    </rPh>
    <rPh sb="108" eb="111">
      <t>チョウジュミョウ</t>
    </rPh>
    <rPh sb="111" eb="112">
      <t>カ</t>
    </rPh>
    <rPh sb="113" eb="114">
      <t>モト</t>
    </rPh>
    <rPh sb="116" eb="118">
      <t>カイチク</t>
    </rPh>
    <rPh sb="119" eb="121">
      <t>コウシン</t>
    </rPh>
    <rPh sb="121" eb="123">
      <t>コウジ</t>
    </rPh>
    <rPh sb="124" eb="126">
      <t>ジッシ</t>
    </rPh>
    <rPh sb="130" eb="132">
      <t>ジョウキョウ</t>
    </rPh>
    <rPh sb="136" eb="138">
      <t>コンゴ</t>
    </rPh>
    <rPh sb="139" eb="144">
      <t>ゲスイドウシセツ</t>
    </rPh>
    <rPh sb="145" eb="147">
      <t>イジ</t>
    </rPh>
    <rPh sb="147" eb="149">
      <t>ホシュウ</t>
    </rPh>
    <rPh sb="149" eb="150">
      <t>オヨ</t>
    </rPh>
    <rPh sb="151" eb="153">
      <t>カイチク</t>
    </rPh>
    <rPh sb="154" eb="156">
      <t>コウシン</t>
    </rPh>
    <rPh sb="156" eb="158">
      <t>コウジ</t>
    </rPh>
    <rPh sb="159" eb="160">
      <t>カカ</t>
    </rPh>
    <rPh sb="161" eb="163">
      <t>ヒヨウ</t>
    </rPh>
    <rPh sb="164" eb="166">
      <t>ゾウカ</t>
    </rPh>
    <rPh sb="167" eb="169">
      <t>ミコ</t>
    </rPh>
    <rPh sb="175" eb="177">
      <t>コンゴ</t>
    </rPh>
    <rPh sb="178" eb="181">
      <t>ケイカクテキ</t>
    </rPh>
    <rPh sb="182" eb="184">
      <t>トウシ</t>
    </rPh>
    <rPh sb="187" eb="189">
      <t>ジギョウ</t>
    </rPh>
    <rPh sb="189" eb="191">
      <t>ジッシ</t>
    </rPh>
    <rPh sb="192" eb="194">
      <t>サイシュツ</t>
    </rPh>
    <rPh sb="195" eb="197">
      <t>ミナオ</t>
    </rPh>
    <rPh sb="199" eb="202">
      <t>ゲスイドウ</t>
    </rPh>
    <rPh sb="202" eb="205">
      <t>シヨウリョウ</t>
    </rPh>
    <rPh sb="206" eb="208">
      <t>カイテイ</t>
    </rPh>
    <rPh sb="212" eb="214">
      <t>イッソウ</t>
    </rPh>
    <rPh sb="215" eb="217">
      <t>ケイエイ</t>
    </rPh>
    <rPh sb="217" eb="220">
      <t>ケンゼンカ</t>
    </rPh>
    <rPh sb="221" eb="222">
      <t>ツト</t>
    </rPh>
    <phoneticPr fontId="1"/>
  </si>
  <si>
    <r>
      <t>①経常収支比率は，単年度の収支が黒字であることを示す100％以上となっている</t>
    </r>
    <r>
      <rPr>
        <sz val="11"/>
        <rFont val="ＭＳ ゴシック"/>
        <family val="3"/>
        <charset val="128"/>
      </rPr>
      <t>。</t>
    </r>
    <r>
      <rPr>
        <sz val="11"/>
        <color theme="1"/>
        <rFont val="ＭＳ ゴシック"/>
        <family val="3"/>
        <charset val="128"/>
      </rPr>
      <t>類似団体平均値と比較すると下回っているが，前年度より上回っている。今後も引き続き経費削減など経営健全性に努める。
③流動比率は，前年度より減少しており，類似団体平均値と比較しても下回っている。流動負債に含まれている企業債は建設改良費に充てており，これらの財源により整備された施設で将来的には使用料の増収を見込んでいる。
④企業債残高対事業規模比率は，前年度より減少しており，類似団体平均値と比較しても下回っている。今後計画的に投資を行っていく必要がある。
⑤経費回収率は100％を上回っているが，人口減少が進んでいることから，今後も料金改定など経営健全化に努めていく必要がある。
⑥汚水処理原価は，前年度より減少しており，類似団体平均値と比較しても下回っていて，安価で処理できている。今後も一層の</t>
    </r>
    <r>
      <rPr>
        <sz val="11"/>
        <color theme="1"/>
        <rFont val="ＭＳ ゴシック"/>
        <family val="3"/>
        <charset val="128"/>
      </rPr>
      <t>経費削減により同原価の抑制に努めていく。
⑦施設利用率は，処理区域内人口が減少傾向にあることなどから類似団体平均値と比較すると下回っている。旅館・ホテルからの流入汚水量が一定の割合を占めるため，宿泊客数の増減の影響を受ける。
⑧水洗化率は，類似団体平均値と比較すると上回っている。今後も引き続き向上に努めていく。</t>
    </r>
    <rPh sb="1" eb="3">
      <t>ケイジョウ</t>
    </rPh>
    <rPh sb="3" eb="5">
      <t>シュウシ</t>
    </rPh>
    <rPh sb="5" eb="7">
      <t>ヒリツ</t>
    </rPh>
    <rPh sb="9" eb="12">
      <t>タンネンド</t>
    </rPh>
    <rPh sb="13" eb="15">
      <t>シュウシ</t>
    </rPh>
    <rPh sb="16" eb="18">
      <t>クロジ</t>
    </rPh>
    <rPh sb="24" eb="25">
      <t>シメ</t>
    </rPh>
    <rPh sb="30" eb="32">
      <t>イジョウ</t>
    </rPh>
    <rPh sb="39" eb="41">
      <t>ルイジ</t>
    </rPh>
    <rPh sb="41" eb="43">
      <t>ダンタイ</t>
    </rPh>
    <rPh sb="43" eb="46">
      <t>ヘイキンチ</t>
    </rPh>
    <rPh sb="47" eb="49">
      <t>ヒカク</t>
    </rPh>
    <rPh sb="52" eb="54">
      <t>シタマワ</t>
    </rPh>
    <rPh sb="60" eb="63">
      <t>ゼンネンド</t>
    </rPh>
    <rPh sb="65" eb="67">
      <t>ウワマワ</t>
    </rPh>
    <rPh sb="72" eb="74">
      <t>コンゴ</t>
    </rPh>
    <rPh sb="75" eb="76">
      <t>ヒ</t>
    </rPh>
    <rPh sb="77" eb="78">
      <t>ツヅ</t>
    </rPh>
    <rPh sb="79" eb="81">
      <t>ケイヒ</t>
    </rPh>
    <rPh sb="81" eb="83">
      <t>サクゲン</t>
    </rPh>
    <rPh sb="85" eb="87">
      <t>ケイエイ</t>
    </rPh>
    <rPh sb="87" eb="90">
      <t>ケンゼンセイ</t>
    </rPh>
    <rPh sb="91" eb="92">
      <t>ツト</t>
    </rPh>
    <rPh sb="97" eb="99">
      <t>リュウドウ</t>
    </rPh>
    <rPh sb="99" eb="101">
      <t>ヒリツ</t>
    </rPh>
    <rPh sb="103" eb="106">
      <t>ゼンネンド</t>
    </rPh>
    <rPh sb="108" eb="110">
      <t>ゲンショウ</t>
    </rPh>
    <rPh sb="115" eb="117">
      <t>ルイジ</t>
    </rPh>
    <rPh sb="117" eb="119">
      <t>ダンタイ</t>
    </rPh>
    <rPh sb="119" eb="122">
      <t>ヘイキンチ</t>
    </rPh>
    <rPh sb="123" eb="125">
      <t>ヒカク</t>
    </rPh>
    <rPh sb="128" eb="130">
      <t>シタマワ</t>
    </rPh>
    <rPh sb="135" eb="137">
      <t>リュウドウ</t>
    </rPh>
    <rPh sb="137" eb="139">
      <t>フサイ</t>
    </rPh>
    <rPh sb="140" eb="141">
      <t>フク</t>
    </rPh>
    <rPh sb="146" eb="149">
      <t>キギ</t>
    </rPh>
    <rPh sb="150" eb="152">
      <t>ケンセツ</t>
    </rPh>
    <rPh sb="152" eb="155">
      <t>カイリ</t>
    </rPh>
    <rPh sb="156" eb="157">
      <t>ア</t>
    </rPh>
    <rPh sb="166" eb="168">
      <t>ザイゲン</t>
    </rPh>
    <rPh sb="171" eb="173">
      <t>セイビ</t>
    </rPh>
    <rPh sb="176" eb="178">
      <t>シセツ</t>
    </rPh>
    <rPh sb="179" eb="181">
      <t>ショウライ</t>
    </rPh>
    <rPh sb="181" eb="182">
      <t>テキ</t>
    </rPh>
    <rPh sb="184" eb="187">
      <t>シヨウリョウ</t>
    </rPh>
    <rPh sb="188" eb="190">
      <t>ゾウシュウ</t>
    </rPh>
    <rPh sb="191" eb="193">
      <t>ミコ</t>
    </rPh>
    <rPh sb="200" eb="203">
      <t>キギ</t>
    </rPh>
    <rPh sb="203" eb="205">
      <t>ザンダカ</t>
    </rPh>
    <rPh sb="205" eb="206">
      <t>タイ</t>
    </rPh>
    <rPh sb="206" eb="208">
      <t>ジギョウ</t>
    </rPh>
    <rPh sb="208" eb="210">
      <t>キボ</t>
    </rPh>
    <rPh sb="210" eb="212">
      <t>ヒリツ</t>
    </rPh>
    <rPh sb="214" eb="217">
      <t>ゼンネンド</t>
    </rPh>
    <rPh sb="219" eb="221">
      <t>ゲンショウ</t>
    </rPh>
    <rPh sb="226" eb="233">
      <t>ルイジダンタイヘイキンチ</t>
    </rPh>
    <rPh sb="234" eb="236">
      <t>ヒカク</t>
    </rPh>
    <rPh sb="239" eb="241">
      <t>シタマワ</t>
    </rPh>
    <rPh sb="246" eb="248">
      <t>コンゴ</t>
    </rPh>
    <rPh sb="248" eb="250">
      <t>ケイカク</t>
    </rPh>
    <rPh sb="250" eb="251">
      <t>テキ</t>
    </rPh>
    <rPh sb="252" eb="254">
      <t>トウシ</t>
    </rPh>
    <rPh sb="255" eb="256">
      <t>オコナ</t>
    </rPh>
    <rPh sb="260" eb="262">
      <t>ヒツヨウ</t>
    </rPh>
    <rPh sb="268" eb="270">
      <t>ケイヒ</t>
    </rPh>
    <rPh sb="270" eb="273">
      <t>カイシ</t>
    </rPh>
    <rPh sb="279" eb="281">
      <t>ウワマワ</t>
    </rPh>
    <rPh sb="287" eb="289">
      <t>ジンコウ</t>
    </rPh>
    <rPh sb="289" eb="291">
      <t>ゲンショウ</t>
    </rPh>
    <rPh sb="292" eb="293">
      <t>スス</t>
    </rPh>
    <rPh sb="302" eb="304">
      <t>コンゴ</t>
    </rPh>
    <rPh sb="305" eb="309">
      <t>リョウキ</t>
    </rPh>
    <rPh sb="311" eb="313">
      <t>ケイエイ</t>
    </rPh>
    <rPh sb="313" eb="315">
      <t>ケンゼン</t>
    </rPh>
    <rPh sb="315" eb="316">
      <t>カ</t>
    </rPh>
    <rPh sb="317" eb="318">
      <t>ツト</t>
    </rPh>
    <rPh sb="322" eb="324">
      <t>ヒツヨウ</t>
    </rPh>
    <rPh sb="330" eb="332">
      <t>オスイ</t>
    </rPh>
    <rPh sb="332" eb="334">
      <t>ショリ</t>
    </rPh>
    <rPh sb="334" eb="336">
      <t>ゲンカ</t>
    </rPh>
    <rPh sb="338" eb="341">
      <t>ゼンネンド</t>
    </rPh>
    <rPh sb="343" eb="345">
      <t>ゲンショウ</t>
    </rPh>
    <rPh sb="350" eb="357">
      <t>ルイジダンタイヘイキンチ</t>
    </rPh>
    <rPh sb="358" eb="360">
      <t>ヒカク</t>
    </rPh>
    <rPh sb="363" eb="365">
      <t>シタマワ</t>
    </rPh>
    <rPh sb="370" eb="372">
      <t>アンカ</t>
    </rPh>
    <rPh sb="373" eb="375">
      <t>ショリ</t>
    </rPh>
    <rPh sb="381" eb="383">
      <t>コンゴ</t>
    </rPh>
    <rPh sb="384" eb="386">
      <t>イッソウ</t>
    </rPh>
    <rPh sb="387" eb="389">
      <t>ケイヒ</t>
    </rPh>
    <rPh sb="389" eb="391">
      <t>サクゲン</t>
    </rPh>
    <rPh sb="395" eb="397">
      <t>ゲンカ</t>
    </rPh>
    <rPh sb="398" eb="400">
      <t>ヨクセイ</t>
    </rPh>
    <rPh sb="401" eb="402">
      <t>ツト</t>
    </rPh>
    <rPh sb="409" eb="411">
      <t>シセツ</t>
    </rPh>
    <rPh sb="411" eb="413">
      <t>リヨウ</t>
    </rPh>
    <rPh sb="413" eb="414">
      <t>リツ</t>
    </rPh>
    <rPh sb="416" eb="418">
      <t>ショリ</t>
    </rPh>
    <rPh sb="418" eb="420">
      <t>クイキ</t>
    </rPh>
    <rPh sb="420" eb="421">
      <t>ナイ</t>
    </rPh>
    <rPh sb="421" eb="423">
      <t>ジンコウ</t>
    </rPh>
    <rPh sb="424" eb="426">
      <t>ゲンショウ</t>
    </rPh>
    <rPh sb="426" eb="428">
      <t>ケイコウ</t>
    </rPh>
    <rPh sb="437" eb="444">
      <t>ルイジダンタイヘイキンチ</t>
    </rPh>
    <rPh sb="445" eb="447">
      <t>ヒカク</t>
    </rPh>
    <rPh sb="450" eb="452">
      <t>シタマワ</t>
    </rPh>
    <rPh sb="457" eb="459">
      <t>リョカン</t>
    </rPh>
    <rPh sb="466" eb="468">
      <t>リュウニュウ</t>
    </rPh>
    <rPh sb="468" eb="470">
      <t>オスイ</t>
    </rPh>
    <rPh sb="470" eb="471">
      <t>リョウ</t>
    </rPh>
    <rPh sb="472" eb="474">
      <t>イッテイ</t>
    </rPh>
    <rPh sb="475" eb="477">
      <t>ワリアイ</t>
    </rPh>
    <rPh sb="478" eb="479">
      <t>シ</t>
    </rPh>
    <rPh sb="484" eb="486">
      <t>シュクハク</t>
    </rPh>
    <rPh sb="486" eb="488">
      <t>キャクスウ</t>
    </rPh>
    <rPh sb="489" eb="491">
      <t>ゾウゲン</t>
    </rPh>
    <rPh sb="492" eb="494">
      <t>エイキョウ</t>
    </rPh>
    <rPh sb="495" eb="496">
      <t>ウ</t>
    </rPh>
    <rPh sb="501" eb="503">
      <t>スイセン</t>
    </rPh>
    <rPh sb="503" eb="504">
      <t>カ</t>
    </rPh>
    <rPh sb="504" eb="505">
      <t>リツ</t>
    </rPh>
    <rPh sb="507" eb="514">
      <t>ルイジダンタイヘイキンチ</t>
    </rPh>
    <rPh sb="515" eb="517">
      <t>ヒカク</t>
    </rPh>
    <rPh sb="520" eb="522">
      <t>ウワマワ</t>
    </rPh>
    <rPh sb="527" eb="529">
      <t>コンゴ</t>
    </rPh>
    <rPh sb="530" eb="531">
      <t>ヒ</t>
    </rPh>
    <rPh sb="532" eb="533">
      <t>ツヅ</t>
    </rPh>
    <rPh sb="534" eb="536">
      <t>コウジョウ</t>
    </rPh>
    <rPh sb="537" eb="538">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</si>
</sst>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0.37</c:v>
                </c:pt>
                <c:pt idx="2">
                  <c:v>0.94</c:v>
                </c:pt>
                <c:pt idx="3">
                  <c:v>0.37</c:v>
                </c:pt>
                <c:pt idx="4">
                  <c:v>0.37</c:v>
                </c:pt>
              </c:numCache>
            </c:numRef>
          </c:val>
          <c:extLst>
            <c:ext xmlns:c16="http://schemas.microsoft.com/office/drawing/2014/chart" uri="{C3380CC4-5D6E-409C-BE32-E72D297353CC}">
              <c16:uniqueId val="{00000000-F700-4A0B-A4FC-FFC148ABDE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0.09</c:v>
                </c:pt>
                <c:pt idx="3">
                  <c:v>0.1</c:v>
                </c:pt>
                <c:pt idx="4">
                  <c:v>7.0000000000000007E-2</c:v>
                </c:pt>
              </c:numCache>
            </c:numRef>
          </c:val>
          <c:smooth val="0"/>
          <c:extLst>
            <c:ext xmlns:c16="http://schemas.microsoft.com/office/drawing/2014/chart" uri="{C3380CC4-5D6E-409C-BE32-E72D297353CC}">
              <c16:uniqueId val="{00000001-F700-4A0B-A4FC-FFC148ABDE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48.48</c:v>
                </c:pt>
                <c:pt idx="2">
                  <c:v>45.1</c:v>
                </c:pt>
                <c:pt idx="3">
                  <c:v>45.38</c:v>
                </c:pt>
                <c:pt idx="4">
                  <c:v>44.43</c:v>
                </c:pt>
              </c:numCache>
            </c:numRef>
          </c:val>
          <c:extLst>
            <c:ext xmlns:c16="http://schemas.microsoft.com/office/drawing/2014/chart" uri="{C3380CC4-5D6E-409C-BE32-E72D297353CC}">
              <c16:uniqueId val="{00000000-4F6B-4570-AADB-13CDC7D8EE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55.55</c:v>
                </c:pt>
                <c:pt idx="2">
                  <c:v>55.84</c:v>
                </c:pt>
                <c:pt idx="3">
                  <c:v>55.78</c:v>
                </c:pt>
                <c:pt idx="4">
                  <c:v>54.86</c:v>
                </c:pt>
              </c:numCache>
            </c:numRef>
          </c:val>
          <c:smooth val="0"/>
          <c:extLst>
            <c:ext xmlns:c16="http://schemas.microsoft.com/office/drawing/2014/chart" uri="{C3380CC4-5D6E-409C-BE32-E72D297353CC}">
              <c16:uniqueId val="{00000001-4F6B-4570-AADB-13CDC7D8EE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93.6</c:v>
                </c:pt>
                <c:pt idx="2">
                  <c:v>93.59</c:v>
                </c:pt>
                <c:pt idx="3">
                  <c:v>94.33</c:v>
                </c:pt>
                <c:pt idx="4">
                  <c:v>95.64</c:v>
                </c:pt>
              </c:numCache>
            </c:numRef>
          </c:val>
          <c:extLst>
            <c:ext xmlns:c16="http://schemas.microsoft.com/office/drawing/2014/chart" uri="{C3380CC4-5D6E-409C-BE32-E72D297353CC}">
              <c16:uniqueId val="{00000000-9AC5-4DDD-95E7-FCAB2E9DF2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91.64</c:v>
                </c:pt>
                <c:pt idx="2">
                  <c:v>92.34</c:v>
                </c:pt>
                <c:pt idx="3">
                  <c:v>91.78</c:v>
                </c:pt>
                <c:pt idx="4">
                  <c:v>91.37</c:v>
                </c:pt>
              </c:numCache>
            </c:numRef>
          </c:val>
          <c:smooth val="0"/>
          <c:extLst>
            <c:ext xmlns:c16="http://schemas.microsoft.com/office/drawing/2014/chart" uri="{C3380CC4-5D6E-409C-BE32-E72D297353CC}">
              <c16:uniqueId val="{00000001-9AC5-4DDD-95E7-FCAB2E9DF2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105.24</c:v>
                </c:pt>
                <c:pt idx="2">
                  <c:v>102.05</c:v>
                </c:pt>
                <c:pt idx="3">
                  <c:v>101.16</c:v>
                </c:pt>
                <c:pt idx="4">
                  <c:v>104.39</c:v>
                </c:pt>
              </c:numCache>
            </c:numRef>
          </c:val>
          <c:extLst>
            <c:ext xmlns:c16="http://schemas.microsoft.com/office/drawing/2014/chart" uri="{C3380CC4-5D6E-409C-BE32-E72D297353CC}">
              <c16:uniqueId val="{00000000-C1B5-4136-B1B4-9977BC4F91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104.01</c:v>
                </c:pt>
                <c:pt idx="2">
                  <c:v>105.41</c:v>
                </c:pt>
                <c:pt idx="3">
                  <c:v>104.64</c:v>
                </c:pt>
                <c:pt idx="4">
                  <c:v>105.35</c:v>
                </c:pt>
              </c:numCache>
            </c:numRef>
          </c:val>
          <c:smooth val="0"/>
          <c:extLst>
            <c:ext xmlns:c16="http://schemas.microsoft.com/office/drawing/2014/chart" uri="{C3380CC4-5D6E-409C-BE32-E72D297353CC}">
              <c16:uniqueId val="{00000001-C1B5-4136-B1B4-9977BC4F91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3.88</c:v>
                </c:pt>
                <c:pt idx="2">
                  <c:v>7.32</c:v>
                </c:pt>
                <c:pt idx="3">
                  <c:v>10.65</c:v>
                </c:pt>
                <c:pt idx="4">
                  <c:v>14.2</c:v>
                </c:pt>
              </c:numCache>
            </c:numRef>
          </c:val>
          <c:extLst>
            <c:ext xmlns:c16="http://schemas.microsoft.com/office/drawing/2014/chart" uri="{C3380CC4-5D6E-409C-BE32-E72D297353CC}">
              <c16:uniqueId val="{00000000-41A9-4F15-861E-A89536C66B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31.19</c:v>
                </c:pt>
                <c:pt idx="2">
                  <c:v>25.37</c:v>
                </c:pt>
                <c:pt idx="3">
                  <c:v>26.89</c:v>
                </c:pt>
                <c:pt idx="4">
                  <c:v>29.42</c:v>
                </c:pt>
              </c:numCache>
            </c:numRef>
          </c:val>
          <c:smooth val="0"/>
          <c:extLst>
            <c:ext xmlns:c16="http://schemas.microsoft.com/office/drawing/2014/chart" uri="{C3380CC4-5D6E-409C-BE32-E72D297353CC}">
              <c16:uniqueId val="{00000001-41A9-4F15-861E-A89536C66B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F7-4AA0-B7A7-2C1BB0BD54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0.57999999999999996</c:v>
                </c:pt>
                <c:pt idx="2">
                  <c:v>0.54</c:v>
                </c:pt>
                <c:pt idx="3">
                  <c:v>0.75</c:v>
                </c:pt>
                <c:pt idx="4">
                  <c:v>0.74</c:v>
                </c:pt>
              </c:numCache>
            </c:numRef>
          </c:val>
          <c:smooth val="0"/>
          <c:extLst>
            <c:ext xmlns:c16="http://schemas.microsoft.com/office/drawing/2014/chart" uri="{C3380CC4-5D6E-409C-BE32-E72D297353CC}">
              <c16:uniqueId val="{00000001-1FF7-4AA0-B7A7-2C1BB0BD54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4A4-493A-8AD1-BEEAD69CD1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26.18</c:v>
                </c:pt>
                <c:pt idx="2">
                  <c:v>25.86</c:v>
                </c:pt>
                <c:pt idx="3">
                  <c:v>25.76</c:v>
                </c:pt>
                <c:pt idx="4">
                  <c:v>26.07</c:v>
                </c:pt>
              </c:numCache>
            </c:numRef>
          </c:val>
          <c:smooth val="0"/>
          <c:extLst>
            <c:ext xmlns:c16="http://schemas.microsoft.com/office/drawing/2014/chart" uri="{C3380CC4-5D6E-409C-BE32-E72D297353CC}">
              <c16:uniqueId val="{00000001-44A4-493A-8AD1-BEEAD69CD1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62.83</c:v>
                </c:pt>
                <c:pt idx="2">
                  <c:v>75.45</c:v>
                </c:pt>
                <c:pt idx="3">
                  <c:v>37.869999999999997</c:v>
                </c:pt>
                <c:pt idx="4">
                  <c:v>35.76</c:v>
                </c:pt>
              </c:numCache>
            </c:numRef>
          </c:val>
          <c:extLst>
            <c:ext xmlns:c16="http://schemas.microsoft.com/office/drawing/2014/chart" uri="{C3380CC4-5D6E-409C-BE32-E72D297353CC}">
              <c16:uniqueId val="{00000000-4D4E-4296-B405-5E03D493BD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57.3</c:v>
                </c:pt>
                <c:pt idx="2">
                  <c:v>58.23</c:v>
                </c:pt>
                <c:pt idx="3">
                  <c:v>65.56</c:v>
                </c:pt>
                <c:pt idx="4">
                  <c:v>65.87</c:v>
                </c:pt>
              </c:numCache>
            </c:numRef>
          </c:val>
          <c:smooth val="0"/>
          <c:extLst>
            <c:ext xmlns:c16="http://schemas.microsoft.com/office/drawing/2014/chart" uri="{C3380CC4-5D6E-409C-BE32-E72D297353CC}">
              <c16:uniqueId val="{00000001-4D4E-4296-B405-5E03D493BD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1714.36</c:v>
                </c:pt>
                <c:pt idx="2">
                  <c:v>301.47000000000003</c:v>
                </c:pt>
                <c:pt idx="3">
                  <c:v>391.44</c:v>
                </c:pt>
                <c:pt idx="4">
                  <c:v>319.52</c:v>
                </c:pt>
              </c:numCache>
            </c:numRef>
          </c:val>
          <c:extLst>
            <c:ext xmlns:c16="http://schemas.microsoft.com/office/drawing/2014/chart" uri="{C3380CC4-5D6E-409C-BE32-E72D297353CC}">
              <c16:uniqueId val="{00000000-77A4-4E36-932C-82C6283262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807.75</c:v>
                </c:pt>
                <c:pt idx="2">
                  <c:v>812.92</c:v>
                </c:pt>
                <c:pt idx="3">
                  <c:v>765.48</c:v>
                </c:pt>
                <c:pt idx="4">
                  <c:v>742.08</c:v>
                </c:pt>
              </c:numCache>
            </c:numRef>
          </c:val>
          <c:smooth val="0"/>
          <c:extLst>
            <c:ext xmlns:c16="http://schemas.microsoft.com/office/drawing/2014/chart" uri="{C3380CC4-5D6E-409C-BE32-E72D297353CC}">
              <c16:uniqueId val="{00000001-77A4-4E36-932C-82C6283262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112.17</c:v>
                </c:pt>
                <c:pt idx="2">
                  <c:v>94.92</c:v>
                </c:pt>
                <c:pt idx="3">
                  <c:v>97.28</c:v>
                </c:pt>
                <c:pt idx="4">
                  <c:v>117.54</c:v>
                </c:pt>
              </c:numCache>
            </c:numRef>
          </c:val>
          <c:extLst>
            <c:ext xmlns:c16="http://schemas.microsoft.com/office/drawing/2014/chart" uri="{C3380CC4-5D6E-409C-BE32-E72D297353CC}">
              <c16:uniqueId val="{00000000-B22D-4875-9106-7356789869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86.94</c:v>
                </c:pt>
                <c:pt idx="2">
                  <c:v>85.4</c:v>
                </c:pt>
                <c:pt idx="3">
                  <c:v>87.8</c:v>
                </c:pt>
                <c:pt idx="4">
                  <c:v>86.51</c:v>
                </c:pt>
              </c:numCache>
            </c:numRef>
          </c:val>
          <c:smooth val="0"/>
          <c:extLst>
            <c:ext xmlns:c16="http://schemas.microsoft.com/office/drawing/2014/chart" uri="{C3380CC4-5D6E-409C-BE32-E72D297353CC}">
              <c16:uniqueId val="{00000001-B22D-4875-9106-7356789869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113.16</c:v>
                </c:pt>
                <c:pt idx="2">
                  <c:v>131.5</c:v>
                </c:pt>
                <c:pt idx="3">
                  <c:v>126.22</c:v>
                </c:pt>
                <c:pt idx="4">
                  <c:v>106.07</c:v>
                </c:pt>
              </c:numCache>
            </c:numRef>
          </c:val>
          <c:extLst>
            <c:ext xmlns:c16="http://schemas.microsoft.com/office/drawing/2014/chart" uri="{C3380CC4-5D6E-409C-BE32-E72D297353CC}">
              <c16:uniqueId val="{00000000-9CE1-4855-8F4B-A9EABA2982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179.63</c:v>
                </c:pt>
                <c:pt idx="2">
                  <c:v>188.57</c:v>
                </c:pt>
                <c:pt idx="3">
                  <c:v>187.69</c:v>
                </c:pt>
                <c:pt idx="4">
                  <c:v>188.24</c:v>
                </c:pt>
              </c:numCache>
            </c:numRef>
          </c:val>
          <c:smooth val="0"/>
          <c:extLst>
            <c:ext xmlns:c16="http://schemas.microsoft.com/office/drawing/2014/chart" uri="{C3380CC4-5D6E-409C-BE32-E72D297353CC}">
              <c16:uniqueId val="{00000001-9CE1-4855-8F4B-A9EABA2982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指宿市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12</v>
      </c>
      <c r="J7" s="30"/>
      <c r="K7" s="30"/>
      <c r="L7" s="30"/>
      <c r="M7" s="30"/>
      <c r="N7" s="30"/>
      <c r="O7" s="30"/>
      <c r="P7" s="30" t="s">
        <v>3</v>
      </c>
      <c r="Q7" s="30"/>
      <c r="R7" s="30"/>
      <c r="S7" s="30"/>
      <c r="T7" s="30"/>
      <c r="U7" s="30"/>
      <c r="V7" s="30"/>
      <c r="W7" s="30" t="s">
        <v>14</v>
      </c>
      <c r="X7" s="30"/>
      <c r="Y7" s="30"/>
      <c r="Z7" s="30"/>
      <c r="AA7" s="30"/>
      <c r="AB7" s="30"/>
      <c r="AC7" s="30"/>
      <c r="AD7" s="30" t="s">
        <v>7</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16</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38487</v>
      </c>
      <c r="AM8" s="36"/>
      <c r="AN8" s="36"/>
      <c r="AO8" s="36"/>
      <c r="AP8" s="36"/>
      <c r="AQ8" s="36"/>
      <c r="AR8" s="36"/>
      <c r="AS8" s="36"/>
      <c r="AT8" s="37">
        <f>データ!T6</f>
        <v>148.82</v>
      </c>
      <c r="AU8" s="37"/>
      <c r="AV8" s="37"/>
      <c r="AW8" s="37"/>
      <c r="AX8" s="37"/>
      <c r="AY8" s="37"/>
      <c r="AZ8" s="37"/>
      <c r="BA8" s="37"/>
      <c r="BB8" s="37">
        <f>データ!U6</f>
        <v>258.61</v>
      </c>
      <c r="BC8" s="37"/>
      <c r="BD8" s="37"/>
      <c r="BE8" s="37"/>
      <c r="BF8" s="37"/>
      <c r="BG8" s="37"/>
      <c r="BH8" s="37"/>
      <c r="BI8" s="37"/>
      <c r="BJ8" s="3"/>
      <c r="BK8" s="3"/>
      <c r="BL8" s="38" t="s">
        <v>13</v>
      </c>
      <c r="BM8" s="39"/>
      <c r="BN8" s="40" t="s">
        <v>20</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23</v>
      </c>
      <c r="J9" s="30"/>
      <c r="K9" s="30"/>
      <c r="L9" s="30"/>
      <c r="M9" s="30"/>
      <c r="N9" s="30"/>
      <c r="O9" s="30"/>
      <c r="P9" s="30" t="s">
        <v>24</v>
      </c>
      <c r="Q9" s="30"/>
      <c r="R9" s="30"/>
      <c r="S9" s="30"/>
      <c r="T9" s="30"/>
      <c r="U9" s="30"/>
      <c r="V9" s="30"/>
      <c r="W9" s="30" t="s">
        <v>27</v>
      </c>
      <c r="X9" s="30"/>
      <c r="Y9" s="30"/>
      <c r="Z9" s="30"/>
      <c r="AA9" s="30"/>
      <c r="AB9" s="30"/>
      <c r="AC9" s="30"/>
      <c r="AD9" s="30" t="s">
        <v>22</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68.95</v>
      </c>
      <c r="J10" s="37"/>
      <c r="K10" s="37"/>
      <c r="L10" s="37"/>
      <c r="M10" s="37"/>
      <c r="N10" s="37"/>
      <c r="O10" s="37"/>
      <c r="P10" s="37">
        <f>データ!P6</f>
        <v>28.12</v>
      </c>
      <c r="Q10" s="37"/>
      <c r="R10" s="37"/>
      <c r="S10" s="37"/>
      <c r="T10" s="37"/>
      <c r="U10" s="37"/>
      <c r="V10" s="37"/>
      <c r="W10" s="37">
        <f>データ!Q6</f>
        <v>93.3</v>
      </c>
      <c r="X10" s="37"/>
      <c r="Y10" s="37"/>
      <c r="Z10" s="37"/>
      <c r="AA10" s="37"/>
      <c r="AB10" s="37"/>
      <c r="AC10" s="37"/>
      <c r="AD10" s="36">
        <f>データ!R6</f>
        <v>2720</v>
      </c>
      <c r="AE10" s="36"/>
      <c r="AF10" s="36"/>
      <c r="AG10" s="36"/>
      <c r="AH10" s="36"/>
      <c r="AI10" s="36"/>
      <c r="AJ10" s="36"/>
      <c r="AK10" s="2"/>
      <c r="AL10" s="36">
        <f>データ!V6</f>
        <v>10712</v>
      </c>
      <c r="AM10" s="36"/>
      <c r="AN10" s="36"/>
      <c r="AO10" s="36"/>
      <c r="AP10" s="36"/>
      <c r="AQ10" s="36"/>
      <c r="AR10" s="36"/>
      <c r="AS10" s="36"/>
      <c r="AT10" s="37">
        <f>データ!W6</f>
        <v>4.67</v>
      </c>
      <c r="AU10" s="37"/>
      <c r="AV10" s="37"/>
      <c r="AW10" s="37"/>
      <c r="AX10" s="37"/>
      <c r="AY10" s="37"/>
      <c r="AZ10" s="37"/>
      <c r="BA10" s="37"/>
      <c r="BB10" s="37">
        <f>データ!X6</f>
        <v>2293.79</v>
      </c>
      <c r="BC10" s="37"/>
      <c r="BD10" s="37"/>
      <c r="BE10" s="37"/>
      <c r="BF10" s="37"/>
      <c r="BG10" s="37"/>
      <c r="BH10" s="37"/>
      <c r="BI10" s="37"/>
      <c r="BJ10" s="2"/>
      <c r="BK10" s="2"/>
      <c r="BL10" s="68" t="s">
        <v>37</v>
      </c>
      <c r="BM10" s="69"/>
      <c r="BN10" s="70" t="s">
        <v>17</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38</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26</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39</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40</v>
      </c>
      <c r="BM45" s="57"/>
      <c r="BN45" s="57"/>
      <c r="BO45" s="57"/>
      <c r="BP45" s="57"/>
      <c r="BQ45" s="57"/>
      <c r="BR45" s="57"/>
      <c r="BS45" s="57"/>
      <c r="BT45" s="57"/>
      <c r="BU45" s="57"/>
      <c r="BV45" s="57"/>
      <c r="BW45" s="57"/>
      <c r="BX45" s="57"/>
      <c r="BY45" s="57"/>
      <c r="BZ45" s="5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15">
      <c r="A60" s="2"/>
      <c r="B60" s="53" t="s">
        <v>9</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10</v>
      </c>
      <c r="BM64" s="57"/>
      <c r="BN64" s="57"/>
      <c r="BO64" s="57"/>
      <c r="BP64" s="57"/>
      <c r="BQ64" s="57"/>
      <c r="BR64" s="57"/>
      <c r="BS64" s="57"/>
      <c r="BT64" s="57"/>
      <c r="BU64" s="57"/>
      <c r="BV64" s="57"/>
      <c r="BW64" s="57"/>
      <c r="BX64" s="57"/>
      <c r="BY64" s="57"/>
      <c r="BZ64" s="5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3"/>
      <c r="BN80" s="63"/>
      <c r="BO80" s="63"/>
      <c r="BP80" s="63"/>
      <c r="BQ80" s="63"/>
      <c r="BR80" s="63"/>
      <c r="BS80" s="63"/>
      <c r="BT80" s="63"/>
      <c r="BU80" s="63"/>
      <c r="BV80" s="63"/>
      <c r="BW80" s="63"/>
      <c r="BX80" s="63"/>
      <c r="BY80" s="63"/>
      <c r="BZ80" s="6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3"/>
      <c r="BN81" s="63"/>
      <c r="BO81" s="63"/>
      <c r="BP81" s="63"/>
      <c r="BQ81" s="63"/>
      <c r="BR81" s="63"/>
      <c r="BS81" s="63"/>
      <c r="BT81" s="63"/>
      <c r="BU81" s="63"/>
      <c r="BV81" s="63"/>
      <c r="BW81" s="63"/>
      <c r="BX81" s="63"/>
      <c r="BY81" s="63"/>
      <c r="BZ81" s="6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5"/>
      <c r="BM82" s="66"/>
      <c r="BN82" s="66"/>
      <c r="BO82" s="66"/>
      <c r="BP82" s="66"/>
      <c r="BQ82" s="66"/>
      <c r="BR82" s="66"/>
      <c r="BS82" s="66"/>
      <c r="BT82" s="66"/>
      <c r="BU82" s="66"/>
      <c r="BV82" s="66"/>
      <c r="BW82" s="66"/>
      <c r="BX82" s="66"/>
      <c r="BY82" s="66"/>
      <c r="BZ82" s="67"/>
    </row>
    <row r="83" spans="1:78" x14ac:dyDescent="0.15">
      <c r="C83" s="46" t="s">
        <v>42</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15">
      <c r="B84" s="6" t="s">
        <v>43</v>
      </c>
      <c r="C84" s="6"/>
      <c r="D84" s="6"/>
      <c r="E84" s="6" t="s">
        <v>44</v>
      </c>
      <c r="F84" s="6" t="s">
        <v>46</v>
      </c>
      <c r="G84" s="6" t="s">
        <v>47</v>
      </c>
      <c r="H84" s="6" t="s">
        <v>41</v>
      </c>
      <c r="I84" s="6" t="s">
        <v>11</v>
      </c>
      <c r="J84" s="6" t="s">
        <v>48</v>
      </c>
      <c r="K84" s="6" t="s">
        <v>49</v>
      </c>
      <c r="L84" s="6" t="s">
        <v>32</v>
      </c>
      <c r="M84" s="6" t="s">
        <v>36</v>
      </c>
      <c r="N84" s="6" t="s">
        <v>50</v>
      </c>
      <c r="O84" s="6" t="s">
        <v>52</v>
      </c>
    </row>
    <row r="85" spans="1:78" hidden="1" x14ac:dyDescent="0.1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yPITz4rx24UCvRwR4nyj8T/Jmd+y8ILg+ijJNeSuCKB+SruTjKxH+sS0E7X1cpsdrGw9Ei6PqmET1AyFfWeh5Q==" saltValue="b52tU7RKtfk36aEyKCoxn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19</v>
      </c>
      <c r="B3" s="16" t="s">
        <v>33</v>
      </c>
      <c r="C3" s="16" t="s">
        <v>57</v>
      </c>
      <c r="D3" s="16" t="s">
        <v>58</v>
      </c>
      <c r="E3" s="16" t="s">
        <v>6</v>
      </c>
      <c r="F3" s="16" t="s">
        <v>5</v>
      </c>
      <c r="G3" s="16" t="s">
        <v>25</v>
      </c>
      <c r="H3" s="72" t="s">
        <v>59</v>
      </c>
      <c r="I3" s="73"/>
      <c r="J3" s="73"/>
      <c r="K3" s="73"/>
      <c r="L3" s="73"/>
      <c r="M3" s="73"/>
      <c r="N3" s="73"/>
      <c r="O3" s="73"/>
      <c r="P3" s="73"/>
      <c r="Q3" s="73"/>
      <c r="R3" s="73"/>
      <c r="S3" s="73"/>
      <c r="T3" s="73"/>
      <c r="U3" s="73"/>
      <c r="V3" s="73"/>
      <c r="W3" s="73"/>
      <c r="X3" s="74"/>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60</v>
      </c>
      <c r="B4" s="17"/>
      <c r="C4" s="17"/>
      <c r="D4" s="17"/>
      <c r="E4" s="17"/>
      <c r="F4" s="17"/>
      <c r="G4" s="17"/>
      <c r="H4" s="75"/>
      <c r="I4" s="76"/>
      <c r="J4" s="76"/>
      <c r="K4" s="76"/>
      <c r="L4" s="76"/>
      <c r="M4" s="76"/>
      <c r="N4" s="76"/>
      <c r="O4" s="76"/>
      <c r="P4" s="76"/>
      <c r="Q4" s="76"/>
      <c r="R4" s="76"/>
      <c r="S4" s="76"/>
      <c r="T4" s="76"/>
      <c r="U4" s="76"/>
      <c r="V4" s="76"/>
      <c r="W4" s="76"/>
      <c r="X4" s="77"/>
      <c r="Y4" s="79" t="s">
        <v>51</v>
      </c>
      <c r="Z4" s="79"/>
      <c r="AA4" s="79"/>
      <c r="AB4" s="79"/>
      <c r="AC4" s="79"/>
      <c r="AD4" s="79"/>
      <c r="AE4" s="79"/>
      <c r="AF4" s="79"/>
      <c r="AG4" s="79"/>
      <c r="AH4" s="79"/>
      <c r="AI4" s="79"/>
      <c r="AJ4" s="79" t="s">
        <v>45</v>
      </c>
      <c r="AK4" s="79"/>
      <c r="AL4" s="79"/>
      <c r="AM4" s="79"/>
      <c r="AN4" s="79"/>
      <c r="AO4" s="79"/>
      <c r="AP4" s="79"/>
      <c r="AQ4" s="79"/>
      <c r="AR4" s="79"/>
      <c r="AS4" s="79"/>
      <c r="AT4" s="79"/>
      <c r="AU4" s="79" t="s">
        <v>28</v>
      </c>
      <c r="AV4" s="79"/>
      <c r="AW4" s="79"/>
      <c r="AX4" s="79"/>
      <c r="AY4" s="79"/>
      <c r="AZ4" s="79"/>
      <c r="BA4" s="79"/>
      <c r="BB4" s="79"/>
      <c r="BC4" s="79"/>
      <c r="BD4" s="79"/>
      <c r="BE4" s="79"/>
      <c r="BF4" s="79" t="s">
        <v>61</v>
      </c>
      <c r="BG4" s="79"/>
      <c r="BH4" s="79"/>
      <c r="BI4" s="79"/>
      <c r="BJ4" s="79"/>
      <c r="BK4" s="79"/>
      <c r="BL4" s="79"/>
      <c r="BM4" s="79"/>
      <c r="BN4" s="79"/>
      <c r="BO4" s="79"/>
      <c r="BP4" s="79"/>
      <c r="BQ4" s="79" t="s">
        <v>15</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8" x14ac:dyDescent="0.15">
      <c r="A5" s="14" t="s">
        <v>69</v>
      </c>
      <c r="B5" s="18"/>
      <c r="C5" s="18"/>
      <c r="D5" s="18"/>
      <c r="E5" s="18"/>
      <c r="F5" s="18"/>
      <c r="G5" s="18"/>
      <c r="H5" s="23" t="s">
        <v>56</v>
      </c>
      <c r="I5" s="23" t="s">
        <v>70</v>
      </c>
      <c r="J5" s="23" t="s">
        <v>71</v>
      </c>
      <c r="K5" s="23" t="s">
        <v>72</v>
      </c>
      <c r="L5" s="23" t="s">
        <v>73</v>
      </c>
      <c r="M5" s="23" t="s">
        <v>7</v>
      </c>
      <c r="N5" s="23" t="s">
        <v>74</v>
      </c>
      <c r="O5" s="23" t="s">
        <v>75</v>
      </c>
      <c r="P5" s="23" t="s">
        <v>76</v>
      </c>
      <c r="Q5" s="23" t="s">
        <v>77</v>
      </c>
      <c r="R5" s="23" t="s">
        <v>78</v>
      </c>
      <c r="S5" s="23" t="s">
        <v>80</v>
      </c>
      <c r="T5" s="23" t="s">
        <v>81</v>
      </c>
      <c r="U5" s="23" t="s">
        <v>64</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43</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8" s="13" customFormat="1" x14ac:dyDescent="0.15">
      <c r="A6" s="14" t="s">
        <v>96</v>
      </c>
      <c r="B6" s="19">
        <f t="shared" ref="B6:X6" si="1">B7</f>
        <v>2022</v>
      </c>
      <c r="C6" s="19">
        <f t="shared" si="1"/>
        <v>462101</v>
      </c>
      <c r="D6" s="19">
        <f t="shared" si="1"/>
        <v>46</v>
      </c>
      <c r="E6" s="19">
        <f t="shared" si="1"/>
        <v>17</v>
      </c>
      <c r="F6" s="19">
        <f t="shared" si="1"/>
        <v>1</v>
      </c>
      <c r="G6" s="19">
        <f t="shared" si="1"/>
        <v>0</v>
      </c>
      <c r="H6" s="19" t="str">
        <f t="shared" si="1"/>
        <v>鹿児島県　指宿市</v>
      </c>
      <c r="I6" s="19" t="str">
        <f t="shared" si="1"/>
        <v>法適用</v>
      </c>
      <c r="J6" s="19" t="str">
        <f t="shared" si="1"/>
        <v>下水道事業</v>
      </c>
      <c r="K6" s="19" t="str">
        <f t="shared" si="1"/>
        <v>公共下水道</v>
      </c>
      <c r="L6" s="19" t="str">
        <f t="shared" si="1"/>
        <v>Cd1</v>
      </c>
      <c r="M6" s="19" t="str">
        <f t="shared" si="1"/>
        <v>非設置</v>
      </c>
      <c r="N6" s="24" t="str">
        <f t="shared" si="1"/>
        <v>-</v>
      </c>
      <c r="O6" s="24">
        <f t="shared" si="1"/>
        <v>68.95</v>
      </c>
      <c r="P6" s="24">
        <f t="shared" si="1"/>
        <v>28.12</v>
      </c>
      <c r="Q6" s="24">
        <f t="shared" si="1"/>
        <v>93.3</v>
      </c>
      <c r="R6" s="24">
        <f t="shared" si="1"/>
        <v>2720</v>
      </c>
      <c r="S6" s="24">
        <f t="shared" si="1"/>
        <v>38487</v>
      </c>
      <c r="T6" s="24">
        <f t="shared" si="1"/>
        <v>148.82</v>
      </c>
      <c r="U6" s="24">
        <f t="shared" si="1"/>
        <v>258.61</v>
      </c>
      <c r="V6" s="24">
        <f t="shared" si="1"/>
        <v>10712</v>
      </c>
      <c r="W6" s="24">
        <f t="shared" si="1"/>
        <v>4.67</v>
      </c>
      <c r="X6" s="24">
        <f t="shared" si="1"/>
        <v>2293.79</v>
      </c>
      <c r="Y6" s="28" t="str">
        <f t="shared" ref="Y6:AH6" si="2">IF(Y7="",NA(),Y7)</f>
        <v>-</v>
      </c>
      <c r="Z6" s="28">
        <f t="shared" si="2"/>
        <v>105.24</v>
      </c>
      <c r="AA6" s="28">
        <f t="shared" si="2"/>
        <v>102.05</v>
      </c>
      <c r="AB6" s="28">
        <f t="shared" si="2"/>
        <v>101.16</v>
      </c>
      <c r="AC6" s="28">
        <f t="shared" si="2"/>
        <v>104.39</v>
      </c>
      <c r="AD6" s="28" t="str">
        <f t="shared" si="2"/>
        <v>-</v>
      </c>
      <c r="AE6" s="28">
        <f t="shared" si="2"/>
        <v>104.01</v>
      </c>
      <c r="AF6" s="28">
        <f t="shared" si="2"/>
        <v>105.41</v>
      </c>
      <c r="AG6" s="28">
        <f t="shared" si="2"/>
        <v>104.64</v>
      </c>
      <c r="AH6" s="28">
        <f t="shared" si="2"/>
        <v>105.35</v>
      </c>
      <c r="AI6" s="24" t="str">
        <f>IF(AI7="","",IF(AI7="-","【-】","【"&amp;SUBSTITUTE(TEXT(AI7,"#,##0.00"),"-","△")&amp;"】"))</f>
        <v>【106.11】</v>
      </c>
      <c r="AJ6" s="28" t="str">
        <f t="shared" ref="AJ6:AS6" si="3">IF(AJ7="",NA(),AJ7)</f>
        <v>-</v>
      </c>
      <c r="AK6" s="24">
        <f t="shared" si="3"/>
        <v>0</v>
      </c>
      <c r="AL6" s="24">
        <f t="shared" si="3"/>
        <v>0</v>
      </c>
      <c r="AM6" s="24">
        <f t="shared" si="3"/>
        <v>0</v>
      </c>
      <c r="AN6" s="24">
        <f t="shared" si="3"/>
        <v>0</v>
      </c>
      <c r="AO6" s="28" t="str">
        <f t="shared" si="3"/>
        <v>-</v>
      </c>
      <c r="AP6" s="28">
        <f t="shared" si="3"/>
        <v>26.18</v>
      </c>
      <c r="AQ6" s="28">
        <f t="shared" si="3"/>
        <v>25.86</v>
      </c>
      <c r="AR6" s="28">
        <f t="shared" si="3"/>
        <v>25.76</v>
      </c>
      <c r="AS6" s="28">
        <f t="shared" si="3"/>
        <v>26.07</v>
      </c>
      <c r="AT6" s="24" t="str">
        <f>IF(AT7="","",IF(AT7="-","【-】","【"&amp;SUBSTITUTE(TEXT(AT7,"#,##0.00"),"-","△")&amp;"】"))</f>
        <v>【3.15】</v>
      </c>
      <c r="AU6" s="28" t="str">
        <f t="shared" ref="AU6:BD6" si="4">IF(AU7="",NA(),AU7)</f>
        <v>-</v>
      </c>
      <c r="AV6" s="28">
        <f t="shared" si="4"/>
        <v>62.83</v>
      </c>
      <c r="AW6" s="28">
        <f t="shared" si="4"/>
        <v>75.45</v>
      </c>
      <c r="AX6" s="28">
        <f t="shared" si="4"/>
        <v>37.869999999999997</v>
      </c>
      <c r="AY6" s="28">
        <f t="shared" si="4"/>
        <v>35.76</v>
      </c>
      <c r="AZ6" s="28" t="str">
        <f t="shared" si="4"/>
        <v>-</v>
      </c>
      <c r="BA6" s="28">
        <f t="shared" si="4"/>
        <v>57.3</v>
      </c>
      <c r="BB6" s="28">
        <f t="shared" si="4"/>
        <v>58.23</v>
      </c>
      <c r="BC6" s="28">
        <f t="shared" si="4"/>
        <v>65.56</v>
      </c>
      <c r="BD6" s="28">
        <f t="shared" si="4"/>
        <v>65.87</v>
      </c>
      <c r="BE6" s="24" t="str">
        <f>IF(BE7="","",IF(BE7="-","【-】","【"&amp;SUBSTITUTE(TEXT(BE7,"#,##0.00"),"-","△")&amp;"】"))</f>
        <v>【73.44】</v>
      </c>
      <c r="BF6" s="28" t="str">
        <f t="shared" ref="BF6:BO6" si="5">IF(BF7="",NA(),BF7)</f>
        <v>-</v>
      </c>
      <c r="BG6" s="28">
        <f t="shared" si="5"/>
        <v>1714.36</v>
      </c>
      <c r="BH6" s="28">
        <f t="shared" si="5"/>
        <v>301.47000000000003</v>
      </c>
      <c r="BI6" s="28">
        <f t="shared" si="5"/>
        <v>391.44</v>
      </c>
      <c r="BJ6" s="28">
        <f t="shared" si="5"/>
        <v>319.52</v>
      </c>
      <c r="BK6" s="28" t="str">
        <f t="shared" si="5"/>
        <v>-</v>
      </c>
      <c r="BL6" s="28">
        <f t="shared" si="5"/>
        <v>807.75</v>
      </c>
      <c r="BM6" s="28">
        <f t="shared" si="5"/>
        <v>812.92</v>
      </c>
      <c r="BN6" s="28">
        <f t="shared" si="5"/>
        <v>765.48</v>
      </c>
      <c r="BO6" s="28">
        <f t="shared" si="5"/>
        <v>742.08</v>
      </c>
      <c r="BP6" s="24" t="str">
        <f>IF(BP7="","",IF(BP7="-","【-】","【"&amp;SUBSTITUTE(TEXT(BP7,"#,##0.00"),"-","△")&amp;"】"))</f>
        <v>【652.82】</v>
      </c>
      <c r="BQ6" s="28" t="str">
        <f t="shared" ref="BQ6:BZ6" si="6">IF(BQ7="",NA(),BQ7)</f>
        <v>-</v>
      </c>
      <c r="BR6" s="28">
        <f t="shared" si="6"/>
        <v>112.17</v>
      </c>
      <c r="BS6" s="28">
        <f t="shared" si="6"/>
        <v>94.92</v>
      </c>
      <c r="BT6" s="28">
        <f t="shared" si="6"/>
        <v>97.28</v>
      </c>
      <c r="BU6" s="28">
        <f t="shared" si="6"/>
        <v>117.54</v>
      </c>
      <c r="BV6" s="28" t="str">
        <f t="shared" si="6"/>
        <v>-</v>
      </c>
      <c r="BW6" s="28">
        <f t="shared" si="6"/>
        <v>86.94</v>
      </c>
      <c r="BX6" s="28">
        <f t="shared" si="6"/>
        <v>85.4</v>
      </c>
      <c r="BY6" s="28">
        <f t="shared" si="6"/>
        <v>87.8</v>
      </c>
      <c r="BZ6" s="28">
        <f t="shared" si="6"/>
        <v>86.51</v>
      </c>
      <c r="CA6" s="24" t="str">
        <f>IF(CA7="","",IF(CA7="-","【-】","【"&amp;SUBSTITUTE(TEXT(CA7,"#,##0.00"),"-","△")&amp;"】"))</f>
        <v>【97.61】</v>
      </c>
      <c r="CB6" s="28" t="str">
        <f t="shared" ref="CB6:CK6" si="7">IF(CB7="",NA(),CB7)</f>
        <v>-</v>
      </c>
      <c r="CC6" s="28">
        <f t="shared" si="7"/>
        <v>113.16</v>
      </c>
      <c r="CD6" s="28">
        <f t="shared" si="7"/>
        <v>131.5</v>
      </c>
      <c r="CE6" s="28">
        <f t="shared" si="7"/>
        <v>126.22</v>
      </c>
      <c r="CF6" s="28">
        <f t="shared" si="7"/>
        <v>106.07</v>
      </c>
      <c r="CG6" s="28" t="str">
        <f t="shared" si="7"/>
        <v>-</v>
      </c>
      <c r="CH6" s="28">
        <f t="shared" si="7"/>
        <v>179.63</v>
      </c>
      <c r="CI6" s="28">
        <f t="shared" si="7"/>
        <v>188.57</v>
      </c>
      <c r="CJ6" s="28">
        <f t="shared" si="7"/>
        <v>187.69</v>
      </c>
      <c r="CK6" s="28">
        <f t="shared" si="7"/>
        <v>188.24</v>
      </c>
      <c r="CL6" s="24" t="str">
        <f>IF(CL7="","",IF(CL7="-","【-】","【"&amp;SUBSTITUTE(TEXT(CL7,"#,##0.00"),"-","△")&amp;"】"))</f>
        <v>【138.29】</v>
      </c>
      <c r="CM6" s="28" t="str">
        <f t="shared" ref="CM6:CV6" si="8">IF(CM7="",NA(),CM7)</f>
        <v>-</v>
      </c>
      <c r="CN6" s="28">
        <f t="shared" si="8"/>
        <v>48.48</v>
      </c>
      <c r="CO6" s="28">
        <f t="shared" si="8"/>
        <v>45.1</v>
      </c>
      <c r="CP6" s="28">
        <f t="shared" si="8"/>
        <v>45.38</v>
      </c>
      <c r="CQ6" s="28">
        <f t="shared" si="8"/>
        <v>44.43</v>
      </c>
      <c r="CR6" s="28" t="str">
        <f t="shared" si="8"/>
        <v>-</v>
      </c>
      <c r="CS6" s="28">
        <f t="shared" si="8"/>
        <v>55.55</v>
      </c>
      <c r="CT6" s="28">
        <f t="shared" si="8"/>
        <v>55.84</v>
      </c>
      <c r="CU6" s="28">
        <f t="shared" si="8"/>
        <v>55.78</v>
      </c>
      <c r="CV6" s="28">
        <f t="shared" si="8"/>
        <v>54.86</v>
      </c>
      <c r="CW6" s="24" t="str">
        <f>IF(CW7="","",IF(CW7="-","【-】","【"&amp;SUBSTITUTE(TEXT(CW7,"#,##0.00"),"-","△")&amp;"】"))</f>
        <v>【59.10】</v>
      </c>
      <c r="CX6" s="28" t="str">
        <f t="shared" ref="CX6:DG6" si="9">IF(CX7="",NA(),CX7)</f>
        <v>-</v>
      </c>
      <c r="CY6" s="28">
        <f t="shared" si="9"/>
        <v>93.6</v>
      </c>
      <c r="CZ6" s="28">
        <f t="shared" si="9"/>
        <v>93.59</v>
      </c>
      <c r="DA6" s="28">
        <f t="shared" si="9"/>
        <v>94.33</v>
      </c>
      <c r="DB6" s="28">
        <f t="shared" si="9"/>
        <v>95.64</v>
      </c>
      <c r="DC6" s="28" t="str">
        <f t="shared" si="9"/>
        <v>-</v>
      </c>
      <c r="DD6" s="28">
        <f t="shared" si="9"/>
        <v>91.64</v>
      </c>
      <c r="DE6" s="28">
        <f t="shared" si="9"/>
        <v>92.34</v>
      </c>
      <c r="DF6" s="28">
        <f t="shared" si="9"/>
        <v>91.78</v>
      </c>
      <c r="DG6" s="28">
        <f t="shared" si="9"/>
        <v>91.37</v>
      </c>
      <c r="DH6" s="24" t="str">
        <f>IF(DH7="","",IF(DH7="-","【-】","【"&amp;SUBSTITUTE(TEXT(DH7,"#,##0.00"),"-","△")&amp;"】"))</f>
        <v>【95.82】</v>
      </c>
      <c r="DI6" s="28" t="str">
        <f t="shared" ref="DI6:DR6" si="10">IF(DI7="",NA(),DI7)</f>
        <v>-</v>
      </c>
      <c r="DJ6" s="28">
        <f t="shared" si="10"/>
        <v>3.88</v>
      </c>
      <c r="DK6" s="28">
        <f t="shared" si="10"/>
        <v>7.32</v>
      </c>
      <c r="DL6" s="28">
        <f t="shared" si="10"/>
        <v>10.65</v>
      </c>
      <c r="DM6" s="28">
        <f t="shared" si="10"/>
        <v>14.2</v>
      </c>
      <c r="DN6" s="28" t="str">
        <f t="shared" si="10"/>
        <v>-</v>
      </c>
      <c r="DO6" s="28">
        <f t="shared" si="10"/>
        <v>31.19</v>
      </c>
      <c r="DP6" s="28">
        <f t="shared" si="10"/>
        <v>25.37</v>
      </c>
      <c r="DQ6" s="28">
        <f t="shared" si="10"/>
        <v>26.89</v>
      </c>
      <c r="DR6" s="28">
        <f t="shared" si="10"/>
        <v>29.42</v>
      </c>
      <c r="DS6" s="24" t="str">
        <f>IF(DS7="","",IF(DS7="-","【-】","【"&amp;SUBSTITUTE(TEXT(DS7,"#,##0.00"),"-","△")&amp;"】"))</f>
        <v>【39.74】</v>
      </c>
      <c r="DT6" s="28" t="str">
        <f t="shared" ref="DT6:EC6" si="11">IF(DT7="",NA(),DT7)</f>
        <v>-</v>
      </c>
      <c r="DU6" s="24">
        <f t="shared" si="11"/>
        <v>0</v>
      </c>
      <c r="DV6" s="24">
        <f t="shared" si="11"/>
        <v>0</v>
      </c>
      <c r="DW6" s="24">
        <f t="shared" si="11"/>
        <v>0</v>
      </c>
      <c r="DX6" s="24">
        <f t="shared" si="11"/>
        <v>0</v>
      </c>
      <c r="DY6" s="28" t="str">
        <f t="shared" si="11"/>
        <v>-</v>
      </c>
      <c r="DZ6" s="28">
        <f t="shared" si="11"/>
        <v>0.57999999999999996</v>
      </c>
      <c r="EA6" s="28">
        <f t="shared" si="11"/>
        <v>0.54</v>
      </c>
      <c r="EB6" s="28">
        <f t="shared" si="11"/>
        <v>0.75</v>
      </c>
      <c r="EC6" s="28">
        <f t="shared" si="11"/>
        <v>0.74</v>
      </c>
      <c r="ED6" s="24" t="str">
        <f>IF(ED7="","",IF(ED7="-","【-】","【"&amp;SUBSTITUTE(TEXT(ED7,"#,##0.00"),"-","△")&amp;"】"))</f>
        <v>【7.62】</v>
      </c>
      <c r="EE6" s="28" t="str">
        <f t="shared" ref="EE6:EN6" si="12">IF(EE7="",NA(),EE7)</f>
        <v>-</v>
      </c>
      <c r="EF6" s="28">
        <f t="shared" si="12"/>
        <v>0.37</v>
      </c>
      <c r="EG6" s="28">
        <f t="shared" si="12"/>
        <v>0.94</v>
      </c>
      <c r="EH6" s="28">
        <f t="shared" si="12"/>
        <v>0.37</v>
      </c>
      <c r="EI6" s="28">
        <f t="shared" si="12"/>
        <v>0.37</v>
      </c>
      <c r="EJ6" s="28" t="str">
        <f t="shared" si="12"/>
        <v>-</v>
      </c>
      <c r="EK6" s="28">
        <f t="shared" si="12"/>
        <v>0.1</v>
      </c>
      <c r="EL6" s="28">
        <f t="shared" si="12"/>
        <v>0.09</v>
      </c>
      <c r="EM6" s="28">
        <f t="shared" si="12"/>
        <v>0.1</v>
      </c>
      <c r="EN6" s="28">
        <f t="shared" si="12"/>
        <v>7.0000000000000007E-2</v>
      </c>
      <c r="EO6" s="24" t="str">
        <f>IF(EO7="","",IF(EO7="-","【-】","【"&amp;SUBSTITUTE(TEXT(EO7,"#,##0.00"),"-","△")&amp;"】"))</f>
        <v>【0.23】</v>
      </c>
    </row>
    <row r="7" spans="1:148" s="13" customFormat="1" x14ac:dyDescent="0.15">
      <c r="A7" s="14"/>
      <c r="B7" s="20">
        <v>2022</v>
      </c>
      <c r="C7" s="20">
        <v>462101</v>
      </c>
      <c r="D7" s="20">
        <v>46</v>
      </c>
      <c r="E7" s="20">
        <v>17</v>
      </c>
      <c r="F7" s="20">
        <v>1</v>
      </c>
      <c r="G7" s="20">
        <v>0</v>
      </c>
      <c r="H7" s="20" t="s">
        <v>4</v>
      </c>
      <c r="I7" s="20" t="s">
        <v>97</v>
      </c>
      <c r="J7" s="20" t="s">
        <v>98</v>
      </c>
      <c r="K7" s="20" t="s">
        <v>99</v>
      </c>
      <c r="L7" s="20" t="s">
        <v>79</v>
      </c>
      <c r="M7" s="20" t="s">
        <v>100</v>
      </c>
      <c r="N7" s="25" t="s">
        <v>101</v>
      </c>
      <c r="O7" s="25">
        <v>68.95</v>
      </c>
      <c r="P7" s="25">
        <v>28.12</v>
      </c>
      <c r="Q7" s="25">
        <v>93.3</v>
      </c>
      <c r="R7" s="25">
        <v>2720</v>
      </c>
      <c r="S7" s="25">
        <v>38487</v>
      </c>
      <c r="T7" s="25">
        <v>148.82</v>
      </c>
      <c r="U7" s="25">
        <v>258.61</v>
      </c>
      <c r="V7" s="25">
        <v>10712</v>
      </c>
      <c r="W7" s="25">
        <v>4.67</v>
      </c>
      <c r="X7" s="25">
        <v>2293.79</v>
      </c>
      <c r="Y7" s="25" t="s">
        <v>101</v>
      </c>
      <c r="Z7" s="25">
        <v>105.24</v>
      </c>
      <c r="AA7" s="25">
        <v>102.05</v>
      </c>
      <c r="AB7" s="25">
        <v>101.16</v>
      </c>
      <c r="AC7" s="25">
        <v>104.39</v>
      </c>
      <c r="AD7" s="25" t="s">
        <v>101</v>
      </c>
      <c r="AE7" s="25">
        <v>104.01</v>
      </c>
      <c r="AF7" s="25">
        <v>105.41</v>
      </c>
      <c r="AG7" s="25">
        <v>104.64</v>
      </c>
      <c r="AH7" s="25">
        <v>105.35</v>
      </c>
      <c r="AI7" s="25">
        <v>106.11</v>
      </c>
      <c r="AJ7" s="25" t="s">
        <v>101</v>
      </c>
      <c r="AK7" s="25">
        <v>0</v>
      </c>
      <c r="AL7" s="25">
        <v>0</v>
      </c>
      <c r="AM7" s="25">
        <v>0</v>
      </c>
      <c r="AN7" s="25">
        <v>0</v>
      </c>
      <c r="AO7" s="25" t="s">
        <v>101</v>
      </c>
      <c r="AP7" s="25">
        <v>26.18</v>
      </c>
      <c r="AQ7" s="25">
        <v>25.86</v>
      </c>
      <c r="AR7" s="25">
        <v>25.76</v>
      </c>
      <c r="AS7" s="25">
        <v>26.07</v>
      </c>
      <c r="AT7" s="25">
        <v>3.15</v>
      </c>
      <c r="AU7" s="25" t="s">
        <v>101</v>
      </c>
      <c r="AV7" s="25">
        <v>62.83</v>
      </c>
      <c r="AW7" s="25">
        <v>75.45</v>
      </c>
      <c r="AX7" s="25">
        <v>37.869999999999997</v>
      </c>
      <c r="AY7" s="25">
        <v>35.76</v>
      </c>
      <c r="AZ7" s="25" t="s">
        <v>101</v>
      </c>
      <c r="BA7" s="25">
        <v>57.3</v>
      </c>
      <c r="BB7" s="25">
        <v>58.23</v>
      </c>
      <c r="BC7" s="25">
        <v>65.56</v>
      </c>
      <c r="BD7" s="25">
        <v>65.87</v>
      </c>
      <c r="BE7" s="25">
        <v>73.44</v>
      </c>
      <c r="BF7" s="25" t="s">
        <v>101</v>
      </c>
      <c r="BG7" s="25">
        <v>1714.36</v>
      </c>
      <c r="BH7" s="25">
        <v>301.47000000000003</v>
      </c>
      <c r="BI7" s="25">
        <v>391.44</v>
      </c>
      <c r="BJ7" s="25">
        <v>319.52</v>
      </c>
      <c r="BK7" s="25" t="s">
        <v>101</v>
      </c>
      <c r="BL7" s="25">
        <v>807.75</v>
      </c>
      <c r="BM7" s="25">
        <v>812.92</v>
      </c>
      <c r="BN7" s="25">
        <v>765.48</v>
      </c>
      <c r="BO7" s="25">
        <v>742.08</v>
      </c>
      <c r="BP7" s="25">
        <v>652.82000000000005</v>
      </c>
      <c r="BQ7" s="25" t="s">
        <v>101</v>
      </c>
      <c r="BR7" s="25">
        <v>112.17</v>
      </c>
      <c r="BS7" s="25">
        <v>94.92</v>
      </c>
      <c r="BT7" s="25">
        <v>97.28</v>
      </c>
      <c r="BU7" s="25">
        <v>117.54</v>
      </c>
      <c r="BV7" s="25" t="s">
        <v>101</v>
      </c>
      <c r="BW7" s="25">
        <v>86.94</v>
      </c>
      <c r="BX7" s="25">
        <v>85.4</v>
      </c>
      <c r="BY7" s="25">
        <v>87.8</v>
      </c>
      <c r="BZ7" s="25">
        <v>86.51</v>
      </c>
      <c r="CA7" s="25">
        <v>97.61</v>
      </c>
      <c r="CB7" s="25" t="s">
        <v>101</v>
      </c>
      <c r="CC7" s="25">
        <v>113.16</v>
      </c>
      <c r="CD7" s="25">
        <v>131.5</v>
      </c>
      <c r="CE7" s="25">
        <v>126.22</v>
      </c>
      <c r="CF7" s="25">
        <v>106.07</v>
      </c>
      <c r="CG7" s="25" t="s">
        <v>101</v>
      </c>
      <c r="CH7" s="25">
        <v>179.63</v>
      </c>
      <c r="CI7" s="25">
        <v>188.57</v>
      </c>
      <c r="CJ7" s="25">
        <v>187.69</v>
      </c>
      <c r="CK7" s="25">
        <v>188.24</v>
      </c>
      <c r="CL7" s="25">
        <v>138.29</v>
      </c>
      <c r="CM7" s="25" t="s">
        <v>101</v>
      </c>
      <c r="CN7" s="25">
        <v>48.48</v>
      </c>
      <c r="CO7" s="25">
        <v>45.1</v>
      </c>
      <c r="CP7" s="25">
        <v>45.38</v>
      </c>
      <c r="CQ7" s="25">
        <v>44.43</v>
      </c>
      <c r="CR7" s="25" t="s">
        <v>101</v>
      </c>
      <c r="CS7" s="25">
        <v>55.55</v>
      </c>
      <c r="CT7" s="25">
        <v>55.84</v>
      </c>
      <c r="CU7" s="25">
        <v>55.78</v>
      </c>
      <c r="CV7" s="25">
        <v>54.86</v>
      </c>
      <c r="CW7" s="25">
        <v>59.1</v>
      </c>
      <c r="CX7" s="25" t="s">
        <v>101</v>
      </c>
      <c r="CY7" s="25">
        <v>93.6</v>
      </c>
      <c r="CZ7" s="25">
        <v>93.59</v>
      </c>
      <c r="DA7" s="25">
        <v>94.33</v>
      </c>
      <c r="DB7" s="25">
        <v>95.64</v>
      </c>
      <c r="DC7" s="25" t="s">
        <v>101</v>
      </c>
      <c r="DD7" s="25">
        <v>91.64</v>
      </c>
      <c r="DE7" s="25">
        <v>92.34</v>
      </c>
      <c r="DF7" s="25">
        <v>91.78</v>
      </c>
      <c r="DG7" s="25">
        <v>91.37</v>
      </c>
      <c r="DH7" s="25">
        <v>95.82</v>
      </c>
      <c r="DI7" s="25" t="s">
        <v>101</v>
      </c>
      <c r="DJ7" s="25">
        <v>3.88</v>
      </c>
      <c r="DK7" s="25">
        <v>7.32</v>
      </c>
      <c r="DL7" s="25">
        <v>10.65</v>
      </c>
      <c r="DM7" s="25">
        <v>14.2</v>
      </c>
      <c r="DN7" s="25" t="s">
        <v>101</v>
      </c>
      <c r="DO7" s="25">
        <v>31.19</v>
      </c>
      <c r="DP7" s="25">
        <v>25.37</v>
      </c>
      <c r="DQ7" s="25">
        <v>26.89</v>
      </c>
      <c r="DR7" s="25">
        <v>29.42</v>
      </c>
      <c r="DS7" s="25">
        <v>39.74</v>
      </c>
      <c r="DT7" s="25" t="s">
        <v>101</v>
      </c>
      <c r="DU7" s="25">
        <v>0</v>
      </c>
      <c r="DV7" s="25">
        <v>0</v>
      </c>
      <c r="DW7" s="25">
        <v>0</v>
      </c>
      <c r="DX7" s="25">
        <v>0</v>
      </c>
      <c r="DY7" s="25" t="s">
        <v>101</v>
      </c>
      <c r="DZ7" s="25">
        <v>0.57999999999999996</v>
      </c>
      <c r="EA7" s="25">
        <v>0.54</v>
      </c>
      <c r="EB7" s="25">
        <v>0.75</v>
      </c>
      <c r="EC7" s="25">
        <v>0.74</v>
      </c>
      <c r="ED7" s="25">
        <v>7.62</v>
      </c>
      <c r="EE7" s="25" t="s">
        <v>101</v>
      </c>
      <c r="EF7" s="25">
        <v>0.37</v>
      </c>
      <c r="EG7" s="25">
        <v>0.94</v>
      </c>
      <c r="EH7" s="25">
        <v>0.37</v>
      </c>
      <c r="EI7" s="25">
        <v>0.37</v>
      </c>
      <c r="EJ7" s="25" t="s">
        <v>101</v>
      </c>
      <c r="EK7" s="25">
        <v>0.1</v>
      </c>
      <c r="EL7" s="25">
        <v>0.09</v>
      </c>
      <c r="EM7" s="25">
        <v>0.1</v>
      </c>
      <c r="EN7" s="25">
        <v>7.0000000000000007E-2</v>
      </c>
      <c r="EO7" s="25">
        <v>0.23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dcterms:created xsi:type="dcterms:W3CDTF">2023-12-12T00:52:22Z</dcterms:created>
  <dcterms:modified xsi:type="dcterms:W3CDTF">2024-02-15T09:28:50Z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2024-02-14T07:36:52Z</vt:filetime>
  </property>
</Properties>
</file>