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1　曽於市◎\"/>
    </mc:Choice>
  </mc:AlternateContent>
  <workbookProtection workbookAlgorithmName="SHA-512" workbookHashValue="EitSS2dVISKi4v9g2B5n74sWgaipn/GuoKdMz7oFKJIR9w+yx5i9X6OagDhFW4lm5q+mk7vyObWPvzEqX7xd/A==" workbookSaltValue="kKpbUph0wzx/V6/mu+hUhA==" workbookSpinCount="100000" lockStructure="1"/>
  <bookViews>
    <workbookView xWindow="0" yWindow="0" windowWidth="28800" windowHeight="1246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<sst xmlns="http://schemas.openxmlformats.org/spreadsheetml/2006/main" count="275" uniqueCount="115">
  <si>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</si>
  <si>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</si>
  <si>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</si>
  <si>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</si>
  <si>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</si>
  <si>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</si>
  <si>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</si>
  <si>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</si>
  <si>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</si>
  <si>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</si>
  <si>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</si>
  <si>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</si>
  <si>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</si>
  <si>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</si>
  <si>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</si>
  <si>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</si>
  <si>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</si>
  <si>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</si>
  <si>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</si>
  <si>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</si>
  <si>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</si>
  <si>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</si>
  <si>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</si>
  <si>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</si>
  <si>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</si>
  <si>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</si>
  <si>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</si>
  <si>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</si>
  <si>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</si>
  <si>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</si>
  <si>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</si>
  <si>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</si>
  <si>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</si>
  <si>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</si>
  <si>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</si>
  <si>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①有形固定資産原価償却率
類似団体，全国平均値を下回っている状況であるが，今後，ストックマネジメント計画により修繕や事業費の平準化を図り，計画的かつ効率的な維持修繕・改築更新に取組む必要がある。　　　　　　　　　　　　　　　　②管渠老朽化率　　　　　　　　　　　　　　　　　平成９年度より事業を開始しており，25年が経過。法定耐用年数を超えていない状況である。　　　　③管渠改善率
現状においては，特に問題はないと考えるが，今後，管渠老朽化が増加していくことが予想されるため改善投資を増やす必要性があると考える。</t>
    <rPh sb="37" eb="39">
      <t>コンゴ</t>
    </rPh>
    <rPh sb="50" eb="52">
      <t>ケイカク</t>
    </rPh>
    <rPh sb="55" eb="57">
      <t>シュウゼン</t>
    </rPh>
    <rPh sb="58" eb="61">
      <t>ジギョウヒ</t>
    </rPh>
    <rPh sb="62" eb="65">
      <t>ヘイジュンカ</t>
    </rPh>
    <rPh sb="66" eb="67">
      <t>ハカ</t>
    </rPh>
    <rPh sb="69" eb="72">
      <t>ケイカクテキ</t>
    </rPh>
    <rPh sb="74" eb="77">
      <t>コウリツテキ</t>
    </rPh>
    <rPh sb="78" eb="80">
      <t>イジ</t>
    </rPh>
    <rPh sb="80" eb="82">
      <t>シュウゼン</t>
    </rPh>
    <rPh sb="83" eb="85">
      <t>カイチク</t>
    </rPh>
    <rPh sb="85" eb="87">
      <t>コウシン</t>
    </rPh>
    <rPh sb="88" eb="89">
      <t>ト</t>
    </rPh>
    <rPh sb="89" eb="90">
      <t>ク</t>
    </rPh>
    <rPh sb="91" eb="93">
      <t>ヒツヨウ</t>
    </rPh>
    <rPh sb="114" eb="116">
      <t>カンキョ</t>
    </rPh>
    <rPh sb="116" eb="119">
      <t>ロウキュウカ</t>
    </rPh>
    <rPh sb="119" eb="120">
      <t>リツ</t>
    </rPh>
    <rPh sb="161" eb="163">
      <t>ホウテイ</t>
    </rPh>
    <rPh sb="163" eb="165">
      <t>タイヨウ</t>
    </rPh>
    <rPh sb="165" eb="167">
      <t>ネンスウ</t>
    </rPh>
    <rPh sb="168" eb="169">
      <t>コ</t>
    </rPh>
    <rPh sb="174" eb="176">
      <t>ジョウキョウ</t>
    </rPh>
    <phoneticPr fontId="14"/>
  </si>
  <si>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</si>
  <si>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</si>
  <si>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</si>
  <si>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</si>
  <si>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</si>
  <si>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</si>
  <si>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</si>
  <si>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</si>
  <si>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</si>
  <si>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</si>
  <si>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</si>
  <si>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</si>
  <si>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</si>
  <si>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</si>
  <si>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</si>
  <si>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</si>
  <si>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</si>
  <si>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</si>
  <si>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</si>
  <si>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</si>
  <si>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</si>
  <si>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</si>
  <si>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</si>
  <si>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</si>
  <si>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</si>
  <si>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</si>
  <si>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</si>
  <si>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</si>
  <si>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</si>
  <si>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</si>
  <si>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</si>
  <si>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</si>
  <si>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</si>
  <si>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</si>
  <si>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</si>
  <si>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</si>
  <si>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</si>
  <si>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</si>
  <si>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</si>
  <si>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</si>
  <si>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</si>
  <si>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</si>
  <si>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</si>
  <si>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</si>
  <si>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</si>
  <si>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</si>
  <si>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</si>
  <si>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</si>
  <si>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</si>
  <si>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</si>
  <si>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</si>
  <si>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</si>
  <si>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</si>
  <si>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</si>
  <si>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</si>
  <si>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</si>
  <si>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</si>
  <si>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</si>
  <si>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</si>
  <si>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</si>
  <si>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</si>
  <si>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</si>
  <si>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</si>
  <si>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</si>
  <si>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</si>
  <si>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</si>
  <si>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</si>
  <si>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</si>
  <si>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</si>
  <si>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</si>
  <si>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</si>
  <si>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</si>
  <si>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</si>
  <si>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</si>
  <si>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</si>
  <si>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</si>
  <si>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</si>
  <si>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経費を使用料によって賄えていない状況である。
今後，施設の老朽化に伴う投資の増加を考えると，接続率を向上させるとともに，適正な使用料収入の確保を検討し，料金水準の見直しも視野に入れ更なる経営の健全化に努めなければならない。</t>
    <rPh sb="16" eb="18">
      <t>ジョウキョウ</t>
    </rPh>
    <rPh sb="72" eb="74">
      <t>ケントウ</t>
    </rPh>
    <phoneticPr fontId="14"/>
  </si>
  <si>
    <t>①経常収支比率
単年度収支が黒字であることを示す100％以上となっている。しかし，使用料収入以外の収入に依存している状況であるため，経営改善を図っていく必要があると考える。
②累積欠損金比率
累積欠損金は発生していない。今後も経営の健全性確保に努める。　　　③流動比率
大きく100％を下回っており，他会計補助金等に依存している状態にある。使用料収入等による支払い能力を高めるための経営改善を図っていく必要があると考える。　　　　　　　　　　　　　　　　　　　　　　　　　　　④企業債残高対事業規模比率
平成26年度までは，類似団体平均値や全国団体平均値を上回っていたが，平成27年度からの数値については，現在の企業債残高の全額を一般会計が負担することとなっており，一般会計負担分を企業債から控除する取扱いを反映したため，今年度も当該数値が0である。
⑤経費回収率
類似団体平均・全国平均ともには下回る状況である。汚水処理費の削減に向けた取り組みを進めるとともに，適正な使用料収入の確保を検討する必要があると考える。
⑥汚水処理原価
類似団体平均より低く，全国平均より高い状況である。今後も汚水処理費の削減に向けた取り組みを進めるとともに，接続率の向上による有収水量を増加させる取組を行うなど，更なる経営の健全化に努めていく。
⑦施設利用率
類似団体，全国平均を上回る状況であり，比較的適正な状態であると考える。今後も状況を確認しながら適正な状態を維持していきたい。
⑧水洗化率
類似団体，全国平均値を下回っているが微増の状況である。接続の伸びが鈍化したことが要因である。今後も住民への啓発を行い，率の向上を図る。</t>
    <rPh sb="1" eb="3">
      <t>ケイジョウ</t>
    </rPh>
    <rPh sb="41" eb="44">
      <t>シヨウリョウ</t>
    </rPh>
    <rPh sb="44" eb="46">
      <t>シュウニュウ</t>
    </rPh>
    <rPh sb="46" eb="48">
      <t>イガイ</t>
    </rPh>
    <rPh sb="49" eb="51">
      <t>シュウニュウ</t>
    </rPh>
    <rPh sb="52" eb="54">
      <t>イゾン</t>
    </rPh>
    <rPh sb="58" eb="60">
      <t>ジョウキョウ</t>
    </rPh>
    <rPh sb="66" eb="68">
      <t>ケイエイ</t>
    </rPh>
    <rPh sb="68" eb="70">
      <t>カイゼン</t>
    </rPh>
    <rPh sb="71" eb="72">
      <t>ハカ</t>
    </rPh>
    <rPh sb="76" eb="78">
      <t>ヒツヨウ</t>
    </rPh>
    <rPh sb="82" eb="83">
      <t>カンガ</t>
    </rPh>
    <rPh sb="102" eb="104">
      <t>ハッセイ</t>
    </rPh>
    <rPh sb="135" eb="136">
      <t>オオ</t>
    </rPh>
    <rPh sb="143" eb="145">
      <t>シタマワ</t>
    </rPh>
    <rPh sb="150" eb="151">
      <t>タ</t>
    </rPh>
    <rPh sb="151" eb="153">
      <t>カイケイ</t>
    </rPh>
    <rPh sb="153" eb="156">
      <t>ホジョキン</t>
    </rPh>
    <rPh sb="156" eb="157">
      <t>トウ</t>
    </rPh>
    <rPh sb="158" eb="160">
      <t>イゾン</t>
    </rPh>
    <rPh sb="164" eb="166">
      <t>ジョウタイ</t>
    </rPh>
    <rPh sb="170" eb="173">
      <t>シヨウリョウ</t>
    </rPh>
    <rPh sb="173" eb="175">
      <t>シュウニュウ</t>
    </rPh>
    <rPh sb="175" eb="176">
      <t>トウ</t>
    </rPh>
    <rPh sb="179" eb="181">
      <t>シハラ</t>
    </rPh>
    <rPh sb="182" eb="184">
      <t>ノウリョク</t>
    </rPh>
    <rPh sb="185" eb="186">
      <t>タカ</t>
    </rPh>
    <rPh sb="191" eb="193">
      <t>ケイエイ</t>
    </rPh>
    <rPh sb="193" eb="195">
      <t>カイゼン</t>
    </rPh>
    <rPh sb="196" eb="197">
      <t>ハカ</t>
    </rPh>
    <rPh sb="201" eb="203">
      <t>ヒツヨウ</t>
    </rPh>
    <rPh sb="207" eb="208">
      <t>カンガ</t>
    </rPh>
    <rPh sb="361" eb="364">
      <t>コンネンド</t>
    </rPh>
    <rPh sb="387" eb="389">
      <t>ヘイキン</t>
    </rPh>
    <rPh sb="398" eb="399">
      <t>シタ</t>
    </rPh>
    <rPh sb="432" eb="434">
      <t>テキセイ</t>
    </rPh>
    <rPh sb="435" eb="438">
      <t>シヨウリョウ</t>
    </rPh>
    <rPh sb="438" eb="440">
      <t>シュウニュウ</t>
    </rPh>
    <rPh sb="441" eb="443">
      <t>カクホ</t>
    </rPh>
    <rPh sb="444" eb="446">
      <t>ケントウ</t>
    </rPh>
    <rPh sb="475" eb="476">
      <t>ヒク</t>
    </rPh>
    <rPh sb="484" eb="485">
      <t>タカ</t>
    </rPh>
    <rPh sb="492" eb="494">
      <t>コンゴ</t>
    </rPh>
    <rPh sb="529" eb="531">
      <t>ユウシュウ</t>
    </rPh>
    <rPh sb="531" eb="533">
      <t>スイリョウ</t>
    </rPh>
    <rPh sb="534" eb="536">
      <t>ゾウカ</t>
    </rPh>
    <rPh sb="539" eb="540">
      <t>ト</t>
    </rPh>
    <rPh sb="540" eb="541">
      <t>ク</t>
    </rPh>
    <rPh sb="542" eb="543">
      <t>オコナ</t>
    </rPh>
    <rPh sb="590" eb="593">
      <t>ヒカクテキ</t>
    </rPh>
    <rPh sb="593" eb="595">
      <t>テキセイ</t>
    </rPh>
    <rPh sb="596" eb="598">
      <t>ジョウタイ</t>
    </rPh>
    <rPh sb="602" eb="603">
      <t>カンガ</t>
    </rPh>
    <rPh sb="606" eb="608">
      <t>コンゴ</t>
    </rPh>
    <rPh sb="609" eb="611">
      <t>ジョウキョウ</t>
    </rPh>
    <rPh sb="612" eb="614">
      <t>カクニン</t>
    </rPh>
    <rPh sb="618" eb="620">
      <t>テキセイ</t>
    </rPh>
    <rPh sb="621" eb="623">
      <t>ジョウタイ</t>
    </rPh>
    <rPh sb="624" eb="626">
      <t>イジ</t>
    </rPh>
    <rPh sb="645" eb="647">
      <t>ゼンコク</t>
    </rPh>
    <rPh sb="651" eb="653">
      <t>シタマワ</t>
    </rPh>
    <rPh sb="658" eb="660">
      <t>ビゾウ</t>
    </rPh>
    <rPh sb="661" eb="663">
      <t>ジョウキョウ</t>
    </rPh>
    <rPh sb="667" eb="669">
      <t>セツゾク</t>
    </rPh>
    <rPh sb="670" eb="671">
      <t>ノ</t>
    </rPh>
    <rPh sb="673" eb="675">
      <t>ドンカ</t>
    </rPh>
    <rPh sb="680" eb="682">
      <t>ヨウイン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</si>
</sst>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1.43</c:v>
                </c:pt>
                <c:pt idx="4" formatCode="#,##0.00;&quot;△&quot;#,##0.00">
                  <c:v>0</c:v>
                </c:pt>
              </c:numCache>
            </c:numRef>
          </c:val>
          <c:extLst>
            <c:ext xmlns:c16="http://schemas.microsoft.com/office/drawing/2014/chart" uri="{C3380CC4-5D6E-409C-BE32-E72D297353CC}">
              <c16:uniqueId val="{00000000-082B-4337-B733-88C2A29FDC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082B-4337-B733-88C2A29FDC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139.68</c:v>
                </c:pt>
                <c:pt idx="3">
                  <c:v>121.83</c:v>
                </c:pt>
                <c:pt idx="4">
                  <c:v>121.94</c:v>
                </c:pt>
              </c:numCache>
            </c:numRef>
          </c:val>
          <c:extLst>
            <c:ext xmlns:c16="http://schemas.microsoft.com/office/drawing/2014/chart" uri="{C3380CC4-5D6E-409C-BE32-E72D297353CC}">
              <c16:uniqueId val="{00000000-11D9-4B1F-A7E3-0AE45EA5FB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11D9-4B1F-A7E3-0AE45EA5FB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3.17</c:v>
                </c:pt>
                <c:pt idx="3">
                  <c:v>6.64</c:v>
                </c:pt>
                <c:pt idx="4">
                  <c:v>10.08</c:v>
                </c:pt>
              </c:numCache>
            </c:numRef>
          </c:val>
          <c:extLst>
            <c:ext xmlns:c16="http://schemas.microsoft.com/office/drawing/2014/chart" uri="{C3380CC4-5D6E-409C-BE32-E72D297353CC}">
              <c16:uniqueId val="{00000000-1950-456E-AECD-3CB860AA06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1950-456E-AECD-3CB860AA06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FC-443D-A80C-2AF4D930FD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4FC-443D-A80C-2AF4D930FD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CC-485C-A777-5DA551DEE8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85CC-485C-A777-5DA551DEE8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43.5</c:v>
                </c:pt>
                <c:pt idx="3">
                  <c:v>51.68</c:v>
                </c:pt>
                <c:pt idx="4">
                  <c:v>48.41</c:v>
                </c:pt>
              </c:numCache>
            </c:numRef>
          </c:val>
          <c:extLst>
            <c:ext xmlns:c16="http://schemas.microsoft.com/office/drawing/2014/chart" uri="{C3380CC4-5D6E-409C-BE32-E72D297353CC}">
              <c16:uniqueId val="{00000000-D416-4136-B373-D8E15FED87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D416-4136-B373-D8E15FED87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06-4C36-B013-F379F391B2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C906-4C36-B013-F379F391B2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65.819999999999993</c:v>
                </c:pt>
                <c:pt idx="3">
                  <c:v>61.57</c:v>
                </c:pt>
                <c:pt idx="4">
                  <c:v>70.63</c:v>
                </c:pt>
              </c:numCache>
            </c:numRef>
          </c:val>
          <c:extLst>
            <c:ext xmlns:c16="http://schemas.microsoft.com/office/drawing/2014/chart" uri="{C3380CC4-5D6E-409C-BE32-E72D297353CC}">
              <c16:uniqueId val="{00000000-C3A3-4815-A8A3-44654C6B96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C3A3-4815-A8A3-44654C6B96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184.78</c:v>
                </c:pt>
                <c:pt idx="3">
                  <c:v>198.37</c:v>
                </c:pt>
                <c:pt idx="4">
                  <c:v>173.74</c:v>
                </c:pt>
              </c:numCache>
            </c:numRef>
          </c:val>
          <c:extLst>
            <c:ext xmlns:c16="http://schemas.microsoft.com/office/drawing/2014/chart" uri="{C3380CC4-5D6E-409C-BE32-E72D297353CC}">
              <c16:uniqueId val="{00000000-5B0E-40BE-A61C-6029BCA41B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5B0E-40BE-A61C-6029BCA41B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72.290000000000006</c:v>
                </c:pt>
                <c:pt idx="3">
                  <c:v>75.209999999999994</c:v>
                </c:pt>
                <c:pt idx="4">
                  <c:v>74.069999999999993</c:v>
                </c:pt>
              </c:numCache>
            </c:numRef>
          </c:val>
          <c:extLst>
            <c:ext xmlns:c16="http://schemas.microsoft.com/office/drawing/2014/chart" uri="{C3380CC4-5D6E-409C-BE32-E72D297353CC}">
              <c16:uniqueId val="{00000000-74BB-4A5E-9D56-9FE972149D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74BB-4A5E-9D56-9FE972149D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70.760000000000005</c:v>
                </c:pt>
                <c:pt idx="3">
                  <c:v>71.8</c:v>
                </c:pt>
                <c:pt idx="4">
                  <c:v>72.87</c:v>
                </c:pt>
              </c:numCache>
            </c:numRef>
          </c:val>
          <c:extLst>
            <c:ext xmlns:c16="http://schemas.microsoft.com/office/drawing/2014/chart" uri="{C3380CC4-5D6E-409C-BE32-E72D297353CC}">
              <c16:uniqueId val="{00000000-4700-4196-83D0-96B0B993AC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4700-4196-83D0-96B0B993AC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曽於市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33600</v>
      </c>
      <c r="AM8" s="36"/>
      <c r="AN8" s="36"/>
      <c r="AO8" s="36"/>
      <c r="AP8" s="36"/>
      <c r="AQ8" s="36"/>
      <c r="AR8" s="36"/>
      <c r="AS8" s="36"/>
      <c r="AT8" s="37">
        <f>データ!T6</f>
        <v>390.14</v>
      </c>
      <c r="AU8" s="37"/>
      <c r="AV8" s="37"/>
      <c r="AW8" s="37"/>
      <c r="AX8" s="37"/>
      <c r="AY8" s="37"/>
      <c r="AZ8" s="37"/>
      <c r="BA8" s="37"/>
      <c r="BB8" s="37">
        <f>データ!U6</f>
        <v>86.12</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59.9</v>
      </c>
      <c r="J10" s="37"/>
      <c r="K10" s="37"/>
      <c r="L10" s="37"/>
      <c r="M10" s="37"/>
      <c r="N10" s="37"/>
      <c r="O10" s="37"/>
      <c r="P10" s="37">
        <f>データ!P6</f>
        <v>12.35</v>
      </c>
      <c r="Q10" s="37"/>
      <c r="R10" s="37"/>
      <c r="S10" s="37"/>
      <c r="T10" s="37"/>
      <c r="U10" s="37"/>
      <c r="V10" s="37"/>
      <c r="W10" s="37">
        <f>データ!Q6</f>
        <v>94.79</v>
      </c>
      <c r="X10" s="37"/>
      <c r="Y10" s="37"/>
      <c r="Z10" s="37"/>
      <c r="AA10" s="37"/>
      <c r="AB10" s="37"/>
      <c r="AC10" s="37"/>
      <c r="AD10" s="36">
        <f>データ!R6</f>
        <v>2480</v>
      </c>
      <c r="AE10" s="36"/>
      <c r="AF10" s="36"/>
      <c r="AG10" s="36"/>
      <c r="AH10" s="36"/>
      <c r="AI10" s="36"/>
      <c r="AJ10" s="36"/>
      <c r="AK10" s="2"/>
      <c r="AL10" s="36">
        <f>データ!V6</f>
        <v>4110</v>
      </c>
      <c r="AM10" s="36"/>
      <c r="AN10" s="36"/>
      <c r="AO10" s="36"/>
      <c r="AP10" s="36"/>
      <c r="AQ10" s="36"/>
      <c r="AR10" s="36"/>
      <c r="AS10" s="36"/>
      <c r="AT10" s="37">
        <f>データ!W6</f>
        <v>2</v>
      </c>
      <c r="AU10" s="37"/>
      <c r="AV10" s="37"/>
      <c r="AW10" s="37"/>
      <c r="AX10" s="37"/>
      <c r="AY10" s="37"/>
      <c r="AZ10" s="37"/>
      <c r="BA10" s="37"/>
      <c r="BB10" s="37">
        <f>データ!X6</f>
        <v>2055</v>
      </c>
      <c r="BC10" s="37"/>
      <c r="BD10" s="37"/>
      <c r="BE10" s="37"/>
      <c r="BF10" s="37"/>
      <c r="BG10" s="37"/>
      <c r="BH10" s="37"/>
      <c r="BI10" s="37"/>
      <c r="BJ10" s="2"/>
      <c r="BK10" s="2"/>
      <c r="BL10" s="46" t="s">
        <v>37</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35</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113</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45</v>
      </c>
      <c r="F84" s="6" t="s">
        <v>46</v>
      </c>
      <c r="G84" s="6" t="s">
        <v>47</v>
      </c>
      <c r="H84" s="6" t="s">
        <v>40</v>
      </c>
      <c r="I84" s="6" t="s">
        <v>7</v>
      </c>
      <c r="J84" s="6" t="s">
        <v>48</v>
      </c>
      <c r="K84" s="6" t="s">
        <v>49</v>
      </c>
      <c r="L84" s="6" t="s">
        <v>31</v>
      </c>
      <c r="M84" s="6" t="s">
        <v>34</v>
      </c>
      <c r="N84" s="6" t="s">
        <v>51</v>
      </c>
      <c r="O84" s="6" t="s">
        <v>53</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duySVQBW7Wh/yHsEH/ag12dKgnaFk9qSXOtSBZMtAdxA5/okMNelbn/11GBO6Lgh8XxfjbPLODMempigDSYDOA==" saltValue="Wggr77Xj3dfMCgsT53s6P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57</v>
      </c>
      <c r="D3" s="16" t="s">
        <v>58</v>
      </c>
      <c r="E3" s="16" t="s">
        <v>3</v>
      </c>
      <c r="F3" s="16" t="s">
        <v>2</v>
      </c>
      <c r="G3" s="16" t="s">
        <v>23</v>
      </c>
      <c r="H3" s="80" t="s">
        <v>59</v>
      </c>
      <c r="I3" s="81"/>
      <c r="J3" s="81"/>
      <c r="K3" s="81"/>
      <c r="L3" s="81"/>
      <c r="M3" s="81"/>
      <c r="N3" s="81"/>
      <c r="O3" s="81"/>
      <c r="P3" s="81"/>
      <c r="Q3" s="81"/>
      <c r="R3" s="81"/>
      <c r="S3" s="81"/>
      <c r="T3" s="81"/>
      <c r="U3" s="81"/>
      <c r="V3" s="81"/>
      <c r="W3" s="81"/>
      <c r="X3" s="82"/>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60</v>
      </c>
      <c r="B4" s="17"/>
      <c r="C4" s="17"/>
      <c r="D4" s="17"/>
      <c r="E4" s="17"/>
      <c r="F4" s="17"/>
      <c r="G4" s="17"/>
      <c r="H4" s="83"/>
      <c r="I4" s="84"/>
      <c r="J4" s="84"/>
      <c r="K4" s="84"/>
      <c r="L4" s="84"/>
      <c r="M4" s="84"/>
      <c r="N4" s="84"/>
      <c r="O4" s="84"/>
      <c r="P4" s="84"/>
      <c r="Q4" s="84"/>
      <c r="R4" s="84"/>
      <c r="S4" s="84"/>
      <c r="T4" s="84"/>
      <c r="U4" s="84"/>
      <c r="V4" s="84"/>
      <c r="W4" s="84"/>
      <c r="X4" s="85"/>
      <c r="Y4" s="79" t="s">
        <v>50</v>
      </c>
      <c r="Z4" s="79"/>
      <c r="AA4" s="79"/>
      <c r="AB4" s="79"/>
      <c r="AC4" s="79"/>
      <c r="AD4" s="79"/>
      <c r="AE4" s="79"/>
      <c r="AF4" s="79"/>
      <c r="AG4" s="79"/>
      <c r="AH4" s="79"/>
      <c r="AI4" s="79"/>
      <c r="AJ4" s="79" t="s">
        <v>44</v>
      </c>
      <c r="AK4" s="79"/>
      <c r="AL4" s="79"/>
      <c r="AM4" s="79"/>
      <c r="AN4" s="79"/>
      <c r="AO4" s="79"/>
      <c r="AP4" s="79"/>
      <c r="AQ4" s="79"/>
      <c r="AR4" s="79"/>
      <c r="AS4" s="79"/>
      <c r="AT4" s="79"/>
      <c r="AU4" s="79" t="s">
        <v>26</v>
      </c>
      <c r="AV4" s="79"/>
      <c r="AW4" s="79"/>
      <c r="AX4" s="79"/>
      <c r="AY4" s="79"/>
      <c r="AZ4" s="79"/>
      <c r="BA4" s="79"/>
      <c r="BB4" s="79"/>
      <c r="BC4" s="79"/>
      <c r="BD4" s="79"/>
      <c r="BE4" s="79"/>
      <c r="BF4" s="79" t="s">
        <v>62</v>
      </c>
      <c r="BG4" s="79"/>
      <c r="BH4" s="79"/>
      <c r="BI4" s="79"/>
      <c r="BJ4" s="79"/>
      <c r="BK4" s="79"/>
      <c r="BL4" s="79"/>
      <c r="BM4" s="79"/>
      <c r="BN4" s="79"/>
      <c r="BO4" s="79"/>
      <c r="BP4" s="79"/>
      <c r="BQ4" s="79" t="s">
        <v>13</v>
      </c>
      <c r="BR4" s="79"/>
      <c r="BS4" s="79"/>
      <c r="BT4" s="79"/>
      <c r="BU4" s="79"/>
      <c r="BV4" s="79"/>
      <c r="BW4" s="79"/>
      <c r="BX4" s="79"/>
      <c r="BY4" s="79"/>
      <c r="BZ4" s="79"/>
      <c r="CA4" s="79"/>
      <c r="CB4" s="79" t="s">
        <v>61</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8" x14ac:dyDescent="0.1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43</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2022</v>
      </c>
      <c r="C6" s="19">
        <f t="shared" si="1"/>
        <v>462179</v>
      </c>
      <c r="D6" s="19">
        <f t="shared" si="1"/>
        <v>46</v>
      </c>
      <c r="E6" s="19">
        <f t="shared" si="1"/>
        <v>17</v>
      </c>
      <c r="F6" s="19">
        <f t="shared" si="1"/>
        <v>1</v>
      </c>
      <c r="G6" s="19">
        <f t="shared" si="1"/>
        <v>0</v>
      </c>
      <c r="H6" s="19" t="str">
        <f t="shared" si="1"/>
        <v>鹿児島県　曽於市</v>
      </c>
      <c r="I6" s="19" t="str">
        <f t="shared" si="1"/>
        <v>法適用</v>
      </c>
      <c r="J6" s="19" t="str">
        <f t="shared" si="1"/>
        <v>下水道事業</v>
      </c>
      <c r="K6" s="19" t="str">
        <f t="shared" si="1"/>
        <v>公共下水道</v>
      </c>
      <c r="L6" s="19" t="str">
        <f t="shared" si="1"/>
        <v>Cd2</v>
      </c>
      <c r="M6" s="19" t="str">
        <f t="shared" si="1"/>
        <v>非設置</v>
      </c>
      <c r="N6" s="24" t="str">
        <f t="shared" si="1"/>
        <v>-</v>
      </c>
      <c r="O6" s="24">
        <f t="shared" si="1"/>
        <v>59.9</v>
      </c>
      <c r="P6" s="24">
        <f t="shared" si="1"/>
        <v>12.35</v>
      </c>
      <c r="Q6" s="24">
        <f t="shared" si="1"/>
        <v>94.79</v>
      </c>
      <c r="R6" s="24">
        <f t="shared" si="1"/>
        <v>2480</v>
      </c>
      <c r="S6" s="24">
        <f t="shared" si="1"/>
        <v>33600</v>
      </c>
      <c r="T6" s="24">
        <f t="shared" si="1"/>
        <v>390.14</v>
      </c>
      <c r="U6" s="24">
        <f t="shared" si="1"/>
        <v>86.12</v>
      </c>
      <c r="V6" s="24">
        <f t="shared" si="1"/>
        <v>4110</v>
      </c>
      <c r="W6" s="24">
        <f t="shared" si="1"/>
        <v>2</v>
      </c>
      <c r="X6" s="24">
        <f t="shared" si="1"/>
        <v>2055</v>
      </c>
      <c r="Y6" s="28" t="str">
        <f t="shared" ref="Y6:AH6" si="2">IF(Y7="",NA(),Y7)</f>
        <v>-</v>
      </c>
      <c r="Z6" s="28" t="str">
        <f t="shared" si="2"/>
        <v>-</v>
      </c>
      <c r="AA6" s="28">
        <f t="shared" si="2"/>
        <v>139.68</v>
      </c>
      <c r="AB6" s="28">
        <f t="shared" si="2"/>
        <v>121.83</v>
      </c>
      <c r="AC6" s="28">
        <f t="shared" si="2"/>
        <v>121.94</v>
      </c>
      <c r="AD6" s="28" t="str">
        <f t="shared" si="2"/>
        <v>-</v>
      </c>
      <c r="AE6" s="28" t="str">
        <f t="shared" si="2"/>
        <v>-</v>
      </c>
      <c r="AF6" s="28">
        <f t="shared" si="2"/>
        <v>107.81</v>
      </c>
      <c r="AG6" s="28">
        <f t="shared" si="2"/>
        <v>107.54</v>
      </c>
      <c r="AH6" s="28">
        <f t="shared" si="2"/>
        <v>107.19</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18.2</v>
      </c>
      <c r="AR6" s="28">
        <f t="shared" si="3"/>
        <v>19.059999999999999</v>
      </c>
      <c r="AS6" s="28">
        <f t="shared" si="3"/>
        <v>31.07</v>
      </c>
      <c r="AT6" s="24" t="str">
        <f>IF(AT7="","",IF(AT7="-","【-】","【"&amp;SUBSTITUTE(TEXT(AT7,"#,##0.00"),"-","△")&amp;"】"))</f>
        <v>【3.15】</v>
      </c>
      <c r="AU6" s="28" t="str">
        <f t="shared" ref="AU6:BD6" si="4">IF(AU7="",NA(),AU7)</f>
        <v>-</v>
      </c>
      <c r="AV6" s="28" t="str">
        <f t="shared" si="4"/>
        <v>-</v>
      </c>
      <c r="AW6" s="28">
        <f t="shared" si="4"/>
        <v>43.5</v>
      </c>
      <c r="AX6" s="28">
        <f t="shared" si="4"/>
        <v>51.68</v>
      </c>
      <c r="AY6" s="28">
        <f t="shared" si="4"/>
        <v>48.41</v>
      </c>
      <c r="AZ6" s="28" t="str">
        <f t="shared" si="4"/>
        <v>-</v>
      </c>
      <c r="BA6" s="28" t="str">
        <f t="shared" si="4"/>
        <v>-</v>
      </c>
      <c r="BB6" s="28">
        <f t="shared" si="4"/>
        <v>48.56</v>
      </c>
      <c r="BC6" s="28">
        <f t="shared" si="4"/>
        <v>47.58</v>
      </c>
      <c r="BD6" s="28">
        <f t="shared" si="4"/>
        <v>51.09</v>
      </c>
      <c r="BE6" s="24" t="str">
        <f>IF(BE7="","",IF(BE7="-","【-】","【"&amp;SUBSTITUTE(TEXT(BE7,"#,##0.00"),"-","△")&amp;"】"))</f>
        <v>【73.44】</v>
      </c>
      <c r="BF6" s="28" t="str">
        <f t="shared" ref="BF6:BO6" si="5">IF(BF7="",NA(),BF7)</f>
        <v>-</v>
      </c>
      <c r="BG6" s="28" t="str">
        <f t="shared" si="5"/>
        <v>-</v>
      </c>
      <c r="BH6" s="24">
        <f t="shared" si="5"/>
        <v>0</v>
      </c>
      <c r="BI6" s="24">
        <f t="shared" si="5"/>
        <v>0</v>
      </c>
      <c r="BJ6" s="24">
        <f t="shared" si="5"/>
        <v>0</v>
      </c>
      <c r="BK6" s="28" t="str">
        <f t="shared" si="5"/>
        <v>-</v>
      </c>
      <c r="BL6" s="28" t="str">
        <f t="shared" si="5"/>
        <v>-</v>
      </c>
      <c r="BM6" s="28">
        <f t="shared" si="5"/>
        <v>1245.0999999999999</v>
      </c>
      <c r="BN6" s="28">
        <f t="shared" si="5"/>
        <v>1108.8</v>
      </c>
      <c r="BO6" s="28">
        <f t="shared" si="5"/>
        <v>1194.56</v>
      </c>
      <c r="BP6" s="24" t="str">
        <f>IF(BP7="","",IF(BP7="-","【-】","【"&amp;SUBSTITUTE(TEXT(BP7,"#,##0.00"),"-","△")&amp;"】"))</f>
        <v>【652.82】</v>
      </c>
      <c r="BQ6" s="28" t="str">
        <f t="shared" ref="BQ6:BZ6" si="6">IF(BQ7="",NA(),BQ7)</f>
        <v>-</v>
      </c>
      <c r="BR6" s="28" t="str">
        <f t="shared" si="6"/>
        <v>-</v>
      </c>
      <c r="BS6" s="28">
        <f t="shared" si="6"/>
        <v>65.819999999999993</v>
      </c>
      <c r="BT6" s="28">
        <f t="shared" si="6"/>
        <v>61.57</v>
      </c>
      <c r="BU6" s="28">
        <f t="shared" si="6"/>
        <v>70.63</v>
      </c>
      <c r="BV6" s="28" t="str">
        <f t="shared" si="6"/>
        <v>-</v>
      </c>
      <c r="BW6" s="28" t="str">
        <f t="shared" si="6"/>
        <v>-</v>
      </c>
      <c r="BX6" s="28">
        <f t="shared" si="6"/>
        <v>79.77</v>
      </c>
      <c r="BY6" s="28">
        <f t="shared" si="6"/>
        <v>79.63</v>
      </c>
      <c r="BZ6" s="28">
        <f t="shared" si="6"/>
        <v>76.78</v>
      </c>
      <c r="CA6" s="24" t="str">
        <f>IF(CA7="","",IF(CA7="-","【-】","【"&amp;SUBSTITUTE(TEXT(CA7,"#,##0.00"),"-","△")&amp;"】"))</f>
        <v>【97.61】</v>
      </c>
      <c r="CB6" s="28" t="str">
        <f t="shared" ref="CB6:CK6" si="7">IF(CB7="",NA(),CB7)</f>
        <v>-</v>
      </c>
      <c r="CC6" s="28" t="str">
        <f t="shared" si="7"/>
        <v>-</v>
      </c>
      <c r="CD6" s="28">
        <f t="shared" si="7"/>
        <v>184.78</v>
      </c>
      <c r="CE6" s="28">
        <f t="shared" si="7"/>
        <v>198.37</v>
      </c>
      <c r="CF6" s="28">
        <f t="shared" si="7"/>
        <v>173.74</v>
      </c>
      <c r="CG6" s="28" t="str">
        <f t="shared" si="7"/>
        <v>-</v>
      </c>
      <c r="CH6" s="28" t="str">
        <f t="shared" si="7"/>
        <v>-</v>
      </c>
      <c r="CI6" s="28">
        <f t="shared" si="7"/>
        <v>214.56</v>
      </c>
      <c r="CJ6" s="28">
        <f t="shared" si="7"/>
        <v>213.66</v>
      </c>
      <c r="CK6" s="28">
        <f t="shared" si="7"/>
        <v>224.31</v>
      </c>
      <c r="CL6" s="24" t="str">
        <f>IF(CL7="","",IF(CL7="-","【-】","【"&amp;SUBSTITUTE(TEXT(CL7,"#,##0.00"),"-","△")&amp;"】"))</f>
        <v>【138.29】</v>
      </c>
      <c r="CM6" s="28" t="str">
        <f t="shared" ref="CM6:CV6" si="8">IF(CM7="",NA(),CM7)</f>
        <v>-</v>
      </c>
      <c r="CN6" s="28" t="str">
        <f t="shared" si="8"/>
        <v>-</v>
      </c>
      <c r="CO6" s="28">
        <f t="shared" si="8"/>
        <v>72.290000000000006</v>
      </c>
      <c r="CP6" s="28">
        <f t="shared" si="8"/>
        <v>75.209999999999994</v>
      </c>
      <c r="CQ6" s="28">
        <f t="shared" si="8"/>
        <v>74.069999999999993</v>
      </c>
      <c r="CR6" s="28" t="str">
        <f t="shared" si="8"/>
        <v>-</v>
      </c>
      <c r="CS6" s="28" t="str">
        <f t="shared" si="8"/>
        <v>-</v>
      </c>
      <c r="CT6" s="28">
        <f t="shared" si="8"/>
        <v>49.47</v>
      </c>
      <c r="CU6" s="28">
        <f t="shared" si="8"/>
        <v>48.19</v>
      </c>
      <c r="CV6" s="28">
        <f t="shared" si="8"/>
        <v>47.32</v>
      </c>
      <c r="CW6" s="24" t="str">
        <f>IF(CW7="","",IF(CW7="-","【-】","【"&amp;SUBSTITUTE(TEXT(CW7,"#,##0.00"),"-","△")&amp;"】"))</f>
        <v>【59.10】</v>
      </c>
      <c r="CX6" s="28" t="str">
        <f t="shared" ref="CX6:DG6" si="9">IF(CX7="",NA(),CX7)</f>
        <v>-</v>
      </c>
      <c r="CY6" s="28" t="str">
        <f t="shared" si="9"/>
        <v>-</v>
      </c>
      <c r="CZ6" s="28">
        <f t="shared" si="9"/>
        <v>70.760000000000005</v>
      </c>
      <c r="DA6" s="28">
        <f t="shared" si="9"/>
        <v>71.8</v>
      </c>
      <c r="DB6" s="28">
        <f t="shared" si="9"/>
        <v>72.87</v>
      </c>
      <c r="DC6" s="28" t="str">
        <f t="shared" si="9"/>
        <v>-</v>
      </c>
      <c r="DD6" s="28" t="str">
        <f t="shared" si="9"/>
        <v>-</v>
      </c>
      <c r="DE6" s="28">
        <f t="shared" si="9"/>
        <v>82.06</v>
      </c>
      <c r="DF6" s="28">
        <f t="shared" si="9"/>
        <v>82.26</v>
      </c>
      <c r="DG6" s="28">
        <f t="shared" si="9"/>
        <v>81.33</v>
      </c>
      <c r="DH6" s="24" t="str">
        <f>IF(DH7="","",IF(DH7="-","【-】","【"&amp;SUBSTITUTE(TEXT(DH7,"#,##0.00"),"-","△")&amp;"】"))</f>
        <v>【95.82】</v>
      </c>
      <c r="DI6" s="28" t="str">
        <f t="shared" ref="DI6:DR6" si="10">IF(DI7="",NA(),DI7)</f>
        <v>-</v>
      </c>
      <c r="DJ6" s="28" t="str">
        <f t="shared" si="10"/>
        <v>-</v>
      </c>
      <c r="DK6" s="28">
        <f t="shared" si="10"/>
        <v>3.17</v>
      </c>
      <c r="DL6" s="28">
        <f t="shared" si="10"/>
        <v>6.64</v>
      </c>
      <c r="DM6" s="28">
        <f t="shared" si="10"/>
        <v>10.08</v>
      </c>
      <c r="DN6" s="28" t="str">
        <f t="shared" si="10"/>
        <v>-</v>
      </c>
      <c r="DO6" s="28" t="str">
        <f t="shared" si="10"/>
        <v>-</v>
      </c>
      <c r="DP6" s="28">
        <f t="shared" si="10"/>
        <v>19.93</v>
      </c>
      <c r="DQ6" s="28">
        <f t="shared" si="10"/>
        <v>21.94</v>
      </c>
      <c r="DR6" s="28">
        <f t="shared" si="10"/>
        <v>22.89</v>
      </c>
      <c r="DS6" s="24" t="str">
        <f>IF(DS7="","",IF(DS7="-","【-】","【"&amp;SUBSTITUTE(TEXT(DS7,"#,##0.00"),"-","△")&amp;"】"))</f>
        <v>【39.74】</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【7.62】</v>
      </c>
      <c r="EE6" s="28" t="str">
        <f t="shared" ref="EE6:EN6" si="12">IF(EE7="",NA(),EE7)</f>
        <v>-</v>
      </c>
      <c r="EF6" s="28" t="str">
        <f t="shared" si="12"/>
        <v>-</v>
      </c>
      <c r="EG6" s="24">
        <f t="shared" si="12"/>
        <v>0</v>
      </c>
      <c r="EH6" s="28">
        <f t="shared" si="12"/>
        <v>1.43</v>
      </c>
      <c r="EI6" s="24">
        <f t="shared" si="12"/>
        <v>0</v>
      </c>
      <c r="EJ6" s="28" t="str">
        <f t="shared" si="12"/>
        <v>-</v>
      </c>
      <c r="EK6" s="28" t="str">
        <f t="shared" si="12"/>
        <v>-</v>
      </c>
      <c r="EL6" s="28">
        <f t="shared" si="12"/>
        <v>0.32</v>
      </c>
      <c r="EM6" s="28">
        <f t="shared" si="12"/>
        <v>0.1</v>
      </c>
      <c r="EN6" s="28">
        <f t="shared" si="12"/>
        <v>0.09</v>
      </c>
      <c r="EO6" s="24" t="str">
        <f>IF(EO7="","",IF(EO7="-","【-】","【"&amp;SUBSTITUTE(TEXT(EO7,"#,##0.00"),"-","△")&amp;"】"))</f>
        <v>【0.23】</v>
      </c>
    </row>
    <row r="7" spans="1:148" s="13" customFormat="1" x14ac:dyDescent="0.15">
      <c r="A7" s="14"/>
      <c r="B7" s="20">
        <v>2022</v>
      </c>
      <c r="C7" s="20">
        <v>462179</v>
      </c>
      <c r="D7" s="20">
        <v>46</v>
      </c>
      <c r="E7" s="20">
        <v>17</v>
      </c>
      <c r="F7" s="20">
        <v>1</v>
      </c>
      <c r="G7" s="20">
        <v>0</v>
      </c>
      <c r="H7" s="20" t="s">
        <v>96</v>
      </c>
      <c r="I7" s="20" t="s">
        <v>97</v>
      </c>
      <c r="J7" s="20" t="s">
        <v>98</v>
      </c>
      <c r="K7" s="20" t="s">
        <v>99</v>
      </c>
      <c r="L7" s="20" t="s">
        <v>100</v>
      </c>
      <c r="M7" s="20" t="s">
        <v>101</v>
      </c>
      <c r="N7" s="25" t="s">
        <v>102</v>
      </c>
      <c r="O7" s="25">
        <v>59.9</v>
      </c>
      <c r="P7" s="25">
        <v>12.35</v>
      </c>
      <c r="Q7" s="25">
        <v>94.79</v>
      </c>
      <c r="R7" s="25">
        <v>2480</v>
      </c>
      <c r="S7" s="25">
        <v>33600</v>
      </c>
      <c r="T7" s="25">
        <v>390.14</v>
      </c>
      <c r="U7" s="25">
        <v>86.12</v>
      </c>
      <c r="V7" s="25">
        <v>4110</v>
      </c>
      <c r="W7" s="25">
        <v>2</v>
      </c>
      <c r="X7" s="25">
        <v>2055</v>
      </c>
      <c r="Y7" s="25" t="s">
        <v>102</v>
      </c>
      <c r="Z7" s="25" t="s">
        <v>102</v>
      </c>
      <c r="AA7" s="25">
        <v>139.68</v>
      </c>
      <c r="AB7" s="25">
        <v>121.83</v>
      </c>
      <c r="AC7" s="25">
        <v>121.94</v>
      </c>
      <c r="AD7" s="25" t="s">
        <v>102</v>
      </c>
      <c r="AE7" s="25" t="s">
        <v>102</v>
      </c>
      <c r="AF7" s="25">
        <v>107.81</v>
      </c>
      <c r="AG7" s="25">
        <v>107.54</v>
      </c>
      <c r="AH7" s="25">
        <v>107.19</v>
      </c>
      <c r="AI7" s="25">
        <v>106.11</v>
      </c>
      <c r="AJ7" s="25" t="s">
        <v>102</v>
      </c>
      <c r="AK7" s="25" t="s">
        <v>102</v>
      </c>
      <c r="AL7" s="25">
        <v>0</v>
      </c>
      <c r="AM7" s="25">
        <v>0</v>
      </c>
      <c r="AN7" s="25">
        <v>0</v>
      </c>
      <c r="AO7" s="25" t="s">
        <v>102</v>
      </c>
      <c r="AP7" s="25" t="s">
        <v>102</v>
      </c>
      <c r="AQ7" s="25">
        <v>18.2</v>
      </c>
      <c r="AR7" s="25">
        <v>19.059999999999999</v>
      </c>
      <c r="AS7" s="25">
        <v>31.07</v>
      </c>
      <c r="AT7" s="25">
        <v>3.15</v>
      </c>
      <c r="AU7" s="25" t="s">
        <v>102</v>
      </c>
      <c r="AV7" s="25" t="s">
        <v>102</v>
      </c>
      <c r="AW7" s="25">
        <v>43.5</v>
      </c>
      <c r="AX7" s="25">
        <v>51.68</v>
      </c>
      <c r="AY7" s="25">
        <v>48.41</v>
      </c>
      <c r="AZ7" s="25" t="s">
        <v>102</v>
      </c>
      <c r="BA7" s="25" t="s">
        <v>102</v>
      </c>
      <c r="BB7" s="25">
        <v>48.56</v>
      </c>
      <c r="BC7" s="25">
        <v>47.58</v>
      </c>
      <c r="BD7" s="25">
        <v>51.09</v>
      </c>
      <c r="BE7" s="25">
        <v>73.44</v>
      </c>
      <c r="BF7" s="25" t="s">
        <v>102</v>
      </c>
      <c r="BG7" s="25" t="s">
        <v>102</v>
      </c>
      <c r="BH7" s="25">
        <v>0</v>
      </c>
      <c r="BI7" s="25">
        <v>0</v>
      </c>
      <c r="BJ7" s="25">
        <v>0</v>
      </c>
      <c r="BK7" s="25" t="s">
        <v>102</v>
      </c>
      <c r="BL7" s="25" t="s">
        <v>102</v>
      </c>
      <c r="BM7" s="25">
        <v>1245.0999999999999</v>
      </c>
      <c r="BN7" s="25">
        <v>1108.8</v>
      </c>
      <c r="BO7" s="25">
        <v>1194.56</v>
      </c>
      <c r="BP7" s="25">
        <v>652.82000000000005</v>
      </c>
      <c r="BQ7" s="25" t="s">
        <v>102</v>
      </c>
      <c r="BR7" s="25" t="s">
        <v>102</v>
      </c>
      <c r="BS7" s="25">
        <v>65.819999999999993</v>
      </c>
      <c r="BT7" s="25">
        <v>61.57</v>
      </c>
      <c r="BU7" s="25">
        <v>70.63</v>
      </c>
      <c r="BV7" s="25" t="s">
        <v>102</v>
      </c>
      <c r="BW7" s="25" t="s">
        <v>102</v>
      </c>
      <c r="BX7" s="25">
        <v>79.77</v>
      </c>
      <c r="BY7" s="25">
        <v>79.63</v>
      </c>
      <c r="BZ7" s="25">
        <v>76.78</v>
      </c>
      <c r="CA7" s="25">
        <v>97.61</v>
      </c>
      <c r="CB7" s="25" t="s">
        <v>102</v>
      </c>
      <c r="CC7" s="25" t="s">
        <v>102</v>
      </c>
      <c r="CD7" s="25">
        <v>184.78</v>
      </c>
      <c r="CE7" s="25">
        <v>198.37</v>
      </c>
      <c r="CF7" s="25">
        <v>173.74</v>
      </c>
      <c r="CG7" s="25" t="s">
        <v>102</v>
      </c>
      <c r="CH7" s="25" t="s">
        <v>102</v>
      </c>
      <c r="CI7" s="25">
        <v>214.56</v>
      </c>
      <c r="CJ7" s="25">
        <v>213.66</v>
      </c>
      <c r="CK7" s="25">
        <v>224.31</v>
      </c>
      <c r="CL7" s="25">
        <v>138.29</v>
      </c>
      <c r="CM7" s="25" t="s">
        <v>102</v>
      </c>
      <c r="CN7" s="25" t="s">
        <v>102</v>
      </c>
      <c r="CO7" s="25">
        <v>72.290000000000006</v>
      </c>
      <c r="CP7" s="25">
        <v>75.209999999999994</v>
      </c>
      <c r="CQ7" s="25">
        <v>74.069999999999993</v>
      </c>
      <c r="CR7" s="25" t="s">
        <v>102</v>
      </c>
      <c r="CS7" s="25" t="s">
        <v>102</v>
      </c>
      <c r="CT7" s="25">
        <v>49.47</v>
      </c>
      <c r="CU7" s="25">
        <v>48.19</v>
      </c>
      <c r="CV7" s="25">
        <v>47.32</v>
      </c>
      <c r="CW7" s="25">
        <v>59.1</v>
      </c>
      <c r="CX7" s="25" t="s">
        <v>102</v>
      </c>
      <c r="CY7" s="25" t="s">
        <v>102</v>
      </c>
      <c r="CZ7" s="25">
        <v>70.760000000000005</v>
      </c>
      <c r="DA7" s="25">
        <v>71.8</v>
      </c>
      <c r="DB7" s="25">
        <v>72.87</v>
      </c>
      <c r="DC7" s="25" t="s">
        <v>102</v>
      </c>
      <c r="DD7" s="25" t="s">
        <v>102</v>
      </c>
      <c r="DE7" s="25">
        <v>82.06</v>
      </c>
      <c r="DF7" s="25">
        <v>82.26</v>
      </c>
      <c r="DG7" s="25">
        <v>81.33</v>
      </c>
      <c r="DH7" s="25">
        <v>95.82</v>
      </c>
      <c r="DI7" s="25" t="s">
        <v>102</v>
      </c>
      <c r="DJ7" s="25" t="s">
        <v>102</v>
      </c>
      <c r="DK7" s="25">
        <v>3.17</v>
      </c>
      <c r="DL7" s="25">
        <v>6.64</v>
      </c>
      <c r="DM7" s="25">
        <v>10.08</v>
      </c>
      <c r="DN7" s="25" t="s">
        <v>102</v>
      </c>
      <c r="DO7" s="25" t="s">
        <v>102</v>
      </c>
      <c r="DP7" s="25">
        <v>19.93</v>
      </c>
      <c r="DQ7" s="25">
        <v>21.94</v>
      </c>
      <c r="DR7" s="25">
        <v>22.89</v>
      </c>
      <c r="DS7" s="25">
        <v>39.74</v>
      </c>
      <c r="DT7" s="25" t="s">
        <v>102</v>
      </c>
      <c r="DU7" s="25" t="s">
        <v>102</v>
      </c>
      <c r="DV7" s="25">
        <v>0</v>
      </c>
      <c r="DW7" s="25">
        <v>0</v>
      </c>
      <c r="DX7" s="25">
        <v>0</v>
      </c>
      <c r="DY7" s="25" t="s">
        <v>102</v>
      </c>
      <c r="DZ7" s="25" t="s">
        <v>102</v>
      </c>
      <c r="EA7" s="25">
        <v>0</v>
      </c>
      <c r="EB7" s="25">
        <v>0</v>
      </c>
      <c r="EC7" s="25">
        <v>0</v>
      </c>
      <c r="ED7" s="25">
        <v>7.62</v>
      </c>
      <c r="EE7" s="25" t="s">
        <v>102</v>
      </c>
      <c r="EF7" s="25" t="s">
        <v>102</v>
      </c>
      <c r="EG7" s="25">
        <v>0</v>
      </c>
      <c r="EH7" s="25">
        <v>1.43</v>
      </c>
      <c r="EI7" s="25">
        <v>0</v>
      </c>
      <c r="EJ7" s="25" t="s">
        <v>102</v>
      </c>
      <c r="EK7" s="25" t="s">
        <v>102</v>
      </c>
      <c r="EL7" s="25">
        <v>0.32</v>
      </c>
      <c r="EM7" s="25">
        <v>0.1</v>
      </c>
      <c r="EN7" s="25">
        <v>0.09</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cp:lastPrinted>2024-02-16T08:12:05Z</cp:lastPrinted>
  <dcterms:created xsi:type="dcterms:W3CDTF">2023-12-12T00:52:24Z</dcterms:created>
  <dcterms:modified xsi:type="dcterms:W3CDTF">2024-02-16T08:17:15Z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2024-01-25T23:57:07Z</vt:filetime>
  </property>
</Properties>
</file>