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11　曽於市◎\"/>
    </mc:Choice>
  </mc:AlternateContent>
  <workbookProtection workbookAlgorithmName="SHA-512" workbookHashValue="EitSS2dVISKi4v9g2B5n74sWgaipn/GuoKdMz7oFKJIR9w+yx5i9X6OagDhFW4lm5q+mk7vyObWPvzEqX7xd/A==" workbookSaltValue="kKpbUph0wzx/V6/mu+hUhA==" workbookSpinCount="100000" lockStructure="1"/>
  <bookViews>
    <workbookView xWindow="0" yWindow="0" windowWidth="28800" windowHeight="1246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<sst xmlns="http://schemas.openxmlformats.org/spreadsheetml/2006/main" count="275" uniqueCount="115">
  <si>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</si>
  <si>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</si>
  <si>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</si>
  <si>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</si>
  <si>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</si>
  <si>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</si>
  <si>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</si>
  <si>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</si>
  <si>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</si>
  <si>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</si>
  <si>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</si>
  <si>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</si>
  <si>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</si>
  <si>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</si>
  <si>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</si>
  <si>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</si>
  <si>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</si>
  <si>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</si>
  <si>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</si>
  <si>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</si>
  <si>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</si>
  <si>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</si>
  <si>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</si>
  <si>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</si>
  <si>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</si>
  <si>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</si>
  <si>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</si>
  <si>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</si>
  <si>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</si>
  <si>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</si>
  <si>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</si>
  <si>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</si>
  <si>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</si>
  <si>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</si>
  <si>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</si>
  <si>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①有形固定資産原価償却率
類似団体，全国平均値を下回っている状況であるが，今後，ストックマネジメント計画により修繕や事業費の平準化を図り，計画的かつ効率的な維持修繕・改築更新に取組む必要がある。　　　　　　　　　　　　　　　　②管渠老朽化率　　　　　　　　　　　　　　　　　平成９年度より事業を開始しており，25年が経過。法定耐用年数を超えていない状況である。　　　　③管渠改善率
現状においては，特に問題はないと考えるが，今後，管渠老朽化が増加していくことが予想されるため改善投資を増やす必要性があると考える。</t>
    <rPh sb="37" eb="39">
      <t>コンゴ</t>
    </rPh>
    <rPh sb="50" eb="52">
      <t>ケイカク</t>
    </rPh>
    <rPh sb="55" eb="57">
      <t>シュウゼン</t>
    </rPh>
    <rPh sb="58" eb="61">
      <t>ジギョウヒ</t>
    </rPh>
    <rPh sb="62" eb="65">
      <t>ヘイジュンカ</t>
    </rPh>
    <rPh sb="66" eb="67">
      <t>ハカ</t>
    </rPh>
    <rPh sb="69" eb="72">
      <t>ケイカクテキ</t>
    </rPh>
    <rPh sb="74" eb="77">
      <t>コウリツテキ</t>
    </rPh>
    <rPh sb="78" eb="80">
      <t>イジ</t>
    </rPh>
    <rPh sb="80" eb="82">
      <t>シュウゼン</t>
    </rPh>
    <rPh sb="83" eb="85">
      <t>カイチク</t>
    </rPh>
    <rPh sb="85" eb="87">
      <t>コウシン</t>
    </rPh>
    <rPh sb="88" eb="89">
      <t>ト</t>
    </rPh>
    <rPh sb="89" eb="90">
      <t>ク</t>
    </rPh>
    <rPh sb="91" eb="93">
      <t>ヒツヨウ</t>
    </rPh>
    <rPh sb="114" eb="116">
      <t>カンキョ</t>
    </rPh>
    <rPh sb="116" eb="119">
      <t>ロウキュウカ</t>
    </rPh>
    <rPh sb="119" eb="120">
      <t>リツ</t>
    </rPh>
    <rPh sb="161" eb="163">
      <t>ホウテイ</t>
    </rPh>
    <rPh sb="163" eb="165">
      <t>タイヨウ</t>
    </rPh>
    <rPh sb="165" eb="167">
      <t>ネンスウ</t>
    </rPh>
    <rPh sb="168" eb="169">
      <t>コ</t>
    </rPh>
    <rPh sb="174" eb="176">
      <t>ジョウキョウ</t>
    </rPh>
    <phoneticPr fontId="14"/>
  </si>
  <si>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</si>
  <si>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</si>
  <si>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</si>
  <si>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</si>
  <si>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</si>
  <si>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</si>
  <si>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</si>
  <si>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</si>
  <si>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</si>
  <si>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</si>
  <si>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</si>
  <si>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</si>
  <si>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</si>
  <si>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</si>
  <si>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</si>
  <si>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</si>
  <si>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</si>
  <si>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</si>
  <si>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</si>
  <si>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</si>
  <si>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</si>
  <si>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</si>
  <si>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</si>
  <si>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</si>
  <si>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</si>
  <si>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</si>
  <si>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</si>
  <si>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</si>
  <si>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</si>
  <si>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</si>
  <si>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</si>
  <si>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</si>
  <si>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</si>
  <si>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</si>
  <si>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</si>
  <si>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</si>
  <si>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</si>
  <si>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</si>
  <si>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</si>
  <si>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</si>
  <si>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</si>
  <si>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</si>
  <si>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</si>
  <si>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</si>
  <si>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</si>
  <si>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</si>
  <si>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</si>
  <si>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</si>
  <si>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</si>
  <si>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</si>
  <si>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</si>
  <si>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</si>
  <si>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</si>
  <si>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</si>
  <si>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</si>
  <si>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</si>
  <si>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</si>
  <si>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</si>
  <si>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</si>
  <si>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</si>
  <si>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鹿児島県　曽於市</t>
  </si>
  <si>
    <t>法適用</t>
  </si>
  <si>
    <t>下水道事業</t>
  </si>
  <si>
    <t>公共下水道</t>
  </si>
  <si>
    <t>Cd2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</si>
  <si>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</si>
  <si>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</si>
  <si>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</si>
  <si>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</si>
  <si>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</si>
  <si>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</si>
  <si>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</si>
  <si>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</si>
  <si>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</si>
  <si>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</si>
  <si>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</si>
  <si>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</si>
  <si>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経費を使用料によって賄えていない状況である。
今後，施設の老朽化に伴う投資の増加を考えると，接続率を向上させるとともに，適正な使用料収入の確保を検討し，料金水準の見直しも視野に入れ更なる経営の健全化に努めなければならない。</t>
    <rPh sb="16" eb="18">
      <t>ジョウキョウ</t>
    </rPh>
    <rPh sb="72" eb="74">
      <t>ケントウ</t>
    </rPh>
    <phoneticPr fontId="14"/>
  </si>
  <si>
    <t>①経常収支比率
単年度収支が黒字であることを示す100％以上となっている。しかし，使用料収入以外の収入に依存している状況であるため，経営改善を図っていく必要があると考える。
②累積欠損金比率
累積欠損金は発生していない。今後も経営の健全性確保に努める。　　　③流動比率
大きく100％を下回っており，他会計補助金等に依存している状態にある。使用料収入等による支払い能力を高めるための経営改善を図っていく必要があると考える。　　　　　　　　　　　　　　　　　　　　　　　　　　　④企業債残高対事業規模比率
平成26年度までは，類似団体平均値や全国団体平均値を上回っていたが，平成27年度からの数値については，現在の企業債残高の全額を一般会計が負担することとなっており，一般会計負担分を企業債から控除する取扱いを反映したため，今年度も当該数値が0である。
⑤経費回収率
類似団体平均・全国平均ともには下回る状況である。汚水処理費の削減に向けた取り組みを進めるとともに，適正な使用料収入の確保を検討する必要があると考える。
⑥汚水処理原価
類似団体平均より低く，全国平均より高い状況である。今後も汚水処理費の削減に向けた取り組みを進めるとともに，接続率の向上による有収水量を増加させる取組を行うなど，更なる経営の健全化に努めていく。
⑦施設利用率
類似団体，全国平均を上回る状況であり，比較的適正な状態であると考える。今後も状況を確認しながら適正な状態を維持していきたい。
⑧水洗化率
類似団体，全国平均値を下回っているが微増の状況である。接続の伸びが鈍化したことが要因である。今後も住民への啓発を行い，率の向上を図る。</t>
    <rPh sb="1" eb="3">
      <t>ケイジョウ</t>
    </rPh>
    <rPh sb="41" eb="44">
      <t>シヨウリョウ</t>
    </rPh>
    <rPh sb="44" eb="46">
      <t>シュウニュウ</t>
    </rPh>
    <rPh sb="46" eb="48">
      <t>イガイ</t>
    </rPh>
    <rPh sb="49" eb="51">
      <t>シュウニュウ</t>
    </rPh>
    <rPh sb="52" eb="54">
      <t>イゾン</t>
    </rPh>
    <rPh sb="58" eb="60">
      <t>ジョウキョウ</t>
    </rPh>
    <rPh sb="66" eb="68">
      <t>ケイエイ</t>
    </rPh>
    <rPh sb="68" eb="70">
      <t>カイゼン</t>
    </rPh>
    <rPh sb="71" eb="72">
      <t>ハカ</t>
    </rPh>
    <rPh sb="76" eb="78">
      <t>ヒツヨウ</t>
    </rPh>
    <rPh sb="82" eb="83">
      <t>カンガ</t>
    </rPh>
    <rPh sb="102" eb="104">
      <t>ハッセイ</t>
    </rPh>
    <rPh sb="135" eb="136">
      <t>オオ</t>
    </rPh>
    <rPh sb="143" eb="145">
      <t>シタマワ</t>
    </rPh>
    <rPh sb="150" eb="151">
      <t>タ</t>
    </rPh>
    <rPh sb="151" eb="153">
      <t>カイケイ</t>
    </rPh>
    <rPh sb="153" eb="156">
      <t>ホジョキン</t>
    </rPh>
    <rPh sb="156" eb="157">
      <t>トウ</t>
    </rPh>
    <rPh sb="158" eb="160">
      <t>イゾン</t>
    </rPh>
    <rPh sb="164" eb="166">
      <t>ジョウタイ</t>
    </rPh>
    <rPh sb="170" eb="173">
      <t>シヨウリョウ</t>
    </rPh>
    <rPh sb="173" eb="175">
      <t>シュウニュウ</t>
    </rPh>
    <rPh sb="175" eb="176">
      <t>トウ</t>
    </rPh>
    <rPh sb="179" eb="181">
      <t>シハラ</t>
    </rPh>
    <rPh sb="182" eb="184">
      <t>ノウリョク</t>
    </rPh>
    <rPh sb="185" eb="186">
      <t>タカ</t>
    </rPh>
    <rPh sb="191" eb="193">
      <t>ケイエイ</t>
    </rPh>
    <rPh sb="193" eb="195">
      <t>カイゼン</t>
    </rPh>
    <rPh sb="196" eb="197">
      <t>ハカ</t>
    </rPh>
    <rPh sb="201" eb="203">
      <t>ヒツヨウ</t>
    </rPh>
    <rPh sb="207" eb="208">
      <t>カンガ</t>
    </rPh>
    <rPh sb="361" eb="364">
      <t>コンネンド</t>
    </rPh>
    <rPh sb="387" eb="389">
      <t>ヘイキン</t>
    </rPh>
    <rPh sb="398" eb="399">
      <t>シタ</t>
    </rPh>
    <rPh sb="432" eb="434">
      <t>テキセイ</t>
    </rPh>
    <rPh sb="435" eb="438">
      <t>シヨウリョウ</t>
    </rPh>
    <rPh sb="438" eb="440">
      <t>シュウニュウ</t>
    </rPh>
    <rPh sb="441" eb="443">
      <t>カクホ</t>
    </rPh>
    <rPh sb="444" eb="446">
      <t>ケントウ</t>
    </rPh>
    <rPh sb="475" eb="476">
      <t>ヒク</t>
    </rPh>
    <rPh sb="484" eb="485">
      <t>タカ</t>
    </rPh>
    <rPh sb="492" eb="494">
      <t>コンゴ</t>
    </rPh>
    <rPh sb="529" eb="531">
      <t>ユウシュウ</t>
    </rPh>
    <rPh sb="531" eb="533">
      <t>スイリョウ</t>
    </rPh>
    <rPh sb="534" eb="536">
      <t>ゾウカ</t>
    </rPh>
    <rPh sb="539" eb="540">
      <t>ト</t>
    </rPh>
    <rPh sb="540" eb="541">
      <t>ク</t>
    </rPh>
    <rPh sb="542" eb="543">
      <t>オコナ</t>
    </rPh>
    <rPh sb="590" eb="593">
      <t>ヒカクテキ</t>
    </rPh>
    <rPh sb="593" eb="595">
      <t>テキセイ</t>
    </rPh>
    <rPh sb="596" eb="598">
      <t>ジョウタイ</t>
    </rPh>
    <rPh sb="602" eb="603">
      <t>カンガ</t>
    </rPh>
    <rPh sb="606" eb="608">
      <t>コンゴ</t>
    </rPh>
    <rPh sb="609" eb="611">
      <t>ジョウキョウ</t>
    </rPh>
    <rPh sb="612" eb="614">
      <t>カクニン</t>
    </rPh>
    <rPh sb="618" eb="620">
      <t>テキセイ</t>
    </rPh>
    <rPh sb="621" eb="623">
      <t>ジョウタイ</t>
    </rPh>
    <rPh sb="624" eb="626">
      <t>イジ</t>
    </rPh>
    <rPh sb="645" eb="647">
      <t>ゼンコク</t>
    </rPh>
    <rPh sb="651" eb="653">
      <t>シタマワ</t>
    </rPh>
    <rPh sb="658" eb="660">
      <t>ビゾウ</t>
    </rPh>
    <rPh sb="661" eb="663">
      <t>ジョウキョウ</t>
    </rPh>
    <rPh sb="667" eb="669">
      <t>セツゾク</t>
    </rPh>
    <rPh sb="670" eb="671">
      <t>ノ</t>
    </rPh>
    <rPh sb="673" eb="675">
      <t>ドンカ</t>
    </rPh>
    <rPh sb="680" eb="682">
      <t>ヨウイン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</si>
</sst>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9"/>
      <name val="ＭＳ ゴシック"/>
      <family val="3"/>
    </font>
    <font>
      <sz val="11"/>
      <color theme="1"/>
      <name val="ＭＳ Ｐゴシック"/>
      <family val="3"/>
    </font>
    <font>
      <sz val="6"/>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1.43</c:v>
                </c:pt>
                <c:pt idx="4" formatCode="#,##0.00;&quot;△&quot;#,##0.00">
                  <c:v>0</c:v>
                </c:pt>
              </c:numCache>
            </c:numRef>
          </c:val>
          <c:extLst>
            <c:ext xmlns:c16="http://schemas.microsoft.com/office/drawing/2014/chart" uri="{C3380CC4-5D6E-409C-BE32-E72D297353CC}">
              <c16:uniqueId val="{00000000-082B-4337-B733-88C2A29FDC5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0.32</c:v>
                </c:pt>
                <c:pt idx="3">
                  <c:v>0.1</c:v>
                </c:pt>
                <c:pt idx="4">
                  <c:v>0.09</c:v>
                </c:pt>
              </c:numCache>
            </c:numRef>
          </c:val>
          <c:smooth val="0"/>
          <c:extLst>
            <c:ext xmlns:c16="http://schemas.microsoft.com/office/drawing/2014/chart" uri="{C3380CC4-5D6E-409C-BE32-E72D297353CC}">
              <c16:uniqueId val="{00000001-082B-4337-B733-88C2A29FDC5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72.290000000000006</c:v>
                </c:pt>
                <c:pt idx="3">
                  <c:v>75.209999999999994</c:v>
                </c:pt>
                <c:pt idx="4">
                  <c:v>74.069999999999993</c:v>
                </c:pt>
              </c:numCache>
            </c:numRef>
          </c:val>
          <c:extLst>
            <c:ext xmlns:c16="http://schemas.microsoft.com/office/drawing/2014/chart" uri="{C3380CC4-5D6E-409C-BE32-E72D297353CC}">
              <c16:uniqueId val="{00000000-74BB-4A5E-9D56-9FE972149DA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49.47</c:v>
                </c:pt>
                <c:pt idx="3">
                  <c:v>48.19</c:v>
                </c:pt>
                <c:pt idx="4">
                  <c:v>47.32</c:v>
                </c:pt>
              </c:numCache>
            </c:numRef>
          </c:val>
          <c:smooth val="0"/>
          <c:extLst>
            <c:ext xmlns:c16="http://schemas.microsoft.com/office/drawing/2014/chart" uri="{C3380CC4-5D6E-409C-BE32-E72D297353CC}">
              <c16:uniqueId val="{00000001-74BB-4A5E-9D56-9FE972149DA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70.760000000000005</c:v>
                </c:pt>
                <c:pt idx="3">
                  <c:v>71.8</c:v>
                </c:pt>
                <c:pt idx="4">
                  <c:v>72.87</c:v>
                </c:pt>
              </c:numCache>
            </c:numRef>
          </c:val>
          <c:extLst>
            <c:ext xmlns:c16="http://schemas.microsoft.com/office/drawing/2014/chart" uri="{C3380CC4-5D6E-409C-BE32-E72D297353CC}">
              <c16:uniqueId val="{00000000-4700-4196-83D0-96B0B993AC9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82.06</c:v>
                </c:pt>
                <c:pt idx="3">
                  <c:v>82.26</c:v>
                </c:pt>
                <c:pt idx="4">
                  <c:v>81.33</c:v>
                </c:pt>
              </c:numCache>
            </c:numRef>
          </c:val>
          <c:smooth val="0"/>
          <c:extLst>
            <c:ext xmlns:c16="http://schemas.microsoft.com/office/drawing/2014/chart" uri="{C3380CC4-5D6E-409C-BE32-E72D297353CC}">
              <c16:uniqueId val="{00000001-4700-4196-83D0-96B0B993AC9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139.68</c:v>
                </c:pt>
                <c:pt idx="3">
                  <c:v>121.83</c:v>
                </c:pt>
                <c:pt idx="4">
                  <c:v>121.94</c:v>
                </c:pt>
              </c:numCache>
            </c:numRef>
          </c:val>
          <c:extLst>
            <c:ext xmlns:c16="http://schemas.microsoft.com/office/drawing/2014/chart" uri="{C3380CC4-5D6E-409C-BE32-E72D297353CC}">
              <c16:uniqueId val="{00000000-11D9-4B1F-A7E3-0AE45EA5FBB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107.81</c:v>
                </c:pt>
                <c:pt idx="3">
                  <c:v>107.54</c:v>
                </c:pt>
                <c:pt idx="4">
                  <c:v>107.19</c:v>
                </c:pt>
              </c:numCache>
            </c:numRef>
          </c:val>
          <c:smooth val="0"/>
          <c:extLst>
            <c:ext xmlns:c16="http://schemas.microsoft.com/office/drawing/2014/chart" uri="{C3380CC4-5D6E-409C-BE32-E72D297353CC}">
              <c16:uniqueId val="{00000001-11D9-4B1F-A7E3-0AE45EA5FBB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3.17</c:v>
                </c:pt>
                <c:pt idx="3">
                  <c:v>6.64</c:v>
                </c:pt>
                <c:pt idx="4">
                  <c:v>10.08</c:v>
                </c:pt>
              </c:numCache>
            </c:numRef>
          </c:val>
          <c:extLst>
            <c:ext xmlns:c16="http://schemas.microsoft.com/office/drawing/2014/chart" uri="{C3380CC4-5D6E-409C-BE32-E72D297353CC}">
              <c16:uniqueId val="{00000000-1950-456E-AECD-3CB860AA062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19.93</c:v>
                </c:pt>
                <c:pt idx="3">
                  <c:v>21.94</c:v>
                </c:pt>
                <c:pt idx="4">
                  <c:v>22.89</c:v>
                </c:pt>
              </c:numCache>
            </c:numRef>
          </c:val>
          <c:smooth val="0"/>
          <c:extLst>
            <c:ext xmlns:c16="http://schemas.microsoft.com/office/drawing/2014/chart" uri="{C3380CC4-5D6E-409C-BE32-E72D297353CC}">
              <c16:uniqueId val="{00000001-1950-456E-AECD-3CB860AA062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4FC-443D-A80C-2AF4D930FD4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4FC-443D-A80C-2AF4D930FD4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5CC-485C-A777-5DA551DEE8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18.2</c:v>
                </c:pt>
                <c:pt idx="3">
                  <c:v>19.059999999999999</c:v>
                </c:pt>
                <c:pt idx="4">
                  <c:v>31.07</c:v>
                </c:pt>
              </c:numCache>
            </c:numRef>
          </c:val>
          <c:smooth val="0"/>
          <c:extLst>
            <c:ext xmlns:c16="http://schemas.microsoft.com/office/drawing/2014/chart" uri="{C3380CC4-5D6E-409C-BE32-E72D297353CC}">
              <c16:uniqueId val="{00000001-85CC-485C-A777-5DA551DEE8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43.5</c:v>
                </c:pt>
                <c:pt idx="3">
                  <c:v>51.68</c:v>
                </c:pt>
                <c:pt idx="4">
                  <c:v>48.41</c:v>
                </c:pt>
              </c:numCache>
            </c:numRef>
          </c:val>
          <c:extLst>
            <c:ext xmlns:c16="http://schemas.microsoft.com/office/drawing/2014/chart" uri="{C3380CC4-5D6E-409C-BE32-E72D297353CC}">
              <c16:uniqueId val="{00000000-D416-4136-B373-D8E15FED87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48.56</c:v>
                </c:pt>
                <c:pt idx="3">
                  <c:v>47.58</c:v>
                </c:pt>
                <c:pt idx="4">
                  <c:v>51.09</c:v>
                </c:pt>
              </c:numCache>
            </c:numRef>
          </c:val>
          <c:smooth val="0"/>
          <c:extLst>
            <c:ext xmlns:c16="http://schemas.microsoft.com/office/drawing/2014/chart" uri="{C3380CC4-5D6E-409C-BE32-E72D297353CC}">
              <c16:uniqueId val="{00000001-D416-4136-B373-D8E15FED87B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906-4C36-B013-F379F391B2D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1245.0999999999999</c:v>
                </c:pt>
                <c:pt idx="3">
                  <c:v>1108.8</c:v>
                </c:pt>
                <c:pt idx="4">
                  <c:v>1194.56</c:v>
                </c:pt>
              </c:numCache>
            </c:numRef>
          </c:val>
          <c:smooth val="0"/>
          <c:extLst>
            <c:ext xmlns:c16="http://schemas.microsoft.com/office/drawing/2014/chart" uri="{C3380CC4-5D6E-409C-BE32-E72D297353CC}">
              <c16:uniqueId val="{00000001-C906-4C36-B013-F379F391B2D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65.819999999999993</c:v>
                </c:pt>
                <c:pt idx="3">
                  <c:v>61.57</c:v>
                </c:pt>
                <c:pt idx="4">
                  <c:v>70.63</c:v>
                </c:pt>
              </c:numCache>
            </c:numRef>
          </c:val>
          <c:extLst>
            <c:ext xmlns:c16="http://schemas.microsoft.com/office/drawing/2014/chart" uri="{C3380CC4-5D6E-409C-BE32-E72D297353CC}">
              <c16:uniqueId val="{00000000-C3A3-4815-A8A3-44654C6B96E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79.77</c:v>
                </c:pt>
                <c:pt idx="3">
                  <c:v>79.63</c:v>
                </c:pt>
                <c:pt idx="4">
                  <c:v>76.78</c:v>
                </c:pt>
              </c:numCache>
            </c:numRef>
          </c:val>
          <c:smooth val="0"/>
          <c:extLst>
            <c:ext xmlns:c16="http://schemas.microsoft.com/office/drawing/2014/chart" uri="{C3380CC4-5D6E-409C-BE32-E72D297353CC}">
              <c16:uniqueId val="{00000001-C3A3-4815-A8A3-44654C6B96E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184.78</c:v>
                </c:pt>
                <c:pt idx="3">
                  <c:v>198.37</c:v>
                </c:pt>
                <c:pt idx="4">
                  <c:v>173.74</c:v>
                </c:pt>
              </c:numCache>
            </c:numRef>
          </c:val>
          <c:extLst>
            <c:ext xmlns:c16="http://schemas.microsoft.com/office/drawing/2014/chart" uri="{C3380CC4-5D6E-409C-BE32-E72D297353CC}">
              <c16:uniqueId val="{00000000-5B0E-40BE-A61C-6029BCA41B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214.56</c:v>
                </c:pt>
                <c:pt idx="3">
                  <c:v>213.66</c:v>
                </c:pt>
                <c:pt idx="4">
                  <c:v>224.31</c:v>
                </c:pt>
              </c:numCache>
            </c:numRef>
          </c:val>
          <c:smooth val="0"/>
          <c:extLst>
            <c:ext xmlns:c16="http://schemas.microsoft.com/office/drawing/2014/chart" uri="{C3380CC4-5D6E-409C-BE32-E72D297353CC}">
              <c16:uniqueId val="{00000001-5B0E-40BE-A61C-6029BCA41BE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【106.11】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【73.44】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【652.82】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【59.10】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【138.29】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【39.74】</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【7.62】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1</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鹿児島県　曽於市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6</v>
      </c>
      <c r="C7" s="30"/>
      <c r="D7" s="30"/>
      <c r="E7" s="30"/>
      <c r="F7" s="30"/>
      <c r="G7" s="30"/>
      <c r="H7" s="30"/>
      <c r="I7" s="30" t="s">
        <v>12</v>
      </c>
      <c r="J7" s="30"/>
      <c r="K7" s="30"/>
      <c r="L7" s="30"/>
      <c r="M7" s="30"/>
      <c r="N7" s="30"/>
      <c r="O7" s="30"/>
      <c r="P7" s="30" t="s">
        <v>5</v>
      </c>
      <c r="Q7" s="30"/>
      <c r="R7" s="30"/>
      <c r="S7" s="30"/>
      <c r="T7" s="30"/>
      <c r="U7" s="30"/>
      <c r="V7" s="30"/>
      <c r="W7" s="30" t="s">
        <v>14</v>
      </c>
      <c r="X7" s="30"/>
      <c r="Y7" s="30"/>
      <c r="Z7" s="30"/>
      <c r="AA7" s="30"/>
      <c r="AB7" s="30"/>
      <c r="AC7" s="30"/>
      <c r="AD7" s="30" t="s">
        <v>4</v>
      </c>
      <c r="AE7" s="30"/>
      <c r="AF7" s="30"/>
      <c r="AG7" s="30"/>
      <c r="AH7" s="30"/>
      <c r="AI7" s="30"/>
      <c r="AJ7" s="30"/>
      <c r="AK7" s="3"/>
      <c r="AL7" s="30" t="s">
        <v>0</v>
      </c>
      <c r="AM7" s="30"/>
      <c r="AN7" s="30"/>
      <c r="AO7" s="30"/>
      <c r="AP7" s="30"/>
      <c r="AQ7" s="30"/>
      <c r="AR7" s="30"/>
      <c r="AS7" s="30"/>
      <c r="AT7" s="30" t="s">
        <v>10</v>
      </c>
      <c r="AU7" s="30"/>
      <c r="AV7" s="30"/>
      <c r="AW7" s="30"/>
      <c r="AX7" s="30"/>
      <c r="AY7" s="30"/>
      <c r="AZ7" s="30"/>
      <c r="BA7" s="30"/>
      <c r="BB7" s="30" t="s">
        <v>16</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Cd2</v>
      </c>
      <c r="X8" s="34"/>
      <c r="Y8" s="34"/>
      <c r="Z8" s="34"/>
      <c r="AA8" s="34"/>
      <c r="AB8" s="34"/>
      <c r="AC8" s="34"/>
      <c r="AD8" s="35" t="str">
        <f>データ!$M$6</f>
        <v>非設置</v>
      </c>
      <c r="AE8" s="35"/>
      <c r="AF8" s="35"/>
      <c r="AG8" s="35"/>
      <c r="AH8" s="35"/>
      <c r="AI8" s="35"/>
      <c r="AJ8" s="35"/>
      <c r="AK8" s="3"/>
      <c r="AL8" s="36">
        <f>データ!S6</f>
        <v>33600</v>
      </c>
      <c r="AM8" s="36"/>
      <c r="AN8" s="36"/>
      <c r="AO8" s="36"/>
      <c r="AP8" s="36"/>
      <c r="AQ8" s="36"/>
      <c r="AR8" s="36"/>
      <c r="AS8" s="36"/>
      <c r="AT8" s="37">
        <f>データ!T6</f>
        <v>390.14</v>
      </c>
      <c r="AU8" s="37"/>
      <c r="AV8" s="37"/>
      <c r="AW8" s="37"/>
      <c r="AX8" s="37"/>
      <c r="AY8" s="37"/>
      <c r="AZ8" s="37"/>
      <c r="BA8" s="37"/>
      <c r="BB8" s="37">
        <f>データ!U6</f>
        <v>86.12</v>
      </c>
      <c r="BC8" s="37"/>
      <c r="BD8" s="37"/>
      <c r="BE8" s="37"/>
      <c r="BF8" s="37"/>
      <c r="BG8" s="37"/>
      <c r="BH8" s="37"/>
      <c r="BI8" s="37"/>
      <c r="BJ8" s="3"/>
      <c r="BK8" s="3"/>
      <c r="BL8" s="38" t="s">
        <v>11</v>
      </c>
      <c r="BM8" s="39"/>
      <c r="BN8" s="40" t="s">
        <v>19</v>
      </c>
      <c r="BO8" s="40"/>
      <c r="BP8" s="40"/>
      <c r="BQ8" s="40"/>
      <c r="BR8" s="40"/>
      <c r="BS8" s="40"/>
      <c r="BT8" s="40"/>
      <c r="BU8" s="40"/>
      <c r="BV8" s="40"/>
      <c r="BW8" s="40"/>
      <c r="BX8" s="40"/>
      <c r="BY8" s="41"/>
    </row>
    <row r="9" spans="1:78" ht="18.75" customHeight="1" x14ac:dyDescent="0.15">
      <c r="A9" s="2"/>
      <c r="B9" s="30" t="s">
        <v>21</v>
      </c>
      <c r="C9" s="30"/>
      <c r="D9" s="30"/>
      <c r="E9" s="30"/>
      <c r="F9" s="30"/>
      <c r="G9" s="30"/>
      <c r="H9" s="30"/>
      <c r="I9" s="30" t="s">
        <v>22</v>
      </c>
      <c r="J9" s="30"/>
      <c r="K9" s="30"/>
      <c r="L9" s="30"/>
      <c r="M9" s="30"/>
      <c r="N9" s="30"/>
      <c r="O9" s="30"/>
      <c r="P9" s="30" t="s">
        <v>24</v>
      </c>
      <c r="Q9" s="30"/>
      <c r="R9" s="30"/>
      <c r="S9" s="30"/>
      <c r="T9" s="30"/>
      <c r="U9" s="30"/>
      <c r="V9" s="30"/>
      <c r="W9" s="30" t="s">
        <v>25</v>
      </c>
      <c r="X9" s="30"/>
      <c r="Y9" s="30"/>
      <c r="Z9" s="30"/>
      <c r="AA9" s="30"/>
      <c r="AB9" s="30"/>
      <c r="AC9" s="30"/>
      <c r="AD9" s="30" t="s">
        <v>20</v>
      </c>
      <c r="AE9" s="30"/>
      <c r="AF9" s="30"/>
      <c r="AG9" s="30"/>
      <c r="AH9" s="30"/>
      <c r="AI9" s="30"/>
      <c r="AJ9" s="30"/>
      <c r="AK9" s="3"/>
      <c r="AL9" s="30" t="s">
        <v>28</v>
      </c>
      <c r="AM9" s="30"/>
      <c r="AN9" s="30"/>
      <c r="AO9" s="30"/>
      <c r="AP9" s="30"/>
      <c r="AQ9" s="30"/>
      <c r="AR9" s="30"/>
      <c r="AS9" s="30"/>
      <c r="AT9" s="30" t="s">
        <v>29</v>
      </c>
      <c r="AU9" s="30"/>
      <c r="AV9" s="30"/>
      <c r="AW9" s="30"/>
      <c r="AX9" s="30"/>
      <c r="AY9" s="30"/>
      <c r="AZ9" s="30"/>
      <c r="BA9" s="30"/>
      <c r="BB9" s="30" t="s">
        <v>32</v>
      </c>
      <c r="BC9" s="30"/>
      <c r="BD9" s="30"/>
      <c r="BE9" s="30"/>
      <c r="BF9" s="30"/>
      <c r="BG9" s="30"/>
      <c r="BH9" s="30"/>
      <c r="BI9" s="30"/>
      <c r="BJ9" s="3"/>
      <c r="BK9" s="3"/>
      <c r="BL9" s="42" t="s">
        <v>33</v>
      </c>
      <c r="BM9" s="43"/>
      <c r="BN9" s="44" t="s">
        <v>36</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59.9</v>
      </c>
      <c r="J10" s="37"/>
      <c r="K10" s="37"/>
      <c r="L10" s="37"/>
      <c r="M10" s="37"/>
      <c r="N10" s="37"/>
      <c r="O10" s="37"/>
      <c r="P10" s="37">
        <f>データ!P6</f>
        <v>12.35</v>
      </c>
      <c r="Q10" s="37"/>
      <c r="R10" s="37"/>
      <c r="S10" s="37"/>
      <c r="T10" s="37"/>
      <c r="U10" s="37"/>
      <c r="V10" s="37"/>
      <c r="W10" s="37">
        <f>データ!Q6</f>
        <v>94.79</v>
      </c>
      <c r="X10" s="37"/>
      <c r="Y10" s="37"/>
      <c r="Z10" s="37"/>
      <c r="AA10" s="37"/>
      <c r="AB10" s="37"/>
      <c r="AC10" s="37"/>
      <c r="AD10" s="36">
        <f>データ!R6</f>
        <v>2480</v>
      </c>
      <c r="AE10" s="36"/>
      <c r="AF10" s="36"/>
      <c r="AG10" s="36"/>
      <c r="AH10" s="36"/>
      <c r="AI10" s="36"/>
      <c r="AJ10" s="36"/>
      <c r="AK10" s="2"/>
      <c r="AL10" s="36">
        <f>データ!V6</f>
        <v>4110</v>
      </c>
      <c r="AM10" s="36"/>
      <c r="AN10" s="36"/>
      <c r="AO10" s="36"/>
      <c r="AP10" s="36"/>
      <c r="AQ10" s="36"/>
      <c r="AR10" s="36"/>
      <c r="AS10" s="36"/>
      <c r="AT10" s="37">
        <f>データ!W6</f>
        <v>2</v>
      </c>
      <c r="AU10" s="37"/>
      <c r="AV10" s="37"/>
      <c r="AW10" s="37"/>
      <c r="AX10" s="37"/>
      <c r="AY10" s="37"/>
      <c r="AZ10" s="37"/>
      <c r="BA10" s="37"/>
      <c r="BB10" s="37">
        <f>データ!X6</f>
        <v>2055</v>
      </c>
      <c r="BC10" s="37"/>
      <c r="BD10" s="37"/>
      <c r="BE10" s="37"/>
      <c r="BF10" s="37"/>
      <c r="BG10" s="37"/>
      <c r="BH10" s="37"/>
      <c r="BI10" s="37"/>
      <c r="BJ10" s="2"/>
      <c r="BK10" s="2"/>
      <c r="BL10" s="46" t="s">
        <v>37</v>
      </c>
      <c r="BM10" s="47"/>
      <c r="BN10" s="48" t="s">
        <v>15</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38</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27</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39</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41</v>
      </c>
      <c r="BM45" s="61"/>
      <c r="BN45" s="61"/>
      <c r="BO45" s="61"/>
      <c r="BP45" s="61"/>
      <c r="BQ45" s="61"/>
      <c r="BR45" s="61"/>
      <c r="BS45" s="61"/>
      <c r="BT45" s="61"/>
      <c r="BU45" s="61"/>
      <c r="BV45" s="61"/>
      <c r="BW45" s="61"/>
      <c r="BX45" s="61"/>
      <c r="BY45" s="61"/>
      <c r="BZ45" s="6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2" t="s">
        <v>35</v>
      </c>
      <c r="BM47" s="73"/>
      <c r="BN47" s="73"/>
      <c r="BO47" s="73"/>
      <c r="BP47" s="73"/>
      <c r="BQ47" s="73"/>
      <c r="BR47" s="73"/>
      <c r="BS47" s="73"/>
      <c r="BT47" s="73"/>
      <c r="BU47" s="73"/>
      <c r="BV47" s="73"/>
      <c r="BW47" s="73"/>
      <c r="BX47" s="73"/>
      <c r="BY47" s="73"/>
      <c r="BZ47" s="7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2"/>
      <c r="BM48" s="73"/>
      <c r="BN48" s="73"/>
      <c r="BO48" s="73"/>
      <c r="BP48" s="73"/>
      <c r="BQ48" s="73"/>
      <c r="BR48" s="73"/>
      <c r="BS48" s="73"/>
      <c r="BT48" s="73"/>
      <c r="BU48" s="73"/>
      <c r="BV48" s="73"/>
      <c r="BW48" s="73"/>
      <c r="BX48" s="73"/>
      <c r="BY48" s="73"/>
      <c r="BZ48" s="7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2"/>
      <c r="BM49" s="73"/>
      <c r="BN49" s="73"/>
      <c r="BO49" s="73"/>
      <c r="BP49" s="73"/>
      <c r="BQ49" s="73"/>
      <c r="BR49" s="73"/>
      <c r="BS49" s="73"/>
      <c r="BT49" s="73"/>
      <c r="BU49" s="73"/>
      <c r="BV49" s="73"/>
      <c r="BW49" s="73"/>
      <c r="BX49" s="73"/>
      <c r="BY49" s="73"/>
      <c r="BZ49" s="7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2"/>
      <c r="BM50" s="73"/>
      <c r="BN50" s="73"/>
      <c r="BO50" s="73"/>
      <c r="BP50" s="73"/>
      <c r="BQ50" s="73"/>
      <c r="BR50" s="73"/>
      <c r="BS50" s="73"/>
      <c r="BT50" s="73"/>
      <c r="BU50" s="73"/>
      <c r="BV50" s="73"/>
      <c r="BW50" s="73"/>
      <c r="BX50" s="73"/>
      <c r="BY50" s="73"/>
      <c r="BZ50" s="7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2"/>
      <c r="BM51" s="73"/>
      <c r="BN51" s="73"/>
      <c r="BO51" s="73"/>
      <c r="BP51" s="73"/>
      <c r="BQ51" s="73"/>
      <c r="BR51" s="73"/>
      <c r="BS51" s="73"/>
      <c r="BT51" s="73"/>
      <c r="BU51" s="73"/>
      <c r="BV51" s="73"/>
      <c r="BW51" s="73"/>
      <c r="BX51" s="73"/>
      <c r="BY51" s="73"/>
      <c r="BZ51" s="7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2"/>
      <c r="BM52" s="73"/>
      <c r="BN52" s="73"/>
      <c r="BO52" s="73"/>
      <c r="BP52" s="73"/>
      <c r="BQ52" s="73"/>
      <c r="BR52" s="73"/>
      <c r="BS52" s="73"/>
      <c r="BT52" s="73"/>
      <c r="BU52" s="73"/>
      <c r="BV52" s="73"/>
      <c r="BW52" s="73"/>
      <c r="BX52" s="73"/>
      <c r="BY52" s="73"/>
      <c r="BZ52" s="7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2"/>
      <c r="BM53" s="73"/>
      <c r="BN53" s="73"/>
      <c r="BO53" s="73"/>
      <c r="BP53" s="73"/>
      <c r="BQ53" s="73"/>
      <c r="BR53" s="73"/>
      <c r="BS53" s="73"/>
      <c r="BT53" s="73"/>
      <c r="BU53" s="73"/>
      <c r="BV53" s="73"/>
      <c r="BW53" s="73"/>
      <c r="BX53" s="73"/>
      <c r="BY53" s="73"/>
      <c r="BZ53" s="7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2"/>
      <c r="BM54" s="73"/>
      <c r="BN54" s="73"/>
      <c r="BO54" s="73"/>
      <c r="BP54" s="73"/>
      <c r="BQ54" s="73"/>
      <c r="BR54" s="73"/>
      <c r="BS54" s="73"/>
      <c r="BT54" s="73"/>
      <c r="BU54" s="73"/>
      <c r="BV54" s="73"/>
      <c r="BW54" s="73"/>
      <c r="BX54" s="73"/>
      <c r="BY54" s="73"/>
      <c r="BZ54" s="7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2"/>
      <c r="BM55" s="73"/>
      <c r="BN55" s="73"/>
      <c r="BO55" s="73"/>
      <c r="BP55" s="73"/>
      <c r="BQ55" s="73"/>
      <c r="BR55" s="73"/>
      <c r="BS55" s="73"/>
      <c r="BT55" s="73"/>
      <c r="BU55" s="73"/>
      <c r="BV55" s="73"/>
      <c r="BW55" s="73"/>
      <c r="BX55" s="73"/>
      <c r="BY55" s="73"/>
      <c r="BZ55" s="74"/>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2"/>
      <c r="BM56" s="73"/>
      <c r="BN56" s="73"/>
      <c r="BO56" s="73"/>
      <c r="BP56" s="73"/>
      <c r="BQ56" s="73"/>
      <c r="BR56" s="73"/>
      <c r="BS56" s="73"/>
      <c r="BT56" s="73"/>
      <c r="BU56" s="73"/>
      <c r="BV56" s="73"/>
      <c r="BW56" s="73"/>
      <c r="BX56" s="73"/>
      <c r="BY56" s="73"/>
      <c r="BZ56" s="74"/>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2"/>
      <c r="BM57" s="73"/>
      <c r="BN57" s="73"/>
      <c r="BO57" s="73"/>
      <c r="BP57" s="73"/>
      <c r="BQ57" s="73"/>
      <c r="BR57" s="73"/>
      <c r="BS57" s="73"/>
      <c r="BT57" s="73"/>
      <c r="BU57" s="73"/>
      <c r="BV57" s="73"/>
      <c r="BW57" s="73"/>
      <c r="BX57" s="73"/>
      <c r="BY57" s="73"/>
      <c r="BZ57" s="74"/>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2"/>
      <c r="BM58" s="73"/>
      <c r="BN58" s="73"/>
      <c r="BO58" s="73"/>
      <c r="BP58" s="73"/>
      <c r="BQ58" s="73"/>
      <c r="BR58" s="73"/>
      <c r="BS58" s="73"/>
      <c r="BT58" s="73"/>
      <c r="BU58" s="73"/>
      <c r="BV58" s="73"/>
      <c r="BW58" s="73"/>
      <c r="BX58" s="73"/>
      <c r="BY58" s="73"/>
      <c r="BZ58" s="74"/>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2"/>
      <c r="BM59" s="73"/>
      <c r="BN59" s="73"/>
      <c r="BO59" s="73"/>
      <c r="BP59" s="73"/>
      <c r="BQ59" s="73"/>
      <c r="BR59" s="73"/>
      <c r="BS59" s="73"/>
      <c r="BT59" s="73"/>
      <c r="BU59" s="73"/>
      <c r="BV59" s="73"/>
      <c r="BW59" s="73"/>
      <c r="BX59" s="73"/>
      <c r="BY59" s="73"/>
      <c r="BZ59" s="74"/>
    </row>
    <row r="60" spans="1:78" ht="13.5" customHeight="1" x14ac:dyDescent="0.15">
      <c r="A60" s="2"/>
      <c r="B60" s="57" t="s">
        <v>9</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2"/>
      <c r="BM60" s="73"/>
      <c r="BN60" s="73"/>
      <c r="BO60" s="73"/>
      <c r="BP60" s="73"/>
      <c r="BQ60" s="73"/>
      <c r="BR60" s="73"/>
      <c r="BS60" s="73"/>
      <c r="BT60" s="73"/>
      <c r="BU60" s="73"/>
      <c r="BV60" s="73"/>
      <c r="BW60" s="73"/>
      <c r="BX60" s="73"/>
      <c r="BY60" s="73"/>
      <c r="BZ60" s="74"/>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2"/>
      <c r="BM61" s="73"/>
      <c r="BN61" s="73"/>
      <c r="BO61" s="73"/>
      <c r="BP61" s="73"/>
      <c r="BQ61" s="73"/>
      <c r="BR61" s="73"/>
      <c r="BS61" s="73"/>
      <c r="BT61" s="73"/>
      <c r="BU61" s="73"/>
      <c r="BV61" s="73"/>
      <c r="BW61" s="73"/>
      <c r="BX61" s="73"/>
      <c r="BY61" s="73"/>
      <c r="BZ61" s="7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2"/>
      <c r="BM62" s="73"/>
      <c r="BN62" s="73"/>
      <c r="BO62" s="73"/>
      <c r="BP62" s="73"/>
      <c r="BQ62" s="73"/>
      <c r="BR62" s="73"/>
      <c r="BS62" s="73"/>
      <c r="BT62" s="73"/>
      <c r="BU62" s="73"/>
      <c r="BV62" s="73"/>
      <c r="BW62" s="73"/>
      <c r="BX62" s="73"/>
      <c r="BY62" s="73"/>
      <c r="BZ62" s="7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8</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72" t="s">
        <v>113</v>
      </c>
      <c r="BM66" s="73"/>
      <c r="BN66" s="73"/>
      <c r="BO66" s="73"/>
      <c r="BP66" s="73"/>
      <c r="BQ66" s="73"/>
      <c r="BR66" s="73"/>
      <c r="BS66" s="73"/>
      <c r="BT66" s="73"/>
      <c r="BU66" s="73"/>
      <c r="BV66" s="73"/>
      <c r="BW66" s="73"/>
      <c r="BX66" s="73"/>
      <c r="BY66" s="73"/>
      <c r="BZ66" s="7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2"/>
      <c r="BM67" s="73"/>
      <c r="BN67" s="73"/>
      <c r="BO67" s="73"/>
      <c r="BP67" s="73"/>
      <c r="BQ67" s="73"/>
      <c r="BR67" s="73"/>
      <c r="BS67" s="73"/>
      <c r="BT67" s="73"/>
      <c r="BU67" s="73"/>
      <c r="BV67" s="73"/>
      <c r="BW67" s="73"/>
      <c r="BX67" s="73"/>
      <c r="BY67" s="73"/>
      <c r="BZ67" s="7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2"/>
      <c r="BM68" s="73"/>
      <c r="BN68" s="73"/>
      <c r="BO68" s="73"/>
      <c r="BP68" s="73"/>
      <c r="BQ68" s="73"/>
      <c r="BR68" s="73"/>
      <c r="BS68" s="73"/>
      <c r="BT68" s="73"/>
      <c r="BU68" s="73"/>
      <c r="BV68" s="73"/>
      <c r="BW68" s="73"/>
      <c r="BX68" s="73"/>
      <c r="BY68" s="73"/>
      <c r="BZ68" s="7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2"/>
      <c r="BM69" s="73"/>
      <c r="BN69" s="73"/>
      <c r="BO69" s="73"/>
      <c r="BP69" s="73"/>
      <c r="BQ69" s="73"/>
      <c r="BR69" s="73"/>
      <c r="BS69" s="73"/>
      <c r="BT69" s="73"/>
      <c r="BU69" s="73"/>
      <c r="BV69" s="73"/>
      <c r="BW69" s="73"/>
      <c r="BX69" s="73"/>
      <c r="BY69" s="73"/>
      <c r="BZ69" s="7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2"/>
      <c r="BM70" s="73"/>
      <c r="BN70" s="73"/>
      <c r="BO70" s="73"/>
      <c r="BP70" s="73"/>
      <c r="BQ70" s="73"/>
      <c r="BR70" s="73"/>
      <c r="BS70" s="73"/>
      <c r="BT70" s="73"/>
      <c r="BU70" s="73"/>
      <c r="BV70" s="73"/>
      <c r="BW70" s="73"/>
      <c r="BX70" s="73"/>
      <c r="BY70" s="73"/>
      <c r="BZ70" s="7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2"/>
      <c r="BM71" s="73"/>
      <c r="BN71" s="73"/>
      <c r="BO71" s="73"/>
      <c r="BP71" s="73"/>
      <c r="BQ71" s="73"/>
      <c r="BR71" s="73"/>
      <c r="BS71" s="73"/>
      <c r="BT71" s="73"/>
      <c r="BU71" s="73"/>
      <c r="BV71" s="73"/>
      <c r="BW71" s="73"/>
      <c r="BX71" s="73"/>
      <c r="BY71" s="73"/>
      <c r="BZ71" s="7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2"/>
      <c r="BM72" s="73"/>
      <c r="BN72" s="73"/>
      <c r="BO72" s="73"/>
      <c r="BP72" s="73"/>
      <c r="BQ72" s="73"/>
      <c r="BR72" s="73"/>
      <c r="BS72" s="73"/>
      <c r="BT72" s="73"/>
      <c r="BU72" s="73"/>
      <c r="BV72" s="73"/>
      <c r="BW72" s="73"/>
      <c r="BX72" s="73"/>
      <c r="BY72" s="73"/>
      <c r="BZ72" s="7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2"/>
      <c r="BM73" s="73"/>
      <c r="BN73" s="73"/>
      <c r="BO73" s="73"/>
      <c r="BP73" s="73"/>
      <c r="BQ73" s="73"/>
      <c r="BR73" s="73"/>
      <c r="BS73" s="73"/>
      <c r="BT73" s="73"/>
      <c r="BU73" s="73"/>
      <c r="BV73" s="73"/>
      <c r="BW73" s="73"/>
      <c r="BX73" s="73"/>
      <c r="BY73" s="73"/>
      <c r="BZ73" s="7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2"/>
      <c r="BM74" s="73"/>
      <c r="BN74" s="73"/>
      <c r="BO74" s="73"/>
      <c r="BP74" s="73"/>
      <c r="BQ74" s="73"/>
      <c r="BR74" s="73"/>
      <c r="BS74" s="73"/>
      <c r="BT74" s="73"/>
      <c r="BU74" s="73"/>
      <c r="BV74" s="73"/>
      <c r="BW74" s="73"/>
      <c r="BX74" s="73"/>
      <c r="BY74" s="73"/>
      <c r="BZ74" s="7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2"/>
      <c r="BM75" s="73"/>
      <c r="BN75" s="73"/>
      <c r="BO75" s="73"/>
      <c r="BP75" s="73"/>
      <c r="BQ75" s="73"/>
      <c r="BR75" s="73"/>
      <c r="BS75" s="73"/>
      <c r="BT75" s="73"/>
      <c r="BU75" s="73"/>
      <c r="BV75" s="73"/>
      <c r="BW75" s="73"/>
      <c r="BX75" s="73"/>
      <c r="BY75" s="73"/>
      <c r="BZ75" s="7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2"/>
      <c r="BM76" s="73"/>
      <c r="BN76" s="73"/>
      <c r="BO76" s="73"/>
      <c r="BP76" s="73"/>
      <c r="BQ76" s="73"/>
      <c r="BR76" s="73"/>
      <c r="BS76" s="73"/>
      <c r="BT76" s="73"/>
      <c r="BU76" s="73"/>
      <c r="BV76" s="73"/>
      <c r="BW76" s="73"/>
      <c r="BX76" s="73"/>
      <c r="BY76" s="73"/>
      <c r="BZ76" s="7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2"/>
      <c r="BM77" s="73"/>
      <c r="BN77" s="73"/>
      <c r="BO77" s="73"/>
      <c r="BP77" s="73"/>
      <c r="BQ77" s="73"/>
      <c r="BR77" s="73"/>
      <c r="BS77" s="73"/>
      <c r="BT77" s="73"/>
      <c r="BU77" s="73"/>
      <c r="BV77" s="73"/>
      <c r="BW77" s="73"/>
      <c r="BX77" s="73"/>
      <c r="BY77" s="73"/>
      <c r="BZ77" s="7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2"/>
      <c r="BM78" s="73"/>
      <c r="BN78" s="73"/>
      <c r="BO78" s="73"/>
      <c r="BP78" s="73"/>
      <c r="BQ78" s="73"/>
      <c r="BR78" s="73"/>
      <c r="BS78" s="73"/>
      <c r="BT78" s="73"/>
      <c r="BU78" s="73"/>
      <c r="BV78" s="73"/>
      <c r="BW78" s="73"/>
      <c r="BX78" s="73"/>
      <c r="BY78" s="73"/>
      <c r="BZ78" s="74"/>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2"/>
      <c r="BM79" s="73"/>
      <c r="BN79" s="73"/>
      <c r="BO79" s="73"/>
      <c r="BP79" s="73"/>
      <c r="BQ79" s="73"/>
      <c r="BR79" s="73"/>
      <c r="BS79" s="73"/>
      <c r="BT79" s="73"/>
      <c r="BU79" s="73"/>
      <c r="BV79" s="73"/>
      <c r="BW79" s="73"/>
      <c r="BX79" s="73"/>
      <c r="BY79" s="73"/>
      <c r="BZ79" s="74"/>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2"/>
      <c r="BM80" s="73"/>
      <c r="BN80" s="73"/>
      <c r="BO80" s="73"/>
      <c r="BP80" s="73"/>
      <c r="BQ80" s="73"/>
      <c r="BR80" s="73"/>
      <c r="BS80" s="73"/>
      <c r="BT80" s="73"/>
      <c r="BU80" s="73"/>
      <c r="BV80" s="73"/>
      <c r="BW80" s="73"/>
      <c r="BX80" s="73"/>
      <c r="BY80" s="73"/>
      <c r="BZ80" s="74"/>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2"/>
      <c r="BM81" s="73"/>
      <c r="BN81" s="73"/>
      <c r="BO81" s="73"/>
      <c r="BP81" s="73"/>
      <c r="BQ81" s="73"/>
      <c r="BR81" s="73"/>
      <c r="BS81" s="73"/>
      <c r="BT81" s="73"/>
      <c r="BU81" s="73"/>
      <c r="BV81" s="73"/>
      <c r="BW81" s="73"/>
      <c r="BX81" s="73"/>
      <c r="BY81" s="73"/>
      <c r="BZ81" s="74"/>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5"/>
      <c r="BM82" s="76"/>
      <c r="BN82" s="76"/>
      <c r="BO82" s="76"/>
      <c r="BP82" s="76"/>
      <c r="BQ82" s="76"/>
      <c r="BR82" s="76"/>
      <c r="BS82" s="76"/>
      <c r="BT82" s="76"/>
      <c r="BU82" s="76"/>
      <c r="BV82" s="76"/>
      <c r="BW82" s="76"/>
      <c r="BX82" s="76"/>
      <c r="BY82" s="76"/>
      <c r="BZ82" s="77"/>
    </row>
    <row r="83" spans="1:78" x14ac:dyDescent="0.15">
      <c r="C83" s="50" t="s">
        <v>42</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43</v>
      </c>
      <c r="C84" s="6"/>
      <c r="D84" s="6"/>
      <c r="E84" s="6" t="s">
        <v>45</v>
      </c>
      <c r="F84" s="6" t="s">
        <v>46</v>
      </c>
      <c r="G84" s="6" t="s">
        <v>47</v>
      </c>
      <c r="H84" s="6" t="s">
        <v>40</v>
      </c>
      <c r="I84" s="6" t="s">
        <v>7</v>
      </c>
      <c r="J84" s="6" t="s">
        <v>48</v>
      </c>
      <c r="K84" s="6" t="s">
        <v>49</v>
      </c>
      <c r="L84" s="6" t="s">
        <v>31</v>
      </c>
      <c r="M84" s="6" t="s">
        <v>34</v>
      </c>
      <c r="N84" s="6" t="s">
        <v>51</v>
      </c>
      <c r="O84" s="6" t="s">
        <v>53</v>
      </c>
    </row>
    <row r="85" spans="1:78" hidden="1" x14ac:dyDescent="0.15">
      <c r="B85" s="6"/>
      <c r="C85" s="6"/>
      <c r="D85" s="6"/>
      <c r="E85" s="6" t="str">
        <f>データ!AI6</f>
        <v>【106.11】</v>
      </c>
      <c r="F85" s="6" t="str">
        <f>データ!AT6</f>
        <v>【3.15】</v>
      </c>
      <c r="G85" s="6" t="str">
        <f>データ!BE6</f>
        <v>【73.44】</v>
      </c>
      <c r="H85" s="6" t="str">
        <f>データ!BP6</f>
        <v>【652.82】</v>
      </c>
      <c r="I85" s="6" t="str">
        <f>データ!CA6</f>
        <v>【97.61】</v>
      </c>
      <c r="J85" s="6" t="str">
        <f>データ!CL6</f>
        <v>【138.29】</v>
      </c>
      <c r="K85" s="6" t="str">
        <f>データ!CW6</f>
        <v>【59.10】</v>
      </c>
      <c r="L85" s="6" t="str">
        <f>データ!DH6</f>
        <v>【95.82】</v>
      </c>
      <c r="M85" s="6" t="str">
        <f>データ!DS6</f>
        <v>【39.74】</v>
      </c>
      <c r="N85" s="6" t="str">
        <f>データ!ED6</f>
        <v>【7.62】</v>
      </c>
      <c r="O85" s="6" t="str">
        <f>データ!EO6</f>
        <v>【0.23】</v>
      </c>
    </row>
  </sheetData>
  <sheetProtection algorithmName="SHA-512" hashValue="duySVQBW7Wh/yHsEH/ag12dKgnaFk9qSXOtSBZMtAdxA5/okMNelbn/11GBO6Lgh8XxfjbPLODMempigDSYDOA==" saltValue="Wggr77Xj3dfMCgsT53s6P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18</v>
      </c>
      <c r="B3" s="16" t="s">
        <v>30</v>
      </c>
      <c r="C3" s="16" t="s">
        <v>57</v>
      </c>
      <c r="D3" s="16" t="s">
        <v>58</v>
      </c>
      <c r="E3" s="16" t="s">
        <v>3</v>
      </c>
      <c r="F3" s="16" t="s">
        <v>2</v>
      </c>
      <c r="G3" s="16" t="s">
        <v>23</v>
      </c>
      <c r="H3" s="80" t="s">
        <v>59</v>
      </c>
      <c r="I3" s="81"/>
      <c r="J3" s="81"/>
      <c r="K3" s="81"/>
      <c r="L3" s="81"/>
      <c r="M3" s="81"/>
      <c r="N3" s="81"/>
      <c r="O3" s="81"/>
      <c r="P3" s="81"/>
      <c r="Q3" s="81"/>
      <c r="R3" s="81"/>
      <c r="S3" s="81"/>
      <c r="T3" s="81"/>
      <c r="U3" s="81"/>
      <c r="V3" s="81"/>
      <c r="W3" s="81"/>
      <c r="X3" s="82"/>
      <c r="Y3" s="78" t="s">
        <v>52</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9</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14" t="s">
        <v>60</v>
      </c>
      <c r="B4" s="17"/>
      <c r="C4" s="17"/>
      <c r="D4" s="17"/>
      <c r="E4" s="17"/>
      <c r="F4" s="17"/>
      <c r="G4" s="17"/>
      <c r="H4" s="83"/>
      <c r="I4" s="84"/>
      <c r="J4" s="84"/>
      <c r="K4" s="84"/>
      <c r="L4" s="84"/>
      <c r="M4" s="84"/>
      <c r="N4" s="84"/>
      <c r="O4" s="84"/>
      <c r="P4" s="84"/>
      <c r="Q4" s="84"/>
      <c r="R4" s="84"/>
      <c r="S4" s="84"/>
      <c r="T4" s="84"/>
      <c r="U4" s="84"/>
      <c r="V4" s="84"/>
      <c r="W4" s="84"/>
      <c r="X4" s="85"/>
      <c r="Y4" s="79" t="s">
        <v>50</v>
      </c>
      <c r="Z4" s="79"/>
      <c r="AA4" s="79"/>
      <c r="AB4" s="79"/>
      <c r="AC4" s="79"/>
      <c r="AD4" s="79"/>
      <c r="AE4" s="79"/>
      <c r="AF4" s="79"/>
      <c r="AG4" s="79"/>
      <c r="AH4" s="79"/>
      <c r="AI4" s="79"/>
      <c r="AJ4" s="79" t="s">
        <v>44</v>
      </c>
      <c r="AK4" s="79"/>
      <c r="AL4" s="79"/>
      <c r="AM4" s="79"/>
      <c r="AN4" s="79"/>
      <c r="AO4" s="79"/>
      <c r="AP4" s="79"/>
      <c r="AQ4" s="79"/>
      <c r="AR4" s="79"/>
      <c r="AS4" s="79"/>
      <c r="AT4" s="79"/>
      <c r="AU4" s="79" t="s">
        <v>26</v>
      </c>
      <c r="AV4" s="79"/>
      <c r="AW4" s="79"/>
      <c r="AX4" s="79"/>
      <c r="AY4" s="79"/>
      <c r="AZ4" s="79"/>
      <c r="BA4" s="79"/>
      <c r="BB4" s="79"/>
      <c r="BC4" s="79"/>
      <c r="BD4" s="79"/>
      <c r="BE4" s="79"/>
      <c r="BF4" s="79" t="s">
        <v>62</v>
      </c>
      <c r="BG4" s="79"/>
      <c r="BH4" s="79"/>
      <c r="BI4" s="79"/>
      <c r="BJ4" s="79"/>
      <c r="BK4" s="79"/>
      <c r="BL4" s="79"/>
      <c r="BM4" s="79"/>
      <c r="BN4" s="79"/>
      <c r="BO4" s="79"/>
      <c r="BP4" s="79"/>
      <c r="BQ4" s="79" t="s">
        <v>13</v>
      </c>
      <c r="BR4" s="79"/>
      <c r="BS4" s="79"/>
      <c r="BT4" s="79"/>
      <c r="BU4" s="79"/>
      <c r="BV4" s="79"/>
      <c r="BW4" s="79"/>
      <c r="BX4" s="79"/>
      <c r="BY4" s="79"/>
      <c r="BZ4" s="79"/>
      <c r="CA4" s="79"/>
      <c r="CB4" s="79" t="s">
        <v>61</v>
      </c>
      <c r="CC4" s="79"/>
      <c r="CD4" s="79"/>
      <c r="CE4" s="79"/>
      <c r="CF4" s="79"/>
      <c r="CG4" s="79"/>
      <c r="CH4" s="79"/>
      <c r="CI4" s="79"/>
      <c r="CJ4" s="79"/>
      <c r="CK4" s="79"/>
      <c r="CL4" s="79"/>
      <c r="CM4" s="79" t="s">
        <v>64</v>
      </c>
      <c r="CN4" s="79"/>
      <c r="CO4" s="79"/>
      <c r="CP4" s="79"/>
      <c r="CQ4" s="79"/>
      <c r="CR4" s="79"/>
      <c r="CS4" s="79"/>
      <c r="CT4" s="79"/>
      <c r="CU4" s="79"/>
      <c r="CV4" s="79"/>
      <c r="CW4" s="79"/>
      <c r="CX4" s="79" t="s">
        <v>65</v>
      </c>
      <c r="CY4" s="79"/>
      <c r="CZ4" s="79"/>
      <c r="DA4" s="79"/>
      <c r="DB4" s="79"/>
      <c r="DC4" s="79"/>
      <c r="DD4" s="79"/>
      <c r="DE4" s="79"/>
      <c r="DF4" s="79"/>
      <c r="DG4" s="79"/>
      <c r="DH4" s="79"/>
      <c r="DI4" s="79" t="s">
        <v>66</v>
      </c>
      <c r="DJ4" s="79"/>
      <c r="DK4" s="79"/>
      <c r="DL4" s="79"/>
      <c r="DM4" s="79"/>
      <c r="DN4" s="79"/>
      <c r="DO4" s="79"/>
      <c r="DP4" s="79"/>
      <c r="DQ4" s="79"/>
      <c r="DR4" s="79"/>
      <c r="DS4" s="79"/>
      <c r="DT4" s="79" t="s">
        <v>67</v>
      </c>
      <c r="DU4" s="79"/>
      <c r="DV4" s="79"/>
      <c r="DW4" s="79"/>
      <c r="DX4" s="79"/>
      <c r="DY4" s="79"/>
      <c r="DZ4" s="79"/>
      <c r="EA4" s="79"/>
      <c r="EB4" s="79"/>
      <c r="EC4" s="79"/>
      <c r="ED4" s="79"/>
      <c r="EE4" s="79" t="s">
        <v>68</v>
      </c>
      <c r="EF4" s="79"/>
      <c r="EG4" s="79"/>
      <c r="EH4" s="79"/>
      <c r="EI4" s="79"/>
      <c r="EJ4" s="79"/>
      <c r="EK4" s="79"/>
      <c r="EL4" s="79"/>
      <c r="EM4" s="79"/>
      <c r="EN4" s="79"/>
      <c r="EO4" s="79"/>
    </row>
    <row r="5" spans="1:148" x14ac:dyDescent="0.15">
      <c r="A5" s="14" t="s">
        <v>69</v>
      </c>
      <c r="B5" s="18"/>
      <c r="C5" s="18"/>
      <c r="D5" s="18"/>
      <c r="E5" s="18"/>
      <c r="F5" s="18"/>
      <c r="G5" s="18"/>
      <c r="H5" s="23" t="s">
        <v>56</v>
      </c>
      <c r="I5" s="23" t="s">
        <v>70</v>
      </c>
      <c r="J5" s="23" t="s">
        <v>71</v>
      </c>
      <c r="K5" s="23" t="s">
        <v>72</v>
      </c>
      <c r="L5" s="23" t="s">
        <v>73</v>
      </c>
      <c r="M5" s="23" t="s">
        <v>4</v>
      </c>
      <c r="N5" s="23" t="s">
        <v>74</v>
      </c>
      <c r="O5" s="23" t="s">
        <v>75</v>
      </c>
      <c r="P5" s="23" t="s">
        <v>76</v>
      </c>
      <c r="Q5" s="23" t="s">
        <v>77</v>
      </c>
      <c r="R5" s="23" t="s">
        <v>78</v>
      </c>
      <c r="S5" s="23" t="s">
        <v>79</v>
      </c>
      <c r="T5" s="23" t="s">
        <v>80</v>
      </c>
      <c r="U5" s="23" t="s">
        <v>63</v>
      </c>
      <c r="V5" s="23" t="s">
        <v>81</v>
      </c>
      <c r="W5" s="23" t="s">
        <v>82</v>
      </c>
      <c r="X5" s="23" t="s">
        <v>83</v>
      </c>
      <c r="Y5" s="23" t="s">
        <v>84</v>
      </c>
      <c r="Z5" s="23" t="s">
        <v>85</v>
      </c>
      <c r="AA5" s="23" t="s">
        <v>86</v>
      </c>
      <c r="AB5" s="23" t="s">
        <v>87</v>
      </c>
      <c r="AC5" s="23" t="s">
        <v>88</v>
      </c>
      <c r="AD5" s="23" t="s">
        <v>90</v>
      </c>
      <c r="AE5" s="23" t="s">
        <v>91</v>
      </c>
      <c r="AF5" s="23" t="s">
        <v>92</v>
      </c>
      <c r="AG5" s="23" t="s">
        <v>93</v>
      </c>
      <c r="AH5" s="23" t="s">
        <v>94</v>
      </c>
      <c r="AI5" s="23" t="s">
        <v>43</v>
      </c>
      <c r="AJ5" s="23" t="s">
        <v>84</v>
      </c>
      <c r="AK5" s="23" t="s">
        <v>85</v>
      </c>
      <c r="AL5" s="23" t="s">
        <v>86</v>
      </c>
      <c r="AM5" s="23" t="s">
        <v>87</v>
      </c>
      <c r="AN5" s="23" t="s">
        <v>88</v>
      </c>
      <c r="AO5" s="23" t="s">
        <v>90</v>
      </c>
      <c r="AP5" s="23" t="s">
        <v>91</v>
      </c>
      <c r="AQ5" s="23" t="s">
        <v>92</v>
      </c>
      <c r="AR5" s="23" t="s">
        <v>93</v>
      </c>
      <c r="AS5" s="23" t="s">
        <v>94</v>
      </c>
      <c r="AT5" s="23" t="s">
        <v>89</v>
      </c>
      <c r="AU5" s="23" t="s">
        <v>84</v>
      </c>
      <c r="AV5" s="23" t="s">
        <v>85</v>
      </c>
      <c r="AW5" s="23" t="s">
        <v>86</v>
      </c>
      <c r="AX5" s="23" t="s">
        <v>87</v>
      </c>
      <c r="AY5" s="23" t="s">
        <v>88</v>
      </c>
      <c r="AZ5" s="23" t="s">
        <v>90</v>
      </c>
      <c r="BA5" s="23" t="s">
        <v>91</v>
      </c>
      <c r="BB5" s="23" t="s">
        <v>92</v>
      </c>
      <c r="BC5" s="23" t="s">
        <v>93</v>
      </c>
      <c r="BD5" s="23" t="s">
        <v>94</v>
      </c>
      <c r="BE5" s="23" t="s">
        <v>89</v>
      </c>
      <c r="BF5" s="23" t="s">
        <v>84</v>
      </c>
      <c r="BG5" s="23" t="s">
        <v>85</v>
      </c>
      <c r="BH5" s="23" t="s">
        <v>86</v>
      </c>
      <c r="BI5" s="23" t="s">
        <v>87</v>
      </c>
      <c r="BJ5" s="23" t="s">
        <v>88</v>
      </c>
      <c r="BK5" s="23" t="s">
        <v>90</v>
      </c>
      <c r="BL5" s="23" t="s">
        <v>91</v>
      </c>
      <c r="BM5" s="23" t="s">
        <v>92</v>
      </c>
      <c r="BN5" s="23" t="s">
        <v>93</v>
      </c>
      <c r="BO5" s="23" t="s">
        <v>94</v>
      </c>
      <c r="BP5" s="23" t="s">
        <v>89</v>
      </c>
      <c r="BQ5" s="23" t="s">
        <v>84</v>
      </c>
      <c r="BR5" s="23" t="s">
        <v>85</v>
      </c>
      <c r="BS5" s="23" t="s">
        <v>86</v>
      </c>
      <c r="BT5" s="23" t="s">
        <v>87</v>
      </c>
      <c r="BU5" s="23" t="s">
        <v>88</v>
      </c>
      <c r="BV5" s="23" t="s">
        <v>90</v>
      </c>
      <c r="BW5" s="23" t="s">
        <v>91</v>
      </c>
      <c r="BX5" s="23" t="s">
        <v>92</v>
      </c>
      <c r="BY5" s="23" t="s">
        <v>93</v>
      </c>
      <c r="BZ5" s="23" t="s">
        <v>94</v>
      </c>
      <c r="CA5" s="23" t="s">
        <v>89</v>
      </c>
      <c r="CB5" s="23" t="s">
        <v>84</v>
      </c>
      <c r="CC5" s="23" t="s">
        <v>85</v>
      </c>
      <c r="CD5" s="23" t="s">
        <v>86</v>
      </c>
      <c r="CE5" s="23" t="s">
        <v>87</v>
      </c>
      <c r="CF5" s="23" t="s">
        <v>88</v>
      </c>
      <c r="CG5" s="23" t="s">
        <v>90</v>
      </c>
      <c r="CH5" s="23" t="s">
        <v>91</v>
      </c>
      <c r="CI5" s="23" t="s">
        <v>92</v>
      </c>
      <c r="CJ5" s="23" t="s">
        <v>93</v>
      </c>
      <c r="CK5" s="23" t="s">
        <v>94</v>
      </c>
      <c r="CL5" s="23" t="s">
        <v>89</v>
      </c>
      <c r="CM5" s="23" t="s">
        <v>84</v>
      </c>
      <c r="CN5" s="23" t="s">
        <v>85</v>
      </c>
      <c r="CO5" s="23" t="s">
        <v>86</v>
      </c>
      <c r="CP5" s="23" t="s">
        <v>87</v>
      </c>
      <c r="CQ5" s="23" t="s">
        <v>88</v>
      </c>
      <c r="CR5" s="23" t="s">
        <v>90</v>
      </c>
      <c r="CS5" s="23" t="s">
        <v>91</v>
      </c>
      <c r="CT5" s="23" t="s">
        <v>92</v>
      </c>
      <c r="CU5" s="23" t="s">
        <v>93</v>
      </c>
      <c r="CV5" s="23" t="s">
        <v>94</v>
      </c>
      <c r="CW5" s="23" t="s">
        <v>89</v>
      </c>
      <c r="CX5" s="23" t="s">
        <v>84</v>
      </c>
      <c r="CY5" s="23" t="s">
        <v>85</v>
      </c>
      <c r="CZ5" s="23" t="s">
        <v>86</v>
      </c>
      <c r="DA5" s="23" t="s">
        <v>87</v>
      </c>
      <c r="DB5" s="23" t="s">
        <v>88</v>
      </c>
      <c r="DC5" s="23" t="s">
        <v>90</v>
      </c>
      <c r="DD5" s="23" t="s">
        <v>91</v>
      </c>
      <c r="DE5" s="23" t="s">
        <v>92</v>
      </c>
      <c r="DF5" s="23" t="s">
        <v>93</v>
      </c>
      <c r="DG5" s="23" t="s">
        <v>94</v>
      </c>
      <c r="DH5" s="23" t="s">
        <v>89</v>
      </c>
      <c r="DI5" s="23" t="s">
        <v>84</v>
      </c>
      <c r="DJ5" s="23" t="s">
        <v>85</v>
      </c>
      <c r="DK5" s="23" t="s">
        <v>86</v>
      </c>
      <c r="DL5" s="23" t="s">
        <v>87</v>
      </c>
      <c r="DM5" s="23" t="s">
        <v>88</v>
      </c>
      <c r="DN5" s="23" t="s">
        <v>90</v>
      </c>
      <c r="DO5" s="23" t="s">
        <v>91</v>
      </c>
      <c r="DP5" s="23" t="s">
        <v>92</v>
      </c>
      <c r="DQ5" s="23" t="s">
        <v>93</v>
      </c>
      <c r="DR5" s="23" t="s">
        <v>94</v>
      </c>
      <c r="DS5" s="23" t="s">
        <v>89</v>
      </c>
      <c r="DT5" s="23" t="s">
        <v>84</v>
      </c>
      <c r="DU5" s="23" t="s">
        <v>85</v>
      </c>
      <c r="DV5" s="23" t="s">
        <v>86</v>
      </c>
      <c r="DW5" s="23" t="s">
        <v>87</v>
      </c>
      <c r="DX5" s="23" t="s">
        <v>88</v>
      </c>
      <c r="DY5" s="23" t="s">
        <v>90</v>
      </c>
      <c r="DZ5" s="23" t="s">
        <v>91</v>
      </c>
      <c r="EA5" s="23" t="s">
        <v>92</v>
      </c>
      <c r="EB5" s="23" t="s">
        <v>93</v>
      </c>
      <c r="EC5" s="23" t="s">
        <v>94</v>
      </c>
      <c r="ED5" s="23" t="s">
        <v>89</v>
      </c>
      <c r="EE5" s="23" t="s">
        <v>84</v>
      </c>
      <c r="EF5" s="23" t="s">
        <v>85</v>
      </c>
      <c r="EG5" s="23" t="s">
        <v>86</v>
      </c>
      <c r="EH5" s="23" t="s">
        <v>87</v>
      </c>
      <c r="EI5" s="23" t="s">
        <v>88</v>
      </c>
      <c r="EJ5" s="23" t="s">
        <v>90</v>
      </c>
      <c r="EK5" s="23" t="s">
        <v>91</v>
      </c>
      <c r="EL5" s="23" t="s">
        <v>92</v>
      </c>
      <c r="EM5" s="23" t="s">
        <v>93</v>
      </c>
      <c r="EN5" s="23" t="s">
        <v>94</v>
      </c>
      <c r="EO5" s="23" t="s">
        <v>89</v>
      </c>
    </row>
    <row r="6" spans="1:148" s="13" customFormat="1" x14ac:dyDescent="0.15">
      <c r="A6" s="14" t="s">
        <v>95</v>
      </c>
      <c r="B6" s="19">
        <f t="shared" ref="B6:X6" si="1">B7</f>
        <v>2022</v>
      </c>
      <c r="C6" s="19">
        <f t="shared" si="1"/>
        <v>462179</v>
      </c>
      <c r="D6" s="19">
        <f t="shared" si="1"/>
        <v>46</v>
      </c>
      <c r="E6" s="19">
        <f t="shared" si="1"/>
        <v>17</v>
      </c>
      <c r="F6" s="19">
        <f t="shared" si="1"/>
        <v>1</v>
      </c>
      <c r="G6" s="19">
        <f t="shared" si="1"/>
        <v>0</v>
      </c>
      <c r="H6" s="19" t="str">
        <f t="shared" si="1"/>
        <v>鹿児島県　曽於市</v>
      </c>
      <c r="I6" s="19" t="str">
        <f t="shared" si="1"/>
        <v>法適用</v>
      </c>
      <c r="J6" s="19" t="str">
        <f t="shared" si="1"/>
        <v>下水道事業</v>
      </c>
      <c r="K6" s="19" t="str">
        <f t="shared" si="1"/>
        <v>公共下水道</v>
      </c>
      <c r="L6" s="19" t="str">
        <f t="shared" si="1"/>
        <v>Cd2</v>
      </c>
      <c r="M6" s="19" t="str">
        <f t="shared" si="1"/>
        <v>非設置</v>
      </c>
      <c r="N6" s="24" t="str">
        <f t="shared" si="1"/>
        <v>-</v>
      </c>
      <c r="O6" s="24">
        <f t="shared" si="1"/>
        <v>59.9</v>
      </c>
      <c r="P6" s="24">
        <f t="shared" si="1"/>
        <v>12.35</v>
      </c>
      <c r="Q6" s="24">
        <f t="shared" si="1"/>
        <v>94.79</v>
      </c>
      <c r="R6" s="24">
        <f t="shared" si="1"/>
        <v>2480</v>
      </c>
      <c r="S6" s="24">
        <f t="shared" si="1"/>
        <v>33600</v>
      </c>
      <c r="T6" s="24">
        <f t="shared" si="1"/>
        <v>390.14</v>
      </c>
      <c r="U6" s="24">
        <f t="shared" si="1"/>
        <v>86.12</v>
      </c>
      <c r="V6" s="24">
        <f t="shared" si="1"/>
        <v>4110</v>
      </c>
      <c r="W6" s="24">
        <f t="shared" si="1"/>
        <v>2</v>
      </c>
      <c r="X6" s="24">
        <f t="shared" si="1"/>
        <v>2055</v>
      </c>
      <c r="Y6" s="28" t="str">
        <f t="shared" ref="Y6:AH6" si="2">IF(Y7="",NA(),Y7)</f>
        <v>-</v>
      </c>
      <c r="Z6" s="28" t="str">
        <f t="shared" si="2"/>
        <v>-</v>
      </c>
      <c r="AA6" s="28">
        <f t="shared" si="2"/>
        <v>139.68</v>
      </c>
      <c r="AB6" s="28">
        <f t="shared" si="2"/>
        <v>121.83</v>
      </c>
      <c r="AC6" s="28">
        <f t="shared" si="2"/>
        <v>121.94</v>
      </c>
      <c r="AD6" s="28" t="str">
        <f t="shared" si="2"/>
        <v>-</v>
      </c>
      <c r="AE6" s="28" t="str">
        <f t="shared" si="2"/>
        <v>-</v>
      </c>
      <c r="AF6" s="28">
        <f t="shared" si="2"/>
        <v>107.81</v>
      </c>
      <c r="AG6" s="28">
        <f t="shared" si="2"/>
        <v>107.54</v>
      </c>
      <c r="AH6" s="28">
        <f t="shared" si="2"/>
        <v>107.19</v>
      </c>
      <c r="AI6" s="24" t="str">
        <f>IF(AI7="","",IF(AI7="-","【-】","【"&amp;SUBSTITUTE(TEXT(AI7,"#,##0.00"),"-","△")&amp;"】"))</f>
        <v>【106.11】</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18.2</v>
      </c>
      <c r="AR6" s="28">
        <f t="shared" si="3"/>
        <v>19.059999999999999</v>
      </c>
      <c r="AS6" s="28">
        <f t="shared" si="3"/>
        <v>31.07</v>
      </c>
      <c r="AT6" s="24" t="str">
        <f>IF(AT7="","",IF(AT7="-","【-】","【"&amp;SUBSTITUTE(TEXT(AT7,"#,##0.00"),"-","△")&amp;"】"))</f>
        <v>【3.15】</v>
      </c>
      <c r="AU6" s="28" t="str">
        <f t="shared" ref="AU6:BD6" si="4">IF(AU7="",NA(),AU7)</f>
        <v>-</v>
      </c>
      <c r="AV6" s="28" t="str">
        <f t="shared" si="4"/>
        <v>-</v>
      </c>
      <c r="AW6" s="28">
        <f t="shared" si="4"/>
        <v>43.5</v>
      </c>
      <c r="AX6" s="28">
        <f t="shared" si="4"/>
        <v>51.68</v>
      </c>
      <c r="AY6" s="28">
        <f t="shared" si="4"/>
        <v>48.41</v>
      </c>
      <c r="AZ6" s="28" t="str">
        <f t="shared" si="4"/>
        <v>-</v>
      </c>
      <c r="BA6" s="28" t="str">
        <f t="shared" si="4"/>
        <v>-</v>
      </c>
      <c r="BB6" s="28">
        <f t="shared" si="4"/>
        <v>48.56</v>
      </c>
      <c r="BC6" s="28">
        <f t="shared" si="4"/>
        <v>47.58</v>
      </c>
      <c r="BD6" s="28">
        <f t="shared" si="4"/>
        <v>51.09</v>
      </c>
      <c r="BE6" s="24" t="str">
        <f>IF(BE7="","",IF(BE7="-","【-】","【"&amp;SUBSTITUTE(TEXT(BE7,"#,##0.00"),"-","△")&amp;"】"))</f>
        <v>【73.44】</v>
      </c>
      <c r="BF6" s="28" t="str">
        <f t="shared" ref="BF6:BO6" si="5">IF(BF7="",NA(),BF7)</f>
        <v>-</v>
      </c>
      <c r="BG6" s="28" t="str">
        <f t="shared" si="5"/>
        <v>-</v>
      </c>
      <c r="BH6" s="24">
        <f t="shared" si="5"/>
        <v>0</v>
      </c>
      <c r="BI6" s="24">
        <f t="shared" si="5"/>
        <v>0</v>
      </c>
      <c r="BJ6" s="24">
        <f t="shared" si="5"/>
        <v>0</v>
      </c>
      <c r="BK6" s="28" t="str">
        <f t="shared" si="5"/>
        <v>-</v>
      </c>
      <c r="BL6" s="28" t="str">
        <f t="shared" si="5"/>
        <v>-</v>
      </c>
      <c r="BM6" s="28">
        <f t="shared" si="5"/>
        <v>1245.0999999999999</v>
      </c>
      <c r="BN6" s="28">
        <f t="shared" si="5"/>
        <v>1108.8</v>
      </c>
      <c r="BO6" s="28">
        <f t="shared" si="5"/>
        <v>1194.56</v>
      </c>
      <c r="BP6" s="24" t="str">
        <f>IF(BP7="","",IF(BP7="-","【-】","【"&amp;SUBSTITUTE(TEXT(BP7,"#,##0.00"),"-","△")&amp;"】"))</f>
        <v>【652.82】</v>
      </c>
      <c r="BQ6" s="28" t="str">
        <f t="shared" ref="BQ6:BZ6" si="6">IF(BQ7="",NA(),BQ7)</f>
        <v>-</v>
      </c>
      <c r="BR6" s="28" t="str">
        <f t="shared" si="6"/>
        <v>-</v>
      </c>
      <c r="BS6" s="28">
        <f t="shared" si="6"/>
        <v>65.819999999999993</v>
      </c>
      <c r="BT6" s="28">
        <f t="shared" si="6"/>
        <v>61.57</v>
      </c>
      <c r="BU6" s="28">
        <f t="shared" si="6"/>
        <v>70.63</v>
      </c>
      <c r="BV6" s="28" t="str">
        <f t="shared" si="6"/>
        <v>-</v>
      </c>
      <c r="BW6" s="28" t="str">
        <f t="shared" si="6"/>
        <v>-</v>
      </c>
      <c r="BX6" s="28">
        <f t="shared" si="6"/>
        <v>79.77</v>
      </c>
      <c r="BY6" s="28">
        <f t="shared" si="6"/>
        <v>79.63</v>
      </c>
      <c r="BZ6" s="28">
        <f t="shared" si="6"/>
        <v>76.78</v>
      </c>
      <c r="CA6" s="24" t="str">
        <f>IF(CA7="","",IF(CA7="-","【-】","【"&amp;SUBSTITUTE(TEXT(CA7,"#,##0.00"),"-","△")&amp;"】"))</f>
        <v>【97.61】</v>
      </c>
      <c r="CB6" s="28" t="str">
        <f t="shared" ref="CB6:CK6" si="7">IF(CB7="",NA(),CB7)</f>
        <v>-</v>
      </c>
      <c r="CC6" s="28" t="str">
        <f t="shared" si="7"/>
        <v>-</v>
      </c>
      <c r="CD6" s="28">
        <f t="shared" si="7"/>
        <v>184.78</v>
      </c>
      <c r="CE6" s="28">
        <f t="shared" si="7"/>
        <v>198.37</v>
      </c>
      <c r="CF6" s="28">
        <f t="shared" si="7"/>
        <v>173.74</v>
      </c>
      <c r="CG6" s="28" t="str">
        <f t="shared" si="7"/>
        <v>-</v>
      </c>
      <c r="CH6" s="28" t="str">
        <f t="shared" si="7"/>
        <v>-</v>
      </c>
      <c r="CI6" s="28">
        <f t="shared" si="7"/>
        <v>214.56</v>
      </c>
      <c r="CJ6" s="28">
        <f t="shared" si="7"/>
        <v>213.66</v>
      </c>
      <c r="CK6" s="28">
        <f t="shared" si="7"/>
        <v>224.31</v>
      </c>
      <c r="CL6" s="24" t="str">
        <f>IF(CL7="","",IF(CL7="-","【-】","【"&amp;SUBSTITUTE(TEXT(CL7,"#,##0.00"),"-","△")&amp;"】"))</f>
        <v>【138.29】</v>
      </c>
      <c r="CM6" s="28" t="str">
        <f t="shared" ref="CM6:CV6" si="8">IF(CM7="",NA(),CM7)</f>
        <v>-</v>
      </c>
      <c r="CN6" s="28" t="str">
        <f t="shared" si="8"/>
        <v>-</v>
      </c>
      <c r="CO6" s="28">
        <f t="shared" si="8"/>
        <v>72.290000000000006</v>
      </c>
      <c r="CP6" s="28">
        <f t="shared" si="8"/>
        <v>75.209999999999994</v>
      </c>
      <c r="CQ6" s="28">
        <f t="shared" si="8"/>
        <v>74.069999999999993</v>
      </c>
      <c r="CR6" s="28" t="str">
        <f t="shared" si="8"/>
        <v>-</v>
      </c>
      <c r="CS6" s="28" t="str">
        <f t="shared" si="8"/>
        <v>-</v>
      </c>
      <c r="CT6" s="28">
        <f t="shared" si="8"/>
        <v>49.47</v>
      </c>
      <c r="CU6" s="28">
        <f t="shared" si="8"/>
        <v>48.19</v>
      </c>
      <c r="CV6" s="28">
        <f t="shared" si="8"/>
        <v>47.32</v>
      </c>
      <c r="CW6" s="24" t="str">
        <f>IF(CW7="","",IF(CW7="-","【-】","【"&amp;SUBSTITUTE(TEXT(CW7,"#,##0.00"),"-","△")&amp;"】"))</f>
        <v>【59.10】</v>
      </c>
      <c r="CX6" s="28" t="str">
        <f t="shared" ref="CX6:DG6" si="9">IF(CX7="",NA(),CX7)</f>
        <v>-</v>
      </c>
      <c r="CY6" s="28" t="str">
        <f t="shared" si="9"/>
        <v>-</v>
      </c>
      <c r="CZ6" s="28">
        <f t="shared" si="9"/>
        <v>70.760000000000005</v>
      </c>
      <c r="DA6" s="28">
        <f t="shared" si="9"/>
        <v>71.8</v>
      </c>
      <c r="DB6" s="28">
        <f t="shared" si="9"/>
        <v>72.87</v>
      </c>
      <c r="DC6" s="28" t="str">
        <f t="shared" si="9"/>
        <v>-</v>
      </c>
      <c r="DD6" s="28" t="str">
        <f t="shared" si="9"/>
        <v>-</v>
      </c>
      <c r="DE6" s="28">
        <f t="shared" si="9"/>
        <v>82.06</v>
      </c>
      <c r="DF6" s="28">
        <f t="shared" si="9"/>
        <v>82.26</v>
      </c>
      <c r="DG6" s="28">
        <f t="shared" si="9"/>
        <v>81.33</v>
      </c>
      <c r="DH6" s="24" t="str">
        <f>IF(DH7="","",IF(DH7="-","【-】","【"&amp;SUBSTITUTE(TEXT(DH7,"#,##0.00"),"-","△")&amp;"】"))</f>
        <v>【95.82】</v>
      </c>
      <c r="DI6" s="28" t="str">
        <f t="shared" ref="DI6:DR6" si="10">IF(DI7="",NA(),DI7)</f>
        <v>-</v>
      </c>
      <c r="DJ6" s="28" t="str">
        <f t="shared" si="10"/>
        <v>-</v>
      </c>
      <c r="DK6" s="28">
        <f t="shared" si="10"/>
        <v>3.17</v>
      </c>
      <c r="DL6" s="28">
        <f t="shared" si="10"/>
        <v>6.64</v>
      </c>
      <c r="DM6" s="28">
        <f t="shared" si="10"/>
        <v>10.08</v>
      </c>
      <c r="DN6" s="28" t="str">
        <f t="shared" si="10"/>
        <v>-</v>
      </c>
      <c r="DO6" s="28" t="str">
        <f t="shared" si="10"/>
        <v>-</v>
      </c>
      <c r="DP6" s="28">
        <f t="shared" si="10"/>
        <v>19.93</v>
      </c>
      <c r="DQ6" s="28">
        <f t="shared" si="10"/>
        <v>21.94</v>
      </c>
      <c r="DR6" s="28">
        <f t="shared" si="10"/>
        <v>22.89</v>
      </c>
      <c r="DS6" s="24" t="str">
        <f>IF(DS7="","",IF(DS7="-","【-】","【"&amp;SUBSTITUTE(TEXT(DS7,"#,##0.00"),"-","△")&amp;"】"))</f>
        <v>【39.74】</v>
      </c>
      <c r="DT6" s="28" t="str">
        <f t="shared" ref="DT6:EC6" si="11">IF(DT7="",NA(),DT7)</f>
        <v>-</v>
      </c>
      <c r="DU6" s="28" t="str">
        <f t="shared" si="11"/>
        <v>-</v>
      </c>
      <c r="DV6" s="24">
        <f t="shared" si="11"/>
        <v>0</v>
      </c>
      <c r="DW6" s="24">
        <f t="shared" si="11"/>
        <v>0</v>
      </c>
      <c r="DX6" s="24">
        <f t="shared" si="11"/>
        <v>0</v>
      </c>
      <c r="DY6" s="28" t="str">
        <f t="shared" si="11"/>
        <v>-</v>
      </c>
      <c r="DZ6" s="28" t="str">
        <f t="shared" si="11"/>
        <v>-</v>
      </c>
      <c r="EA6" s="24">
        <f t="shared" si="11"/>
        <v>0</v>
      </c>
      <c r="EB6" s="24">
        <f t="shared" si="11"/>
        <v>0</v>
      </c>
      <c r="EC6" s="24">
        <f t="shared" si="11"/>
        <v>0</v>
      </c>
      <c r="ED6" s="24" t="str">
        <f>IF(ED7="","",IF(ED7="-","【-】","【"&amp;SUBSTITUTE(TEXT(ED7,"#,##0.00"),"-","△")&amp;"】"))</f>
        <v>【7.62】</v>
      </c>
      <c r="EE6" s="28" t="str">
        <f t="shared" ref="EE6:EN6" si="12">IF(EE7="",NA(),EE7)</f>
        <v>-</v>
      </c>
      <c r="EF6" s="28" t="str">
        <f t="shared" si="12"/>
        <v>-</v>
      </c>
      <c r="EG6" s="24">
        <f t="shared" si="12"/>
        <v>0</v>
      </c>
      <c r="EH6" s="28">
        <f t="shared" si="12"/>
        <v>1.43</v>
      </c>
      <c r="EI6" s="24">
        <f t="shared" si="12"/>
        <v>0</v>
      </c>
      <c r="EJ6" s="28" t="str">
        <f t="shared" si="12"/>
        <v>-</v>
      </c>
      <c r="EK6" s="28" t="str">
        <f t="shared" si="12"/>
        <v>-</v>
      </c>
      <c r="EL6" s="28">
        <f t="shared" si="12"/>
        <v>0.32</v>
      </c>
      <c r="EM6" s="28">
        <f t="shared" si="12"/>
        <v>0.1</v>
      </c>
      <c r="EN6" s="28">
        <f t="shared" si="12"/>
        <v>0.09</v>
      </c>
      <c r="EO6" s="24" t="str">
        <f>IF(EO7="","",IF(EO7="-","【-】","【"&amp;SUBSTITUTE(TEXT(EO7,"#,##0.00"),"-","△")&amp;"】"))</f>
        <v>【0.23】</v>
      </c>
    </row>
    <row r="7" spans="1:148" s="13" customFormat="1" x14ac:dyDescent="0.15">
      <c r="A7" s="14"/>
      <c r="B7" s="20">
        <v>2022</v>
      </c>
      <c r="C7" s="20">
        <v>462179</v>
      </c>
      <c r="D7" s="20">
        <v>46</v>
      </c>
      <c r="E7" s="20">
        <v>17</v>
      </c>
      <c r="F7" s="20">
        <v>1</v>
      </c>
      <c r="G7" s="20">
        <v>0</v>
      </c>
      <c r="H7" s="20" t="s">
        <v>96</v>
      </c>
      <c r="I7" s="20" t="s">
        <v>97</v>
      </c>
      <c r="J7" s="20" t="s">
        <v>98</v>
      </c>
      <c r="K7" s="20" t="s">
        <v>99</v>
      </c>
      <c r="L7" s="20" t="s">
        <v>100</v>
      </c>
      <c r="M7" s="20" t="s">
        <v>101</v>
      </c>
      <c r="N7" s="25" t="s">
        <v>102</v>
      </c>
      <c r="O7" s="25">
        <v>59.9</v>
      </c>
      <c r="P7" s="25">
        <v>12.35</v>
      </c>
      <c r="Q7" s="25">
        <v>94.79</v>
      </c>
      <c r="R7" s="25">
        <v>2480</v>
      </c>
      <c r="S7" s="25">
        <v>33600</v>
      </c>
      <c r="T7" s="25">
        <v>390.14</v>
      </c>
      <c r="U7" s="25">
        <v>86.12</v>
      </c>
      <c r="V7" s="25">
        <v>4110</v>
      </c>
      <c r="W7" s="25">
        <v>2</v>
      </c>
      <c r="X7" s="25">
        <v>2055</v>
      </c>
      <c r="Y7" s="25" t="s">
        <v>102</v>
      </c>
      <c r="Z7" s="25" t="s">
        <v>102</v>
      </c>
      <c r="AA7" s="25">
        <v>139.68</v>
      </c>
      <c r="AB7" s="25">
        <v>121.83</v>
      </c>
      <c r="AC7" s="25">
        <v>121.94</v>
      </c>
      <c r="AD7" s="25" t="s">
        <v>102</v>
      </c>
      <c r="AE7" s="25" t="s">
        <v>102</v>
      </c>
      <c r="AF7" s="25">
        <v>107.81</v>
      </c>
      <c r="AG7" s="25">
        <v>107.54</v>
      </c>
      <c r="AH7" s="25">
        <v>107.19</v>
      </c>
      <c r="AI7" s="25">
        <v>106.11</v>
      </c>
      <c r="AJ7" s="25" t="s">
        <v>102</v>
      </c>
      <c r="AK7" s="25" t="s">
        <v>102</v>
      </c>
      <c r="AL7" s="25">
        <v>0</v>
      </c>
      <c r="AM7" s="25">
        <v>0</v>
      </c>
      <c r="AN7" s="25">
        <v>0</v>
      </c>
      <c r="AO7" s="25" t="s">
        <v>102</v>
      </c>
      <c r="AP7" s="25" t="s">
        <v>102</v>
      </c>
      <c r="AQ7" s="25">
        <v>18.2</v>
      </c>
      <c r="AR7" s="25">
        <v>19.059999999999999</v>
      </c>
      <c r="AS7" s="25">
        <v>31.07</v>
      </c>
      <c r="AT7" s="25">
        <v>3.15</v>
      </c>
      <c r="AU7" s="25" t="s">
        <v>102</v>
      </c>
      <c r="AV7" s="25" t="s">
        <v>102</v>
      </c>
      <c r="AW7" s="25">
        <v>43.5</v>
      </c>
      <c r="AX7" s="25">
        <v>51.68</v>
      </c>
      <c r="AY7" s="25">
        <v>48.41</v>
      </c>
      <c r="AZ7" s="25" t="s">
        <v>102</v>
      </c>
      <c r="BA7" s="25" t="s">
        <v>102</v>
      </c>
      <c r="BB7" s="25">
        <v>48.56</v>
      </c>
      <c r="BC7" s="25">
        <v>47.58</v>
      </c>
      <c r="BD7" s="25">
        <v>51.09</v>
      </c>
      <c r="BE7" s="25">
        <v>73.44</v>
      </c>
      <c r="BF7" s="25" t="s">
        <v>102</v>
      </c>
      <c r="BG7" s="25" t="s">
        <v>102</v>
      </c>
      <c r="BH7" s="25">
        <v>0</v>
      </c>
      <c r="BI7" s="25">
        <v>0</v>
      </c>
      <c r="BJ7" s="25">
        <v>0</v>
      </c>
      <c r="BK7" s="25" t="s">
        <v>102</v>
      </c>
      <c r="BL7" s="25" t="s">
        <v>102</v>
      </c>
      <c r="BM7" s="25">
        <v>1245.0999999999999</v>
      </c>
      <c r="BN7" s="25">
        <v>1108.8</v>
      </c>
      <c r="BO7" s="25">
        <v>1194.56</v>
      </c>
      <c r="BP7" s="25">
        <v>652.82000000000005</v>
      </c>
      <c r="BQ7" s="25" t="s">
        <v>102</v>
      </c>
      <c r="BR7" s="25" t="s">
        <v>102</v>
      </c>
      <c r="BS7" s="25">
        <v>65.819999999999993</v>
      </c>
      <c r="BT7" s="25">
        <v>61.57</v>
      </c>
      <c r="BU7" s="25">
        <v>70.63</v>
      </c>
      <c r="BV7" s="25" t="s">
        <v>102</v>
      </c>
      <c r="BW7" s="25" t="s">
        <v>102</v>
      </c>
      <c r="BX7" s="25">
        <v>79.77</v>
      </c>
      <c r="BY7" s="25">
        <v>79.63</v>
      </c>
      <c r="BZ7" s="25">
        <v>76.78</v>
      </c>
      <c r="CA7" s="25">
        <v>97.61</v>
      </c>
      <c r="CB7" s="25" t="s">
        <v>102</v>
      </c>
      <c r="CC7" s="25" t="s">
        <v>102</v>
      </c>
      <c r="CD7" s="25">
        <v>184.78</v>
      </c>
      <c r="CE7" s="25">
        <v>198.37</v>
      </c>
      <c r="CF7" s="25">
        <v>173.74</v>
      </c>
      <c r="CG7" s="25" t="s">
        <v>102</v>
      </c>
      <c r="CH7" s="25" t="s">
        <v>102</v>
      </c>
      <c r="CI7" s="25">
        <v>214.56</v>
      </c>
      <c r="CJ7" s="25">
        <v>213.66</v>
      </c>
      <c r="CK7" s="25">
        <v>224.31</v>
      </c>
      <c r="CL7" s="25">
        <v>138.29</v>
      </c>
      <c r="CM7" s="25" t="s">
        <v>102</v>
      </c>
      <c r="CN7" s="25" t="s">
        <v>102</v>
      </c>
      <c r="CO7" s="25">
        <v>72.290000000000006</v>
      </c>
      <c r="CP7" s="25">
        <v>75.209999999999994</v>
      </c>
      <c r="CQ7" s="25">
        <v>74.069999999999993</v>
      </c>
      <c r="CR7" s="25" t="s">
        <v>102</v>
      </c>
      <c r="CS7" s="25" t="s">
        <v>102</v>
      </c>
      <c r="CT7" s="25">
        <v>49.47</v>
      </c>
      <c r="CU7" s="25">
        <v>48.19</v>
      </c>
      <c r="CV7" s="25">
        <v>47.32</v>
      </c>
      <c r="CW7" s="25">
        <v>59.1</v>
      </c>
      <c r="CX7" s="25" t="s">
        <v>102</v>
      </c>
      <c r="CY7" s="25" t="s">
        <v>102</v>
      </c>
      <c r="CZ7" s="25">
        <v>70.760000000000005</v>
      </c>
      <c r="DA7" s="25">
        <v>71.8</v>
      </c>
      <c r="DB7" s="25">
        <v>72.87</v>
      </c>
      <c r="DC7" s="25" t="s">
        <v>102</v>
      </c>
      <c r="DD7" s="25" t="s">
        <v>102</v>
      </c>
      <c r="DE7" s="25">
        <v>82.06</v>
      </c>
      <c r="DF7" s="25">
        <v>82.26</v>
      </c>
      <c r="DG7" s="25">
        <v>81.33</v>
      </c>
      <c r="DH7" s="25">
        <v>95.82</v>
      </c>
      <c r="DI7" s="25" t="s">
        <v>102</v>
      </c>
      <c r="DJ7" s="25" t="s">
        <v>102</v>
      </c>
      <c r="DK7" s="25">
        <v>3.17</v>
      </c>
      <c r="DL7" s="25">
        <v>6.64</v>
      </c>
      <c r="DM7" s="25">
        <v>10.08</v>
      </c>
      <c r="DN7" s="25" t="s">
        <v>102</v>
      </c>
      <c r="DO7" s="25" t="s">
        <v>102</v>
      </c>
      <c r="DP7" s="25">
        <v>19.93</v>
      </c>
      <c r="DQ7" s="25">
        <v>21.94</v>
      </c>
      <c r="DR7" s="25">
        <v>22.89</v>
      </c>
      <c r="DS7" s="25">
        <v>39.74</v>
      </c>
      <c r="DT7" s="25" t="s">
        <v>102</v>
      </c>
      <c r="DU7" s="25" t="s">
        <v>102</v>
      </c>
      <c r="DV7" s="25">
        <v>0</v>
      </c>
      <c r="DW7" s="25">
        <v>0</v>
      </c>
      <c r="DX7" s="25">
        <v>0</v>
      </c>
      <c r="DY7" s="25" t="s">
        <v>102</v>
      </c>
      <c r="DZ7" s="25" t="s">
        <v>102</v>
      </c>
      <c r="EA7" s="25">
        <v>0</v>
      </c>
      <c r="EB7" s="25">
        <v>0</v>
      </c>
      <c r="EC7" s="25">
        <v>0</v>
      </c>
      <c r="ED7" s="25">
        <v>7.62</v>
      </c>
      <c r="EE7" s="25" t="s">
        <v>102</v>
      </c>
      <c r="EF7" s="25" t="s">
        <v>102</v>
      </c>
      <c r="EG7" s="25">
        <v>0</v>
      </c>
      <c r="EH7" s="25">
        <v>1.43</v>
      </c>
      <c r="EI7" s="25">
        <v>0</v>
      </c>
      <c r="EJ7" s="25" t="s">
        <v>102</v>
      </c>
      <c r="EK7" s="25" t="s">
        <v>102</v>
      </c>
      <c r="EL7" s="25">
        <v>0.32</v>
      </c>
      <c r="EM7" s="25">
        <v>0.1</v>
      </c>
      <c r="EN7" s="25">
        <v>0.09</v>
      </c>
      <c r="EO7" s="25">
        <v>0.23</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30</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鹿児島県</cp:lastModifiedBy>
  <cp:lastPrinted>2024-02-16T08:12:05Z</cp:lastPrinted>
  <dcterms:created xsi:type="dcterms:W3CDTF">2023-12-12T00:52:24Z</dcterms:created>
  <dcterms:modified xsi:type="dcterms:W3CDTF">2024-02-16T08:17:15Z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2024-01-25T23:57:07Z</vt:filetime>
  </property>
</Properties>
</file>