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完成版\12_霧島市(済，了)\"/>
    </mc:Choice>
  </mc:AlternateContent>
  <workbookProtection workbookAlgorithmName="SHA-512" workbookHashValue="v1nYxDM/by7CSY67c9Fy0vJ1Rr+hDS3zKCUjPamgu6C4ZXbUnjrvjX3NyeS38t21jIntc6Q+ytDsAzFGtzKRpQ==" workbookSaltValue="lVlD+Hf0MHiNfZBbLCXezg==" workbookSpinCount="100000" lockStructure="1"/>
  <bookViews>
    <workbookView xWindow="0" yWindow="0" windowWidth="28800" windowHeight="1246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<sst xmlns="http://schemas.openxmlformats.org/spreadsheetml/2006/main" count="253" uniqueCount="117">
  <si>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</si>
  <si>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</si>
  <si>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</si>
  <si>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</si>
  <si>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</si>
  <si>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</si>
  <si>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</si>
  <si>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</si>
  <si>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</si>
  <si>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</si>
  <si>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</si>
  <si>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</si>
  <si>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</si>
  <si>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</si>
  <si>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</si>
  <si>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</si>
  <si>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</si>
  <si>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</si>
  <si>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</si>
  <si>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</si>
  <si>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</si>
  <si>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</si>
  <si>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</si>
  <si>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</si>
  <si>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</si>
  <si>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</si>
  <si>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</si>
  <si>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</si>
  <si>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</si>
  <si>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</si>
  <si>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</si>
  <si>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</si>
  <si>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</si>
  <si>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</si>
  <si>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</si>
  <si>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</si>
  <si>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</si>
  <si>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</si>
  <si>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</si>
  <si>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</si>
  <si>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</si>
  <si>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</si>
  <si>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</si>
  <si>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</si>
  <si>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</si>
  <si>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</si>
  <si>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</si>
  <si>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</si>
  <si>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</si>
  <si>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</si>
  <si>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</si>
  <si>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</si>
  <si>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</si>
  <si>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</si>
  <si>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</si>
  <si>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</si>
  <si>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</si>
  <si>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</si>
  <si>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</si>
  <si>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</si>
  <si>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</si>
  <si>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</si>
  <si>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</si>
  <si>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</si>
  <si>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</si>
  <si>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</si>
  <si>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</si>
  <si>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</si>
  <si>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</si>
  <si>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</si>
  <si>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</si>
  <si>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</si>
  <si>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</si>
  <si>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</si>
  <si>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</si>
  <si>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</si>
  <si>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</si>
  <si>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</si>
  <si>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</si>
  <si>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</si>
  <si>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</si>
  <si>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</si>
  <si>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</si>
  <si>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</si>
  <si>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</si>
  <si>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</si>
  <si>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</si>
  <si>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</si>
  <si>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</si>
  <si>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</si>
  <si>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</si>
  <si>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</si>
  <si>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</si>
  <si>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</si>
  <si>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</si>
  <si>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</si>
  <si>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霧島市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</si>
  <si>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</si>
  <si>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</si>
  <si>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</si>
  <si>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</si>
  <si>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</si>
  <si>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</si>
  <si>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</si>
  <si>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</si>
  <si>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</si>
  <si>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</si>
  <si>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</si>
  <si>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</si>
  <si>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</si>
  <si>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</si>
  <si>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</si>
  <si>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</si>
  <si>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</si>
  <si>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②,③供用開始から25年経過している。類似団体と比較して低い水準であり良好。法定耐用年数を経過した管路はなく、更新も行っていない。将来の更新に備えて投資計画等の見直しを行うことが必要である。
</t>
    <rPh sb="5" eb="9">
      <t>キョウヨウカイシ</t>
    </rPh>
    <rPh sb="13" eb="14">
      <t>ネン</t>
    </rPh>
    <rPh sb="14" eb="16">
      <t>ケイカ</t>
    </rPh>
    <rPh sb="21" eb="25">
      <t>ルイジダンタイ</t>
    </rPh>
    <rPh sb="26" eb="28">
      <t>ヒカク</t>
    </rPh>
    <rPh sb="30" eb="31">
      <t>ヒク</t>
    </rPh>
    <rPh sb="32" eb="34">
      <t>スイジュン</t>
    </rPh>
    <rPh sb="37" eb="39">
      <t>リョウコウ</t>
    </rPh>
    <rPh sb="67" eb="69">
      <t>ショウライ</t>
    </rPh>
    <rPh sb="70" eb="72">
      <t>コウシン</t>
    </rPh>
    <rPh sb="73" eb="74">
      <t>ソナ</t>
    </rPh>
    <rPh sb="76" eb="80">
      <t>トウシケイカク</t>
    </rPh>
    <rPh sb="80" eb="81">
      <t>トウ</t>
    </rPh>
    <rPh sb="82" eb="84">
      <t>ミナオ</t>
    </rPh>
    <rPh sb="86" eb="87">
      <t>オコナ</t>
    </rPh>
    <rPh sb="91" eb="93">
      <t>ヒツヨウ</t>
    </rPh>
    <phoneticPr fontId="4"/>
  </si>
  <si>
    <t>①当該値は100％以上であり、良好な水準だが、一般会計からの繰り入れに依存している状況である。R5.4月から使用料を96.9円/㎥から125円/㎥に改定した。収入の確保と併せて維持管理費削減や水洗化率の向上の取り組みを強化し安定した経営を目指す。
②累積欠損金は発生しておらず健全である。
③当該値は100％未満であるが、流動負債の約86％を企業債償還が占めており、償還金の原資は使用料収入等により得ることを予定しているため支払能力がないものではない。
④類似団体、全国平均と比較すると低い(良い)傾向にある。必要な更新を行いまた使用料見直しをR5年度から行うなど経営改善を図る。
⑤,⑥当該値は類似団体や全国平均と比べて低い水準である。使用料で費用を賄い切れていないことから、適正な使用料の見直しを行い、歳入の確保を図り、維持管理費の削減や接続率の向上による有収水量を増加させる取組が必要である。
⑦類似団体や全国平均と比較して低い水準である。当該処理区は観光地でありホテル等の需要もあるため、遊休状態が多いわけではないが、水洗化率は平均以下であるため、引き続き下水道への接続率の向上に努めることが必要である。
⑧類似団体や、全国と比較して低い水準にある。安定した経営のため広報等で水洗化促進を強化する必要がある。</t>
    <rPh sb="51" eb="52">
      <t>ガツ</t>
    </rPh>
    <rPh sb="62" eb="63">
      <t>エン</t>
    </rPh>
    <rPh sb="70" eb="71">
      <t>エン</t>
    </rPh>
    <rPh sb="74" eb="76">
      <t>カイテイ</t>
    </rPh>
    <rPh sb="79" eb="81">
      <t>シュウニュウ</t>
    </rPh>
    <rPh sb="82" eb="84">
      <t>カクホ</t>
    </rPh>
    <rPh sb="85" eb="86">
      <t>アワ</t>
    </rPh>
    <rPh sb="131" eb="133">
      <t>ハッセイ</t>
    </rPh>
    <rPh sb="138" eb="140">
      <t>ケンゼン</t>
    </rPh>
    <rPh sb="238" eb="240">
      <t>ヒカク</t>
    </rPh>
    <rPh sb="243" eb="244">
      <t>ヒク</t>
    </rPh>
    <rPh sb="246" eb="247">
      <t>ヨ</t>
    </rPh>
    <rPh sb="249" eb="251">
      <t>ケイコウ</t>
    </rPh>
    <rPh sb="255" eb="257">
      <t>ヒツヨウ</t>
    </rPh>
    <rPh sb="258" eb="260">
      <t>コウシン</t>
    </rPh>
    <rPh sb="261" eb="262">
      <t>オコナ</t>
    </rPh>
    <rPh sb="265" eb="268">
      <t>シヨウリョウ</t>
    </rPh>
    <rPh sb="268" eb="270">
      <t>ミナオ</t>
    </rPh>
    <rPh sb="274" eb="276">
      <t>ネンド</t>
    </rPh>
    <rPh sb="278" eb="279">
      <t>オコナ</t>
    </rPh>
    <rPh sb="282" eb="284">
      <t>ケイエイ</t>
    </rPh>
    <rPh sb="284" eb="286">
      <t>カイゼン</t>
    </rPh>
    <rPh sb="287" eb="288">
      <t>ハカ</t>
    </rPh>
    <rPh sb="339" eb="341">
      <t>テキセイ</t>
    </rPh>
    <rPh sb="350" eb="351">
      <t>オコナ</t>
    </rPh>
    <rPh sb="353" eb="355">
      <t>サイニュウ</t>
    </rPh>
    <rPh sb="359" eb="360">
      <t>ハカ</t>
    </rPh>
    <rPh sb="362" eb="367">
      <t>イジカンリヒ</t>
    </rPh>
    <rPh sb="368" eb="370">
      <t>サクゲン</t>
    </rPh>
    <rPh sb="371" eb="374">
      <t>セツゾクリツ</t>
    </rPh>
    <rPh sb="375" eb="377">
      <t>コウジョウ</t>
    </rPh>
    <rPh sb="380" eb="384">
      <t>ユウシュウスイリョウ</t>
    </rPh>
    <rPh sb="385" eb="387">
      <t>ゾウカ</t>
    </rPh>
    <rPh sb="390" eb="392">
      <t>トリクミ</t>
    </rPh>
    <rPh sb="393" eb="395">
      <t>ヒツヨウ</t>
    </rPh>
    <rPh sb="468" eb="470">
      <t>ヘイキン</t>
    </rPh>
    <rPh sb="470" eb="472">
      <t>イカ</t>
    </rPh>
    <phoneticPr fontId="4"/>
  </si>
  <si>
    <t>　本市の汚水処理人口普及率は、全国平均と比べて低い水準にある。また、経営状況は汚水処理原価が使用料単価を上回っており、一般会計からの繰入金に依存している。水洗化率も全国に比べて低い。
R5年4月に使用料を改定した。今後は使用料収入を増加させ、さらに水洗化率の向上、経費削減に努めながら安定した経営を目指す。</t>
    <rPh sb="1" eb="3">
      <t>ホンシ</t>
    </rPh>
    <rPh sb="4" eb="13">
      <t>オスイショリジンコウフキュウリツ</t>
    </rPh>
    <rPh sb="15" eb="17">
      <t>ゼンコク</t>
    </rPh>
    <rPh sb="17" eb="19">
      <t>ヘイキン</t>
    </rPh>
    <rPh sb="20" eb="21">
      <t>クラ</t>
    </rPh>
    <rPh sb="23" eb="24">
      <t>ヒク</t>
    </rPh>
    <rPh sb="25" eb="27">
      <t>スイジュン</t>
    </rPh>
    <rPh sb="77" eb="81">
      <t>スイセンカリツ</t>
    </rPh>
    <rPh sb="82" eb="84">
      <t>ゼンコク</t>
    </rPh>
    <rPh sb="85" eb="86">
      <t>クラ</t>
    </rPh>
    <rPh sb="88" eb="89">
      <t>ヒク</t>
    </rPh>
    <rPh sb="94" eb="95">
      <t>ネン</t>
    </rPh>
    <rPh sb="96" eb="97">
      <t>ガツ</t>
    </rPh>
    <rPh sb="98" eb="101">
      <t>シヨウリョウ</t>
    </rPh>
    <rPh sb="102" eb="104">
      <t>カイテイ</t>
    </rPh>
    <rPh sb="107" eb="109">
      <t>コンゴ</t>
    </rPh>
    <rPh sb="110" eb="113">
      <t>シヨウリョウ</t>
    </rPh>
    <rPh sb="113" eb="115">
      <t>シュウニュウ</t>
    </rPh>
    <rPh sb="116" eb="118">
      <t>ゾウカ</t>
    </rPh>
    <rPh sb="124" eb="128">
      <t>スイセンカリツ</t>
    </rPh>
    <rPh sb="129" eb="131">
      <t>コウジョウ</t>
    </rPh>
    <rPh sb="132" eb="136">
      <t>ケイヒサクゲン</t>
    </rPh>
    <rPh sb="137" eb="138">
      <t>ツト</t>
    </rPh>
    <rPh sb="142" eb="144">
      <t>アンテイ</t>
    </rPh>
    <rPh sb="146" eb="148">
      <t>ケイエイ</t>
    </rPh>
    <rPh sb="149" eb="151">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</si>
</sst>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8BB-4CA1-AF17-17F6B1AFE46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0.36</c:v>
                </c:pt>
                <c:pt idx="2">
                  <c:v>0.39</c:v>
                </c:pt>
                <c:pt idx="3">
                  <c:v>0.1</c:v>
                </c:pt>
                <c:pt idx="4">
                  <c:v>0.08</c:v>
                </c:pt>
              </c:numCache>
            </c:numRef>
          </c:val>
          <c:smooth val="0"/>
          <c:extLst>
            <c:ext xmlns:c16="http://schemas.microsoft.com/office/drawing/2014/chart" uri="{C3380CC4-5D6E-409C-BE32-E72D297353CC}">
              <c16:uniqueId val="{00000001-A8BB-4CA1-AF17-17F6B1AFE46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29.17</c:v>
                </c:pt>
                <c:pt idx="2">
                  <c:v>29.13</c:v>
                </c:pt>
                <c:pt idx="3">
                  <c:v>29.17</c:v>
                </c:pt>
                <c:pt idx="4">
                  <c:v>30.96</c:v>
                </c:pt>
              </c:numCache>
            </c:numRef>
          </c:val>
          <c:extLst>
            <c:ext xmlns:c16="http://schemas.microsoft.com/office/drawing/2014/chart" uri="{C3380CC4-5D6E-409C-BE32-E72D297353CC}">
              <c16:uniqueId val="{00000000-7375-449D-AD62-563CFCDBDCC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42.47</c:v>
                </c:pt>
                <c:pt idx="2">
                  <c:v>42.4</c:v>
                </c:pt>
                <c:pt idx="3">
                  <c:v>42.28</c:v>
                </c:pt>
                <c:pt idx="4">
                  <c:v>41.06</c:v>
                </c:pt>
              </c:numCache>
            </c:numRef>
          </c:val>
          <c:smooth val="0"/>
          <c:extLst>
            <c:ext xmlns:c16="http://schemas.microsoft.com/office/drawing/2014/chart" uri="{C3380CC4-5D6E-409C-BE32-E72D297353CC}">
              <c16:uniqueId val="{00000001-7375-449D-AD62-563CFCDBDCC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73.66</c:v>
                </c:pt>
                <c:pt idx="2">
                  <c:v>79.510000000000005</c:v>
                </c:pt>
                <c:pt idx="3">
                  <c:v>76.42</c:v>
                </c:pt>
                <c:pt idx="4">
                  <c:v>77.87</c:v>
                </c:pt>
              </c:numCache>
            </c:numRef>
          </c:val>
          <c:extLst>
            <c:ext xmlns:c16="http://schemas.microsoft.com/office/drawing/2014/chart" uri="{C3380CC4-5D6E-409C-BE32-E72D297353CC}">
              <c16:uniqueId val="{00000000-E82B-4A15-A28F-43A144FD019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83.75</c:v>
                </c:pt>
                <c:pt idx="2">
                  <c:v>84.19</c:v>
                </c:pt>
                <c:pt idx="3">
                  <c:v>84.34</c:v>
                </c:pt>
                <c:pt idx="4">
                  <c:v>84.34</c:v>
                </c:pt>
              </c:numCache>
            </c:numRef>
          </c:val>
          <c:smooth val="0"/>
          <c:extLst>
            <c:ext xmlns:c16="http://schemas.microsoft.com/office/drawing/2014/chart" uri="{C3380CC4-5D6E-409C-BE32-E72D297353CC}">
              <c16:uniqueId val="{00000001-E82B-4A15-A28F-43A144FD019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117.93</c:v>
                </c:pt>
                <c:pt idx="2">
                  <c:v>110.85</c:v>
                </c:pt>
                <c:pt idx="3">
                  <c:v>130.88999999999999</c:v>
                </c:pt>
                <c:pt idx="4">
                  <c:v>119.68</c:v>
                </c:pt>
              </c:numCache>
            </c:numRef>
          </c:val>
          <c:extLst>
            <c:ext xmlns:c16="http://schemas.microsoft.com/office/drawing/2014/chart" uri="{C3380CC4-5D6E-409C-BE32-E72D297353CC}">
              <c16:uniqueId val="{00000000-602F-4CF2-88FB-48C4F2F50B7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102.73</c:v>
                </c:pt>
                <c:pt idx="2">
                  <c:v>105.78</c:v>
                </c:pt>
                <c:pt idx="3">
                  <c:v>106.09</c:v>
                </c:pt>
                <c:pt idx="4">
                  <c:v>106.44</c:v>
                </c:pt>
              </c:numCache>
            </c:numRef>
          </c:val>
          <c:smooth val="0"/>
          <c:extLst>
            <c:ext xmlns:c16="http://schemas.microsoft.com/office/drawing/2014/chart" uri="{C3380CC4-5D6E-409C-BE32-E72D297353CC}">
              <c16:uniqueId val="{00000001-602F-4CF2-88FB-48C4F2F50B7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4.8600000000000003</c:v>
                </c:pt>
                <c:pt idx="2">
                  <c:v>7.9</c:v>
                </c:pt>
                <c:pt idx="3">
                  <c:v>11.19</c:v>
                </c:pt>
                <c:pt idx="4">
                  <c:v>14.49</c:v>
                </c:pt>
              </c:numCache>
            </c:numRef>
          </c:val>
          <c:extLst>
            <c:ext xmlns:c16="http://schemas.microsoft.com/office/drawing/2014/chart" uri="{C3380CC4-5D6E-409C-BE32-E72D297353CC}">
              <c16:uniqueId val="{00000000-A05D-464C-8902-07F53C1DD3E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24.68</c:v>
                </c:pt>
                <c:pt idx="2">
                  <c:v>21.36</c:v>
                </c:pt>
                <c:pt idx="3">
                  <c:v>22.79</c:v>
                </c:pt>
                <c:pt idx="4">
                  <c:v>24.8</c:v>
                </c:pt>
              </c:numCache>
            </c:numRef>
          </c:val>
          <c:smooth val="0"/>
          <c:extLst>
            <c:ext xmlns:c16="http://schemas.microsoft.com/office/drawing/2014/chart" uri="{C3380CC4-5D6E-409C-BE32-E72D297353CC}">
              <c16:uniqueId val="{00000001-A05D-464C-8902-07F53C1DD3E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F2F-46A6-BF6B-3731581C7B9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8.6199999999999992</c:v>
                </c:pt>
                <c:pt idx="2">
                  <c:v>0.01</c:v>
                </c:pt>
                <c:pt idx="3">
                  <c:v>0.01</c:v>
                </c:pt>
                <c:pt idx="4">
                  <c:v>0.02</c:v>
                </c:pt>
              </c:numCache>
            </c:numRef>
          </c:val>
          <c:smooth val="0"/>
          <c:extLst>
            <c:ext xmlns:c16="http://schemas.microsoft.com/office/drawing/2014/chart" uri="{C3380CC4-5D6E-409C-BE32-E72D297353CC}">
              <c16:uniqueId val="{00000001-0F2F-46A6-BF6B-3731581C7B9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26E-4D6E-80F7-327A6430E45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94.97</c:v>
                </c:pt>
                <c:pt idx="2">
                  <c:v>63.96</c:v>
                </c:pt>
                <c:pt idx="3">
                  <c:v>69.42</c:v>
                </c:pt>
                <c:pt idx="4">
                  <c:v>72.86</c:v>
                </c:pt>
              </c:numCache>
            </c:numRef>
          </c:val>
          <c:smooth val="0"/>
          <c:extLst>
            <c:ext xmlns:c16="http://schemas.microsoft.com/office/drawing/2014/chart" uri="{C3380CC4-5D6E-409C-BE32-E72D297353CC}">
              <c16:uniqueId val="{00000001-626E-4D6E-80F7-327A6430E45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76.02</c:v>
                </c:pt>
                <c:pt idx="2">
                  <c:v>78.17</c:v>
                </c:pt>
                <c:pt idx="3">
                  <c:v>89.47</c:v>
                </c:pt>
                <c:pt idx="4">
                  <c:v>82.75</c:v>
                </c:pt>
              </c:numCache>
            </c:numRef>
          </c:val>
          <c:extLst>
            <c:ext xmlns:c16="http://schemas.microsoft.com/office/drawing/2014/chart" uri="{C3380CC4-5D6E-409C-BE32-E72D297353CC}">
              <c16:uniqueId val="{00000000-C8E4-496A-A4AA-7FE0E1CCF55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47.72</c:v>
                </c:pt>
                <c:pt idx="2">
                  <c:v>44.24</c:v>
                </c:pt>
                <c:pt idx="3">
                  <c:v>43.07</c:v>
                </c:pt>
                <c:pt idx="4">
                  <c:v>45.42</c:v>
                </c:pt>
              </c:numCache>
            </c:numRef>
          </c:val>
          <c:smooth val="0"/>
          <c:extLst>
            <c:ext xmlns:c16="http://schemas.microsoft.com/office/drawing/2014/chart" uri="{C3380CC4-5D6E-409C-BE32-E72D297353CC}">
              <c16:uniqueId val="{00000001-C8E4-496A-A4AA-7FE0E1CCF55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2603.41</c:v>
                </c:pt>
                <c:pt idx="2">
                  <c:v>2189.59</c:v>
                </c:pt>
                <c:pt idx="3">
                  <c:v>1069.8900000000001</c:v>
                </c:pt>
                <c:pt idx="4">
                  <c:v>1004.55</c:v>
                </c:pt>
              </c:numCache>
            </c:numRef>
          </c:val>
          <c:extLst>
            <c:ext xmlns:c16="http://schemas.microsoft.com/office/drawing/2014/chart" uri="{C3380CC4-5D6E-409C-BE32-E72D297353CC}">
              <c16:uniqueId val="{00000000-8CE7-4A43-A72D-F4CBBA5DB71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1206.79</c:v>
                </c:pt>
                <c:pt idx="2">
                  <c:v>1258.43</c:v>
                </c:pt>
                <c:pt idx="3">
                  <c:v>1163.75</c:v>
                </c:pt>
                <c:pt idx="4">
                  <c:v>1195.47</c:v>
                </c:pt>
              </c:numCache>
            </c:numRef>
          </c:val>
          <c:smooth val="0"/>
          <c:extLst>
            <c:ext xmlns:c16="http://schemas.microsoft.com/office/drawing/2014/chart" uri="{C3380CC4-5D6E-409C-BE32-E72D297353CC}">
              <c16:uniqueId val="{00000001-8CE7-4A43-A72D-F4CBBA5DB71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47.09</c:v>
                </c:pt>
                <c:pt idx="2">
                  <c:v>30.03</c:v>
                </c:pt>
                <c:pt idx="3">
                  <c:v>56.53</c:v>
                </c:pt>
                <c:pt idx="4">
                  <c:v>54.44</c:v>
                </c:pt>
              </c:numCache>
            </c:numRef>
          </c:val>
          <c:extLst>
            <c:ext xmlns:c16="http://schemas.microsoft.com/office/drawing/2014/chart" uri="{C3380CC4-5D6E-409C-BE32-E72D297353CC}">
              <c16:uniqueId val="{00000000-623B-424C-974E-3430A18544B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623B-424C-974E-3430A18544B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205.5</c:v>
                </c:pt>
                <c:pt idx="2">
                  <c:v>321.07</c:v>
                </c:pt>
                <c:pt idx="3">
                  <c:v>171.41</c:v>
                </c:pt>
                <c:pt idx="4">
                  <c:v>182.98</c:v>
                </c:pt>
              </c:numCache>
            </c:numRef>
          </c:val>
          <c:extLst>
            <c:ext xmlns:c16="http://schemas.microsoft.com/office/drawing/2014/chart" uri="{C3380CC4-5D6E-409C-BE32-E72D297353CC}">
              <c16:uniqueId val="{00000000-B525-4E1C-9D3F-9A5560671B8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228.47</c:v>
                </c:pt>
                <c:pt idx="2">
                  <c:v>224.88</c:v>
                </c:pt>
                <c:pt idx="3">
                  <c:v>228.64</c:v>
                </c:pt>
                <c:pt idx="4">
                  <c:v>239.46</c:v>
                </c:pt>
              </c:numCache>
            </c:numRef>
          </c:val>
          <c:smooth val="0"/>
          <c:extLst>
            <c:ext xmlns:c16="http://schemas.microsoft.com/office/drawing/2014/chart" uri="{C3380CC4-5D6E-409C-BE32-E72D297353CC}">
              <c16:uniqueId val="{00000001-B525-4E1C-9D3F-9A5560671B8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鹿児島県　霧島市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46">
        <f>データ!S6</f>
        <v>124751</v>
      </c>
      <c r="AM8" s="46"/>
      <c r="AN8" s="46"/>
      <c r="AO8" s="46"/>
      <c r="AP8" s="46"/>
      <c r="AQ8" s="46"/>
      <c r="AR8" s="46"/>
      <c r="AS8" s="46"/>
      <c r="AT8" s="45">
        <f>データ!T6</f>
        <v>603.16999999999996</v>
      </c>
      <c r="AU8" s="45"/>
      <c r="AV8" s="45"/>
      <c r="AW8" s="45"/>
      <c r="AX8" s="45"/>
      <c r="AY8" s="45"/>
      <c r="AZ8" s="45"/>
      <c r="BA8" s="45"/>
      <c r="BB8" s="45">
        <f>データ!U6</f>
        <v>206.83</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79.27</v>
      </c>
      <c r="J10" s="45"/>
      <c r="K10" s="45"/>
      <c r="L10" s="45"/>
      <c r="M10" s="45"/>
      <c r="N10" s="45"/>
      <c r="O10" s="45"/>
      <c r="P10" s="45">
        <f>データ!P6</f>
        <v>1.3</v>
      </c>
      <c r="Q10" s="45"/>
      <c r="R10" s="45"/>
      <c r="S10" s="45"/>
      <c r="T10" s="45"/>
      <c r="U10" s="45"/>
      <c r="V10" s="45"/>
      <c r="W10" s="45">
        <f>データ!Q6</f>
        <v>94.97</v>
      </c>
      <c r="X10" s="45"/>
      <c r="Y10" s="45"/>
      <c r="Z10" s="45"/>
      <c r="AA10" s="45"/>
      <c r="AB10" s="45"/>
      <c r="AC10" s="45"/>
      <c r="AD10" s="46">
        <f>データ!R6</f>
        <v>1595</v>
      </c>
      <c r="AE10" s="46"/>
      <c r="AF10" s="46"/>
      <c r="AG10" s="46"/>
      <c r="AH10" s="46"/>
      <c r="AI10" s="46"/>
      <c r="AJ10" s="46"/>
      <c r="AK10" s="2"/>
      <c r="AL10" s="46">
        <f>データ!V6</f>
        <v>1618</v>
      </c>
      <c r="AM10" s="46"/>
      <c r="AN10" s="46"/>
      <c r="AO10" s="46"/>
      <c r="AP10" s="46"/>
      <c r="AQ10" s="46"/>
      <c r="AR10" s="46"/>
      <c r="AS10" s="46"/>
      <c r="AT10" s="45">
        <f>データ!W6</f>
        <v>1.25</v>
      </c>
      <c r="AU10" s="45"/>
      <c r="AV10" s="45"/>
      <c r="AW10" s="45"/>
      <c r="AX10" s="45"/>
      <c r="AY10" s="45"/>
      <c r="AZ10" s="45"/>
      <c r="BA10" s="45"/>
      <c r="BB10" s="45">
        <f>データ!X6</f>
        <v>1294.4000000000001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TfNlpyWVWE9mGbzsDV2zh6rgv+nrDqdd2LHVH2BS3hmX+SXvQE1VFi266fjuO05Z1L539HQqW24yWGlcsBXcjA==" saltValue="hXJRKdz4jZxKT5cTWDxS1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462187</v>
      </c>
      <c r="D6" s="19">
        <f t="shared" si="3"/>
        <v>46</v>
      </c>
      <c r="E6" s="19">
        <f t="shared" si="3"/>
        <v>17</v>
      </c>
      <c r="F6" s="19">
        <f t="shared" si="3"/>
        <v>4</v>
      </c>
      <c r="G6" s="19">
        <f t="shared" si="3"/>
        <v>0</v>
      </c>
      <c r="H6" s="19" t="str">
        <f t="shared" si="3"/>
        <v>鹿児島県　霧島市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79.27</v>
      </c>
      <c r="P6" s="20">
        <f t="shared" si="3"/>
        <v>1.3</v>
      </c>
      <c r="Q6" s="20">
        <f t="shared" si="3"/>
        <v>94.97</v>
      </c>
      <c r="R6" s="20">
        <f t="shared" si="3"/>
        <v>1595</v>
      </c>
      <c r="S6" s="20">
        <f t="shared" si="3"/>
        <v>124751</v>
      </c>
      <c r="T6" s="20">
        <f t="shared" si="3"/>
        <v>603.16999999999996</v>
      </c>
      <c r="U6" s="20">
        <f t="shared" si="3"/>
        <v>206.83</v>
      </c>
      <c r="V6" s="20">
        <f t="shared" si="3"/>
        <v>1618</v>
      </c>
      <c r="W6" s="20">
        <f t="shared" si="3"/>
        <v>1.25</v>
      </c>
      <c r="X6" s="20">
        <f t="shared" si="3"/>
        <v>1294.4000000000001</v>
      </c>
      <c r="Y6" s="21" t="str">
        <f>IF(Y7="",NA(),Y7)</f>
        <v>-</v>
      </c>
      <c r="Z6" s="21">
        <f t="shared" ref="Z6:AH6" si="4">IF(Z7="",NA(),Z7)</f>
        <v>117.93</v>
      </c>
      <c r="AA6" s="21">
        <f t="shared" si="4"/>
        <v>110.85</v>
      </c>
      <c r="AB6" s="21">
        <f t="shared" si="4"/>
        <v>130.88999999999999</v>
      </c>
      <c r="AC6" s="21">
        <f t="shared" si="4"/>
        <v>119.68</v>
      </c>
      <c r="AD6" s="21" t="str">
        <f t="shared" si="4"/>
        <v>-</v>
      </c>
      <c r="AE6" s="21">
        <f t="shared" si="4"/>
        <v>102.73</v>
      </c>
      <c r="AF6" s="21">
        <f t="shared" si="4"/>
        <v>105.78</v>
      </c>
      <c r="AG6" s="21">
        <f t="shared" si="4"/>
        <v>106.09</v>
      </c>
      <c r="AH6" s="21">
        <f t="shared" si="4"/>
        <v>106.44</v>
      </c>
      <c r="AI6" s="20" t="str">
        <f>IF(AI7="","",IF(AI7="-","【-】","【"&amp;SUBSTITUTE(TEXT(AI7,"#,##0.00"),"-","△")&amp;"】"))</f>
        <v>【104.54】</v>
      </c>
      <c r="AJ6" s="21" t="str">
        <f>IF(AJ7="",NA(),AJ7)</f>
        <v>-</v>
      </c>
      <c r="AK6" s="20">
        <f t="shared" ref="AK6:AS6" si="5">IF(AK7="",NA(),AK7)</f>
        <v>0</v>
      </c>
      <c r="AL6" s="20">
        <f t="shared" si="5"/>
        <v>0</v>
      </c>
      <c r="AM6" s="20">
        <f t="shared" si="5"/>
        <v>0</v>
      </c>
      <c r="AN6" s="20">
        <f t="shared" si="5"/>
        <v>0</v>
      </c>
      <c r="AO6" s="21" t="str">
        <f t="shared" si="5"/>
        <v>-</v>
      </c>
      <c r="AP6" s="21">
        <f t="shared" si="5"/>
        <v>94.97</v>
      </c>
      <c r="AQ6" s="21">
        <f t="shared" si="5"/>
        <v>63.96</v>
      </c>
      <c r="AR6" s="21">
        <f t="shared" si="5"/>
        <v>69.42</v>
      </c>
      <c r="AS6" s="21">
        <f t="shared" si="5"/>
        <v>72.86</v>
      </c>
      <c r="AT6" s="20" t="str">
        <f>IF(AT7="","",IF(AT7="-","【-】","【"&amp;SUBSTITUTE(TEXT(AT7,"#,##0.00"),"-","△")&amp;"】"))</f>
        <v>【65.93】</v>
      </c>
      <c r="AU6" s="21" t="str">
        <f>IF(AU7="",NA(),AU7)</f>
        <v>-</v>
      </c>
      <c r="AV6" s="21">
        <f t="shared" ref="AV6:BD6" si="6">IF(AV7="",NA(),AV7)</f>
        <v>76.02</v>
      </c>
      <c r="AW6" s="21">
        <f t="shared" si="6"/>
        <v>78.17</v>
      </c>
      <c r="AX6" s="21">
        <f t="shared" si="6"/>
        <v>89.47</v>
      </c>
      <c r="AY6" s="21">
        <f t="shared" si="6"/>
        <v>82.75</v>
      </c>
      <c r="AZ6" s="21" t="str">
        <f t="shared" si="6"/>
        <v>-</v>
      </c>
      <c r="BA6" s="21">
        <f t="shared" si="6"/>
        <v>47.72</v>
      </c>
      <c r="BB6" s="21">
        <f t="shared" si="6"/>
        <v>44.24</v>
      </c>
      <c r="BC6" s="21">
        <f t="shared" si="6"/>
        <v>43.07</v>
      </c>
      <c r="BD6" s="21">
        <f t="shared" si="6"/>
        <v>45.42</v>
      </c>
      <c r="BE6" s="20" t="str">
        <f>IF(BE7="","",IF(BE7="-","【-】","【"&amp;SUBSTITUTE(TEXT(BE7,"#,##0.00"),"-","△")&amp;"】"))</f>
        <v>【44.25】</v>
      </c>
      <c r="BF6" s="21" t="str">
        <f>IF(BF7="",NA(),BF7)</f>
        <v>-</v>
      </c>
      <c r="BG6" s="21">
        <f t="shared" ref="BG6:BO6" si="7">IF(BG7="",NA(),BG7)</f>
        <v>2603.41</v>
      </c>
      <c r="BH6" s="21">
        <f t="shared" si="7"/>
        <v>2189.59</v>
      </c>
      <c r="BI6" s="21">
        <f t="shared" si="7"/>
        <v>1069.8900000000001</v>
      </c>
      <c r="BJ6" s="21">
        <f t="shared" si="7"/>
        <v>1004.55</v>
      </c>
      <c r="BK6" s="21" t="str">
        <f t="shared" si="7"/>
        <v>-</v>
      </c>
      <c r="BL6" s="21">
        <f t="shared" si="7"/>
        <v>1206.79</v>
      </c>
      <c r="BM6" s="21">
        <f t="shared" si="7"/>
        <v>1258.43</v>
      </c>
      <c r="BN6" s="21">
        <f t="shared" si="7"/>
        <v>1163.75</v>
      </c>
      <c r="BO6" s="21">
        <f t="shared" si="7"/>
        <v>1195.47</v>
      </c>
      <c r="BP6" s="20" t="str">
        <f>IF(BP7="","",IF(BP7="-","【-】","【"&amp;SUBSTITUTE(TEXT(BP7,"#,##0.00"),"-","△")&amp;"】"))</f>
        <v>【1,182.11】</v>
      </c>
      <c r="BQ6" s="21" t="str">
        <f>IF(BQ7="",NA(),BQ7)</f>
        <v>-</v>
      </c>
      <c r="BR6" s="21">
        <f t="shared" ref="BR6:BZ6" si="8">IF(BR7="",NA(),BR7)</f>
        <v>47.09</v>
      </c>
      <c r="BS6" s="21">
        <f t="shared" si="8"/>
        <v>30.03</v>
      </c>
      <c r="BT6" s="21">
        <f t="shared" si="8"/>
        <v>56.53</v>
      </c>
      <c r="BU6" s="21">
        <f t="shared" si="8"/>
        <v>54.44</v>
      </c>
      <c r="BV6" s="21" t="str">
        <f t="shared" si="8"/>
        <v>-</v>
      </c>
      <c r="BW6" s="21">
        <f t="shared" si="8"/>
        <v>71.84</v>
      </c>
      <c r="BX6" s="21">
        <f t="shared" si="8"/>
        <v>73.36</v>
      </c>
      <c r="BY6" s="21">
        <f t="shared" si="8"/>
        <v>72.599999999999994</v>
      </c>
      <c r="BZ6" s="21">
        <f t="shared" si="8"/>
        <v>69.430000000000007</v>
      </c>
      <c r="CA6" s="20" t="str">
        <f>IF(CA7="","",IF(CA7="-","【-】","【"&amp;SUBSTITUTE(TEXT(CA7,"#,##0.00"),"-","△")&amp;"】"))</f>
        <v>【73.78】</v>
      </c>
      <c r="CB6" s="21" t="str">
        <f>IF(CB7="",NA(),CB7)</f>
        <v>-</v>
      </c>
      <c r="CC6" s="21">
        <f t="shared" ref="CC6:CK6" si="9">IF(CC7="",NA(),CC7)</f>
        <v>205.5</v>
      </c>
      <c r="CD6" s="21">
        <f t="shared" si="9"/>
        <v>321.07</v>
      </c>
      <c r="CE6" s="21">
        <f t="shared" si="9"/>
        <v>171.41</v>
      </c>
      <c r="CF6" s="21">
        <f t="shared" si="9"/>
        <v>182.98</v>
      </c>
      <c r="CG6" s="21" t="str">
        <f t="shared" si="9"/>
        <v>-</v>
      </c>
      <c r="CH6" s="21">
        <f t="shared" si="9"/>
        <v>228.47</v>
      </c>
      <c r="CI6" s="21">
        <f t="shared" si="9"/>
        <v>224.88</v>
      </c>
      <c r="CJ6" s="21">
        <f t="shared" si="9"/>
        <v>228.64</v>
      </c>
      <c r="CK6" s="21">
        <f t="shared" si="9"/>
        <v>239.46</v>
      </c>
      <c r="CL6" s="20" t="str">
        <f>IF(CL7="","",IF(CL7="-","【-】","【"&amp;SUBSTITUTE(TEXT(CL7,"#,##0.00"),"-","△")&amp;"】"))</f>
        <v>【220.62】</v>
      </c>
      <c r="CM6" s="21" t="str">
        <f>IF(CM7="",NA(),CM7)</f>
        <v>-</v>
      </c>
      <c r="CN6" s="21">
        <f t="shared" ref="CN6:CV6" si="10">IF(CN7="",NA(),CN7)</f>
        <v>29.17</v>
      </c>
      <c r="CO6" s="21">
        <f t="shared" si="10"/>
        <v>29.13</v>
      </c>
      <c r="CP6" s="21">
        <f t="shared" si="10"/>
        <v>29.17</v>
      </c>
      <c r="CQ6" s="21">
        <f t="shared" si="10"/>
        <v>30.96</v>
      </c>
      <c r="CR6" s="21" t="str">
        <f t="shared" si="10"/>
        <v>-</v>
      </c>
      <c r="CS6" s="21">
        <f t="shared" si="10"/>
        <v>42.47</v>
      </c>
      <c r="CT6" s="21">
        <f t="shared" si="10"/>
        <v>42.4</v>
      </c>
      <c r="CU6" s="21">
        <f t="shared" si="10"/>
        <v>42.28</v>
      </c>
      <c r="CV6" s="21">
        <f t="shared" si="10"/>
        <v>41.06</v>
      </c>
      <c r="CW6" s="20" t="str">
        <f>IF(CW7="","",IF(CW7="-","【-】","【"&amp;SUBSTITUTE(TEXT(CW7,"#,##0.00"),"-","△")&amp;"】"))</f>
        <v>【42.22】</v>
      </c>
      <c r="CX6" s="21" t="str">
        <f>IF(CX7="",NA(),CX7)</f>
        <v>-</v>
      </c>
      <c r="CY6" s="21">
        <f t="shared" ref="CY6:DG6" si="11">IF(CY7="",NA(),CY7)</f>
        <v>73.66</v>
      </c>
      <c r="CZ6" s="21">
        <f t="shared" si="11"/>
        <v>79.510000000000005</v>
      </c>
      <c r="DA6" s="21">
        <f t="shared" si="11"/>
        <v>76.42</v>
      </c>
      <c r="DB6" s="21">
        <f t="shared" si="11"/>
        <v>77.87</v>
      </c>
      <c r="DC6" s="21" t="str">
        <f t="shared" si="11"/>
        <v>-</v>
      </c>
      <c r="DD6" s="21">
        <f t="shared" si="11"/>
        <v>83.75</v>
      </c>
      <c r="DE6" s="21">
        <f t="shared" si="11"/>
        <v>84.19</v>
      </c>
      <c r="DF6" s="21">
        <f t="shared" si="11"/>
        <v>84.34</v>
      </c>
      <c r="DG6" s="21">
        <f t="shared" si="11"/>
        <v>84.34</v>
      </c>
      <c r="DH6" s="20" t="str">
        <f>IF(DH7="","",IF(DH7="-","【-】","【"&amp;SUBSTITUTE(TEXT(DH7,"#,##0.00"),"-","△")&amp;"】"))</f>
        <v>【85.67】</v>
      </c>
      <c r="DI6" s="21" t="str">
        <f>IF(DI7="",NA(),DI7)</f>
        <v>-</v>
      </c>
      <c r="DJ6" s="21">
        <f t="shared" ref="DJ6:DR6" si="12">IF(DJ7="",NA(),DJ7)</f>
        <v>4.8600000000000003</v>
      </c>
      <c r="DK6" s="21">
        <f t="shared" si="12"/>
        <v>7.9</v>
      </c>
      <c r="DL6" s="21">
        <f t="shared" si="12"/>
        <v>11.19</v>
      </c>
      <c r="DM6" s="21">
        <f t="shared" si="12"/>
        <v>14.49</v>
      </c>
      <c r="DN6" s="21" t="str">
        <f t="shared" si="12"/>
        <v>-</v>
      </c>
      <c r="DO6" s="21">
        <f t="shared" si="12"/>
        <v>24.68</v>
      </c>
      <c r="DP6" s="21">
        <f t="shared" si="12"/>
        <v>21.36</v>
      </c>
      <c r="DQ6" s="21">
        <f t="shared" si="12"/>
        <v>22.79</v>
      </c>
      <c r="DR6" s="21">
        <f t="shared" si="12"/>
        <v>24.8</v>
      </c>
      <c r="DS6" s="20" t="str">
        <f>IF(DS7="","",IF(DS7="-","【-】","【"&amp;SUBSTITUTE(TEXT(DS7,"#,##0.00"),"-","△")&amp;"】"))</f>
        <v>【28.00】</v>
      </c>
      <c r="DT6" s="21" t="str">
        <f>IF(DT7="",NA(),DT7)</f>
        <v>-</v>
      </c>
      <c r="DU6" s="20">
        <f t="shared" ref="DU6:EC6" si="13">IF(DU7="",NA(),DU7)</f>
        <v>0</v>
      </c>
      <c r="DV6" s="20">
        <f t="shared" si="13"/>
        <v>0</v>
      </c>
      <c r="DW6" s="20">
        <f t="shared" si="13"/>
        <v>0</v>
      </c>
      <c r="DX6" s="20">
        <f t="shared" si="13"/>
        <v>0</v>
      </c>
      <c r="DY6" s="21" t="str">
        <f t="shared" si="13"/>
        <v>-</v>
      </c>
      <c r="DZ6" s="21">
        <f t="shared" si="13"/>
        <v>8.6199999999999992</v>
      </c>
      <c r="EA6" s="21">
        <f t="shared" si="13"/>
        <v>0.01</v>
      </c>
      <c r="EB6" s="21">
        <f t="shared" si="13"/>
        <v>0.01</v>
      </c>
      <c r="EC6" s="21">
        <f t="shared" si="13"/>
        <v>0.02</v>
      </c>
      <c r="ED6" s="20" t="str">
        <f>IF(ED7="","",IF(ED7="-","【-】","【"&amp;SUBSTITUTE(TEXT(ED7,"#,##0.00"),"-","△")&amp;"】"))</f>
        <v>【0.03】</v>
      </c>
      <c r="EE6" s="21" t="str">
        <f>IF(EE7="",NA(),EE7)</f>
        <v>-</v>
      </c>
      <c r="EF6" s="20">
        <f t="shared" ref="EF6:EN6" si="14">IF(EF7="",NA(),EF7)</f>
        <v>0</v>
      </c>
      <c r="EG6" s="20">
        <f t="shared" si="14"/>
        <v>0</v>
      </c>
      <c r="EH6" s="20">
        <f t="shared" si="14"/>
        <v>0</v>
      </c>
      <c r="EI6" s="20">
        <f t="shared" si="14"/>
        <v>0</v>
      </c>
      <c r="EJ6" s="21" t="str">
        <f t="shared" si="14"/>
        <v>-</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462187</v>
      </c>
      <c r="D7" s="23">
        <v>46</v>
      </c>
      <c r="E7" s="23">
        <v>17</v>
      </c>
      <c r="F7" s="23">
        <v>4</v>
      </c>
      <c r="G7" s="23">
        <v>0</v>
      </c>
      <c r="H7" s="23" t="s">
        <v>96</v>
      </c>
      <c r="I7" s="23" t="s">
        <v>97</v>
      </c>
      <c r="J7" s="23" t="s">
        <v>98</v>
      </c>
      <c r="K7" s="23" t="s">
        <v>99</v>
      </c>
      <c r="L7" s="23" t="s">
        <v>100</v>
      </c>
      <c r="M7" s="23" t="s">
        <v>101</v>
      </c>
      <c r="N7" s="24" t="s">
        <v>102</v>
      </c>
      <c r="O7" s="24">
        <v>79.27</v>
      </c>
      <c r="P7" s="24">
        <v>1.3</v>
      </c>
      <c r="Q7" s="24">
        <v>94.97</v>
      </c>
      <c r="R7" s="24">
        <v>1595</v>
      </c>
      <c r="S7" s="24">
        <v>124751</v>
      </c>
      <c r="T7" s="24">
        <v>603.16999999999996</v>
      </c>
      <c r="U7" s="24">
        <v>206.83</v>
      </c>
      <c r="V7" s="24">
        <v>1618</v>
      </c>
      <c r="W7" s="24">
        <v>1.25</v>
      </c>
      <c r="X7" s="24">
        <v>1294.4000000000001</v>
      </c>
      <c r="Y7" s="24" t="s">
        <v>102</v>
      </c>
      <c r="Z7" s="24">
        <v>117.93</v>
      </c>
      <c r="AA7" s="24">
        <v>110.85</v>
      </c>
      <c r="AB7" s="24">
        <v>130.88999999999999</v>
      </c>
      <c r="AC7" s="24">
        <v>119.68</v>
      </c>
      <c r="AD7" s="24" t="s">
        <v>102</v>
      </c>
      <c r="AE7" s="24">
        <v>102.73</v>
      </c>
      <c r="AF7" s="24">
        <v>105.78</v>
      </c>
      <c r="AG7" s="24">
        <v>106.09</v>
      </c>
      <c r="AH7" s="24">
        <v>106.44</v>
      </c>
      <c r="AI7" s="24">
        <v>104.54</v>
      </c>
      <c r="AJ7" s="24" t="s">
        <v>102</v>
      </c>
      <c r="AK7" s="24">
        <v>0</v>
      </c>
      <c r="AL7" s="24">
        <v>0</v>
      </c>
      <c r="AM7" s="24">
        <v>0</v>
      </c>
      <c r="AN7" s="24">
        <v>0</v>
      </c>
      <c r="AO7" s="24" t="s">
        <v>102</v>
      </c>
      <c r="AP7" s="24">
        <v>94.97</v>
      </c>
      <c r="AQ7" s="24">
        <v>63.96</v>
      </c>
      <c r="AR7" s="24">
        <v>69.42</v>
      </c>
      <c r="AS7" s="24">
        <v>72.86</v>
      </c>
      <c r="AT7" s="24">
        <v>65.930000000000007</v>
      </c>
      <c r="AU7" s="24" t="s">
        <v>102</v>
      </c>
      <c r="AV7" s="24">
        <v>76.02</v>
      </c>
      <c r="AW7" s="24">
        <v>78.17</v>
      </c>
      <c r="AX7" s="24">
        <v>89.47</v>
      </c>
      <c r="AY7" s="24">
        <v>82.75</v>
      </c>
      <c r="AZ7" s="24" t="s">
        <v>102</v>
      </c>
      <c r="BA7" s="24">
        <v>47.72</v>
      </c>
      <c r="BB7" s="24">
        <v>44.24</v>
      </c>
      <c r="BC7" s="24">
        <v>43.07</v>
      </c>
      <c r="BD7" s="24">
        <v>45.42</v>
      </c>
      <c r="BE7" s="24">
        <v>44.25</v>
      </c>
      <c r="BF7" s="24" t="s">
        <v>102</v>
      </c>
      <c r="BG7" s="24">
        <v>2603.41</v>
      </c>
      <c r="BH7" s="24">
        <v>2189.59</v>
      </c>
      <c r="BI7" s="24">
        <v>1069.8900000000001</v>
      </c>
      <c r="BJ7" s="24">
        <v>1004.55</v>
      </c>
      <c r="BK7" s="24" t="s">
        <v>102</v>
      </c>
      <c r="BL7" s="24">
        <v>1206.79</v>
      </c>
      <c r="BM7" s="24">
        <v>1258.43</v>
      </c>
      <c r="BN7" s="24">
        <v>1163.75</v>
      </c>
      <c r="BO7" s="24">
        <v>1195.47</v>
      </c>
      <c r="BP7" s="24">
        <v>1182.1099999999999</v>
      </c>
      <c r="BQ7" s="24" t="s">
        <v>102</v>
      </c>
      <c r="BR7" s="24">
        <v>47.09</v>
      </c>
      <c r="BS7" s="24">
        <v>30.03</v>
      </c>
      <c r="BT7" s="24">
        <v>56.53</v>
      </c>
      <c r="BU7" s="24">
        <v>54.44</v>
      </c>
      <c r="BV7" s="24" t="s">
        <v>102</v>
      </c>
      <c r="BW7" s="24">
        <v>71.84</v>
      </c>
      <c r="BX7" s="24">
        <v>73.36</v>
      </c>
      <c r="BY7" s="24">
        <v>72.599999999999994</v>
      </c>
      <c r="BZ7" s="24">
        <v>69.430000000000007</v>
      </c>
      <c r="CA7" s="24">
        <v>73.78</v>
      </c>
      <c r="CB7" s="24" t="s">
        <v>102</v>
      </c>
      <c r="CC7" s="24">
        <v>205.5</v>
      </c>
      <c r="CD7" s="24">
        <v>321.07</v>
      </c>
      <c r="CE7" s="24">
        <v>171.41</v>
      </c>
      <c r="CF7" s="24">
        <v>182.98</v>
      </c>
      <c r="CG7" s="24" t="s">
        <v>102</v>
      </c>
      <c r="CH7" s="24">
        <v>228.47</v>
      </c>
      <c r="CI7" s="24">
        <v>224.88</v>
      </c>
      <c r="CJ7" s="24">
        <v>228.64</v>
      </c>
      <c r="CK7" s="24">
        <v>239.46</v>
      </c>
      <c r="CL7" s="24">
        <v>220.62</v>
      </c>
      <c r="CM7" s="24" t="s">
        <v>102</v>
      </c>
      <c r="CN7" s="24">
        <v>29.17</v>
      </c>
      <c r="CO7" s="24">
        <v>29.13</v>
      </c>
      <c r="CP7" s="24">
        <v>29.17</v>
      </c>
      <c r="CQ7" s="24">
        <v>30.96</v>
      </c>
      <c r="CR7" s="24" t="s">
        <v>102</v>
      </c>
      <c r="CS7" s="24">
        <v>42.47</v>
      </c>
      <c r="CT7" s="24">
        <v>42.4</v>
      </c>
      <c r="CU7" s="24">
        <v>42.28</v>
      </c>
      <c r="CV7" s="24">
        <v>41.06</v>
      </c>
      <c r="CW7" s="24">
        <v>42.22</v>
      </c>
      <c r="CX7" s="24" t="s">
        <v>102</v>
      </c>
      <c r="CY7" s="24">
        <v>73.66</v>
      </c>
      <c r="CZ7" s="24">
        <v>79.510000000000005</v>
      </c>
      <c r="DA7" s="24">
        <v>76.42</v>
      </c>
      <c r="DB7" s="24">
        <v>77.87</v>
      </c>
      <c r="DC7" s="24" t="s">
        <v>102</v>
      </c>
      <c r="DD7" s="24">
        <v>83.75</v>
      </c>
      <c r="DE7" s="24">
        <v>84.19</v>
      </c>
      <c r="DF7" s="24">
        <v>84.34</v>
      </c>
      <c r="DG7" s="24">
        <v>84.34</v>
      </c>
      <c r="DH7" s="24">
        <v>85.67</v>
      </c>
      <c r="DI7" s="24" t="s">
        <v>102</v>
      </c>
      <c r="DJ7" s="24">
        <v>4.8600000000000003</v>
      </c>
      <c r="DK7" s="24">
        <v>7.9</v>
      </c>
      <c r="DL7" s="24">
        <v>11.19</v>
      </c>
      <c r="DM7" s="24">
        <v>14.49</v>
      </c>
      <c r="DN7" s="24" t="s">
        <v>102</v>
      </c>
      <c r="DO7" s="24">
        <v>24.68</v>
      </c>
      <c r="DP7" s="24">
        <v>21.36</v>
      </c>
      <c r="DQ7" s="24">
        <v>22.79</v>
      </c>
      <c r="DR7" s="24">
        <v>24.8</v>
      </c>
      <c r="DS7" s="24">
        <v>28</v>
      </c>
      <c r="DT7" s="24" t="s">
        <v>102</v>
      </c>
      <c r="DU7" s="24">
        <v>0</v>
      </c>
      <c r="DV7" s="24">
        <v>0</v>
      </c>
      <c r="DW7" s="24">
        <v>0</v>
      </c>
      <c r="DX7" s="24">
        <v>0</v>
      </c>
      <c r="DY7" s="24" t="s">
        <v>102</v>
      </c>
      <c r="DZ7" s="24">
        <v>8.6199999999999992</v>
      </c>
      <c r="EA7" s="24">
        <v>0.01</v>
      </c>
      <c r="EB7" s="24">
        <v>0.01</v>
      </c>
      <c r="EC7" s="24">
        <v>0.02</v>
      </c>
      <c r="ED7" s="24">
        <v>0.03</v>
      </c>
      <c r="EE7" s="24" t="s">
        <v>102</v>
      </c>
      <c r="EF7" s="24">
        <v>0</v>
      </c>
      <c r="EG7" s="24">
        <v>0</v>
      </c>
      <c r="EH7" s="24">
        <v>0</v>
      </c>
      <c r="EI7" s="24">
        <v>0</v>
      </c>
      <c r="EJ7" s="24" t="s">
        <v>102</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2024-01-25T01:26:58Z</cp:lastPrinted>
  <dcterms:created xsi:type="dcterms:W3CDTF">2023-12-12T00:59:16Z</dcterms:created>
  <dcterms:modified xsi:type="dcterms:W3CDTF">2024-02-21T23:59:52Z</dcterms:modified>
  <cp:category/>
</cp:coreProperties>
</file>