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19_姶良市(済，体裁修正)済\"/>
    </mc:Choice>
  </mc:AlternateContent>
  <workbookProtection workbookAlgorithmName="SHA-512" workbookHashValue="YzDTPaEY+IF0K/MECwxAYLQIIp3+vik8qzLwtDw9OlDOvqrhcERYdF+ERjP8b3XHqlc8afY1ucgp9xNHPx34EA==" workbookSaltValue="ndvpeWf1HMxU8uTO+hQ07A=="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E85" i="4"/>
  <c r="BB10" i="4"/>
  <c r="AD10" i="4"/>
  <c r="P10" i="4"/>
  <c r="BB8" i="4"/>
  <c r="AT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<sst xmlns="http://schemas.openxmlformats.org/spreadsheetml/2006/main" count="275" uniqueCount="116">
  <si>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</si>
  <si>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</si>
  <si>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</si>
  <si>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</si>
  <si>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</si>
  <si>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</si>
  <si>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</si>
  <si>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</si>
  <si>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</si>
  <si>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</si>
  <si>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</si>
  <si>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</si>
  <si>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</si>
  <si>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</si>
  <si>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</si>
  <si>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</si>
  <si>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</si>
  <si>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</si>
  <si>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</si>
  <si>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</si>
  <si>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</si>
  <si>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</si>
  <si>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</si>
  <si>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</si>
  <si>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</si>
  <si>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</si>
  <si>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</si>
  <si>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</si>
  <si>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</si>
  <si>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</si>
  <si>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</si>
  <si>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</si>
  <si>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</si>
  <si>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</si>
  <si>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</si>
  <si>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</si>
  <si>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</si>
  <si>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</si>
  <si>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</si>
  <si>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</si>
  <si>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</si>
  <si>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</si>
  <si>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</si>
  <si>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</si>
  <si>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</si>
  <si>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</si>
  <si>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</si>
  <si>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</si>
  <si>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</si>
  <si>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</si>
  <si>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</si>
  <si>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</si>
  <si>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</si>
  <si>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</si>
  <si>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</si>
  <si>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</si>
  <si>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</si>
  <si>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</si>
  <si>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</si>
  <si>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</si>
  <si>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</si>
  <si>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</si>
  <si>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</si>
  <si>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</si>
  <si>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</si>
  <si>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</si>
  <si>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</si>
  <si>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</si>
  <si>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</si>
  <si>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</si>
  <si>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</si>
  <si>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</si>
  <si>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</si>
  <si>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</si>
  <si>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</si>
  <si>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</si>
  <si>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</si>
  <si>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</si>
  <si>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</si>
  <si>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</si>
  <si>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</si>
  <si>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</si>
  <si>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</si>
  <si>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</si>
  <si>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</si>
  <si>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</si>
  <si>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</si>
  <si>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</si>
  <si>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</si>
  <si>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</si>
  <si>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</si>
  <si>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</si>
  <si>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</si>
  <si>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</si>
  <si>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</si>
  <si>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</si>
  <si>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姶良市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</si>
  <si>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</si>
  <si>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</si>
  <si>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</si>
  <si>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</si>
  <si>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</si>
  <si>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</si>
  <si>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</si>
  <si>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</si>
  <si>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</si>
  <si>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</si>
  <si>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</si>
  <si>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</si>
  <si>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</si>
  <si>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</si>
  <si>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</si>
  <si>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</si>
  <si>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平成14年に供用を開始し21年が経過している。
管路施設の管渠については、更新の必要はない。
汚水処理施設の鉄筋コンクリート構造物についても、更新の必要はない。
　平成28年度から補助事業を活用し、汚水処理施設の機械・電気設備および管路施設の中継ポンプ施設の長寿命化に向けて取り組んでいる。平成28年度に機能診断、平成29年度に最適整備構想、平成30年度に計画策定を行い、令和2年度から令和5年度にかけて機器更新を行った。</t>
    <phoneticPr fontId="4"/>
  </si>
  <si>
    <t>①経常収支比率については、100％を超えているものの、一般会計からの繰入金比率が高く、使用料収入の割合が低いことが課題である。
③流動比率については、100％を下回っており、一般会計からの繰入金に依存している状況である。
⑤経費回収率は、100％を下回っているため、引き続き適正な使用料収入の確保及び費用の削減が必要である。
⑥汚水処理原価は、全国平均を下回ったが、前年度と比べ原価が微増となった。引き続き維持管理費の縮減に努める。
⑦施設利用率については、類似団体と比較して上回っているが、過疎化・高齢化が進み過大なスペックとなっていないか、維持管理適正化計画において適正規模等を検討する。
⑧水洗化率については、全国平均および類似団体と比較して下回っている。令和元年度に拡大した区域を中心に接続率の向上に努め、水洗化率向上を図る。</t>
    <rPh sb="1" eb="7">
      <t>ケイジョウシュウシヒリツ</t>
    </rPh>
    <rPh sb="18" eb="19">
      <t>コ</t>
    </rPh>
    <rPh sb="27" eb="31">
      <t>イッパンカイケイ</t>
    </rPh>
    <rPh sb="34" eb="37">
      <t>クリイレキン</t>
    </rPh>
    <rPh sb="37" eb="39">
      <t>ヒリツ</t>
    </rPh>
    <rPh sb="40" eb="41">
      <t>タカ</t>
    </rPh>
    <rPh sb="43" eb="46">
      <t>シヨウリョウ</t>
    </rPh>
    <rPh sb="46" eb="48">
      <t>シュウニュウ</t>
    </rPh>
    <rPh sb="49" eb="51">
      <t>ワリアイ</t>
    </rPh>
    <rPh sb="52" eb="53">
      <t>ヒク</t>
    </rPh>
    <rPh sb="57" eb="59">
      <t>カダイ</t>
    </rPh>
    <rPh sb="87" eb="91">
      <t>イッパンカイケイ</t>
    </rPh>
    <rPh sb="94" eb="97">
      <t>クリイレキン</t>
    </rPh>
    <rPh sb="98" eb="100">
      <t>イゾン</t>
    </rPh>
    <rPh sb="104" eb="106">
      <t>ジョウキョウ</t>
    </rPh>
    <rPh sb="112" eb="117">
      <t>ケイヒカイシュウリツ</t>
    </rPh>
    <rPh sb="192" eb="194">
      <t>ビゾウ</t>
    </rPh>
    <rPh sb="238" eb="239">
      <t>ウエ</t>
    </rPh>
    <rPh sb="254" eb="255">
      <t>スス</t>
    </rPh>
    <rPh sb="256" eb="258">
      <t>カダイ</t>
    </rPh>
    <phoneticPr fontId="4"/>
  </si>
  <si>
    <r>
      <t>　平成30年度までに適正な機能保全とライフサイクルコストの低減を図るため、ストックマネジメントを整備し、令和2年度から令和5年度までの期間で、補助事業で機器類の更新を行った。この際に、ダウンサイジングおよび積極的に新技術を採用し、コスト縮減を図っている。
　本事業は、令和２年度から公営企業</t>
    </r>
    <r>
      <rPr>
        <sz val="11"/>
        <rFont val="ＭＳ ゴシック"/>
        <family val="3"/>
        <charset val="128"/>
      </rPr>
      <t>会計</t>
    </r>
    <r>
      <rPr>
        <sz val="11"/>
        <color theme="1"/>
        <rFont val="ＭＳ ゴシック"/>
        <family val="3"/>
        <charset val="128"/>
      </rPr>
      <t>へ移行し、同年に将来にわたり安定的に事業を継続していくために中長期的な経営の基本方針である経営戦略を策定した。今後も人口減少および過疎化が見込まれるため、水洗化率の向上による流入水量の増加、効率的な汚水処理の実施により収益性、健全性の向上に取り組む。</t>
    </r>
    <rPh sb="145" eb="147">
      <t>カイケイ</t>
    </rPh>
    <rPh sb="202" eb="204">
      <t>コンゴ</t>
    </rPh>
    <rPh sb="205" eb="209">
      <t>ジンコウゲンショウ</t>
    </rPh>
    <rPh sb="212" eb="215">
      <t>カソカ</t>
    </rPh>
    <rPh sb="216" eb="21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</si>
</sst>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A2A-4C05-BCF9-364EE3B3A4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6A2A-4C05-BCF9-364EE3B3A4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67.48</c:v>
                </c:pt>
                <c:pt idx="3">
                  <c:v>64.02</c:v>
                </c:pt>
                <c:pt idx="4">
                  <c:v>63.41</c:v>
                </c:pt>
              </c:numCache>
            </c:numRef>
          </c:val>
          <c:extLst>
            <c:ext xmlns:c16="http://schemas.microsoft.com/office/drawing/2014/chart" uri="{C3380CC4-5D6E-409C-BE32-E72D297353CC}">
              <c16:uniqueId val="{00000000-D8E3-4258-813D-A3244704B0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D8E3-4258-813D-A3244704B0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79.98</c:v>
                </c:pt>
                <c:pt idx="3">
                  <c:v>81.28</c:v>
                </c:pt>
                <c:pt idx="4">
                  <c:v>83.6</c:v>
                </c:pt>
              </c:numCache>
            </c:numRef>
          </c:val>
          <c:extLst>
            <c:ext xmlns:c16="http://schemas.microsoft.com/office/drawing/2014/chart" uri="{C3380CC4-5D6E-409C-BE32-E72D297353CC}">
              <c16:uniqueId val="{00000000-C0D3-436B-9E5D-6A8167BB5A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C0D3-436B-9E5D-6A8167BB5A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95.4</c:v>
                </c:pt>
                <c:pt idx="3">
                  <c:v>100.36</c:v>
                </c:pt>
                <c:pt idx="4">
                  <c:v>104.6</c:v>
                </c:pt>
              </c:numCache>
            </c:numRef>
          </c:val>
          <c:extLst>
            <c:ext xmlns:c16="http://schemas.microsoft.com/office/drawing/2014/chart" uri="{C3380CC4-5D6E-409C-BE32-E72D297353CC}">
              <c16:uniqueId val="{00000000-EA82-4902-8DD1-4C765469C7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A82-4902-8DD1-4C765469C7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4.0599999999999996</c:v>
                </c:pt>
                <c:pt idx="3">
                  <c:v>7.74</c:v>
                </c:pt>
                <c:pt idx="4">
                  <c:v>10.35</c:v>
                </c:pt>
              </c:numCache>
            </c:numRef>
          </c:val>
          <c:extLst>
            <c:ext xmlns:c16="http://schemas.microsoft.com/office/drawing/2014/chart" uri="{C3380CC4-5D6E-409C-BE32-E72D297353CC}">
              <c16:uniqueId val="{00000000-B28B-46DA-AFD5-3A13D15F3C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B28B-46DA-AFD5-3A13D15F3C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86-4D54-A1EA-07EBC288E8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86-4D54-A1EA-07EBC288E8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B18-4331-A77B-5E19592B5E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BB18-4331-A77B-5E19592B5E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47.51</c:v>
                </c:pt>
                <c:pt idx="3">
                  <c:v>32.200000000000003</c:v>
                </c:pt>
                <c:pt idx="4">
                  <c:v>11.64</c:v>
                </c:pt>
              </c:numCache>
            </c:numRef>
          </c:val>
          <c:extLst>
            <c:ext xmlns:c16="http://schemas.microsoft.com/office/drawing/2014/chart" uri="{C3380CC4-5D6E-409C-BE32-E72D297353CC}">
              <c16:uniqueId val="{00000000-A731-43E4-A212-1796EBDC02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A731-43E4-A212-1796EBDC02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E30-4194-A02A-C801D9F3A6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DE30-4194-A02A-C801D9F3A6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108.65</c:v>
                </c:pt>
                <c:pt idx="3">
                  <c:v>96.01</c:v>
                </c:pt>
                <c:pt idx="4">
                  <c:v>96.48</c:v>
                </c:pt>
              </c:numCache>
            </c:numRef>
          </c:val>
          <c:extLst>
            <c:ext xmlns:c16="http://schemas.microsoft.com/office/drawing/2014/chart" uri="{C3380CC4-5D6E-409C-BE32-E72D297353CC}">
              <c16:uniqueId val="{00000000-81F4-4736-866E-EECAA335B4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81F4-4736-866E-EECAA335B4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108.62</c:v>
                </c:pt>
                <c:pt idx="3">
                  <c:v>130.19999999999999</c:v>
                </c:pt>
                <c:pt idx="4">
                  <c:v>132.13999999999999</c:v>
                </c:pt>
              </c:numCache>
            </c:numRef>
          </c:val>
          <c:extLst>
            <c:ext xmlns:c16="http://schemas.microsoft.com/office/drawing/2014/chart" uri="{C3380CC4-5D6E-409C-BE32-E72D297353CC}">
              <c16:uniqueId val="{00000000-7A18-471A-90B4-533F731715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7A18-471A-90B4-533F731715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姶良市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78077</v>
      </c>
      <c r="AM8" s="45"/>
      <c r="AN8" s="45"/>
      <c r="AO8" s="45"/>
      <c r="AP8" s="45"/>
      <c r="AQ8" s="45"/>
      <c r="AR8" s="45"/>
      <c r="AS8" s="45"/>
      <c r="AT8" s="46">
        <f>データ!T6</f>
        <v>231.25</v>
      </c>
      <c r="AU8" s="46"/>
      <c r="AV8" s="46"/>
      <c r="AW8" s="46"/>
      <c r="AX8" s="46"/>
      <c r="AY8" s="46"/>
      <c r="AZ8" s="46"/>
      <c r="BA8" s="46"/>
      <c r="BB8" s="46">
        <f>データ!U6</f>
        <v>337.63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62.93</v>
      </c>
      <c r="J10" s="46"/>
      <c r="K10" s="46"/>
      <c r="L10" s="46"/>
      <c r="M10" s="46"/>
      <c r="N10" s="46"/>
      <c r="O10" s="46"/>
      <c r="P10" s="46">
        <f>データ!P6</f>
        <v>1.62</v>
      </c>
      <c r="Q10" s="46"/>
      <c r="R10" s="46"/>
      <c r="S10" s="46"/>
      <c r="T10" s="46"/>
      <c r="U10" s="46"/>
      <c r="V10" s="46"/>
      <c r="W10" s="46">
        <f>データ!Q6</f>
        <v>100</v>
      </c>
      <c r="X10" s="46"/>
      <c r="Y10" s="46"/>
      <c r="Z10" s="46"/>
      <c r="AA10" s="46"/>
      <c r="AB10" s="46"/>
      <c r="AC10" s="46"/>
      <c r="AD10" s="45">
        <f>データ!R6</f>
        <v>3300</v>
      </c>
      <c r="AE10" s="45"/>
      <c r="AF10" s="45"/>
      <c r="AG10" s="45"/>
      <c r="AH10" s="45"/>
      <c r="AI10" s="45"/>
      <c r="AJ10" s="45"/>
      <c r="AK10" s="2"/>
      <c r="AL10" s="45">
        <f>データ!V6</f>
        <v>1262</v>
      </c>
      <c r="AM10" s="45"/>
      <c r="AN10" s="45"/>
      <c r="AO10" s="45"/>
      <c r="AP10" s="45"/>
      <c r="AQ10" s="45"/>
      <c r="AR10" s="45"/>
      <c r="AS10" s="45"/>
      <c r="AT10" s="46">
        <f>データ!W6</f>
        <v>0.93</v>
      </c>
      <c r="AU10" s="46"/>
      <c r="AV10" s="46"/>
      <c r="AW10" s="46"/>
      <c r="AX10" s="46"/>
      <c r="AY10" s="46"/>
      <c r="AZ10" s="46"/>
      <c r="BA10" s="46"/>
      <c r="BB10" s="46">
        <f>データ!X6</f>
        <v>1356.99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jxRk/Kyu//PiAF5hhDwh2rT+9ECXRkoA+BIVAC5qlb7CTwt8Le7Et5rVrBnBI5knnqkzpvdUkbmeTX1IXbo8g==" saltValue="oYFotk7Dy3KW3BIQTftM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462250</v>
      </c>
      <c r="D6" s="19">
        <f t="shared" si="3"/>
        <v>46</v>
      </c>
      <c r="E6" s="19">
        <f t="shared" si="3"/>
        <v>17</v>
      </c>
      <c r="F6" s="19">
        <f t="shared" si="3"/>
        <v>5</v>
      </c>
      <c r="G6" s="19">
        <f t="shared" si="3"/>
        <v>0</v>
      </c>
      <c r="H6" s="19" t="str">
        <f t="shared" si="3"/>
        <v>鹿児島県　姶良市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62.93</v>
      </c>
      <c r="P6" s="20">
        <f t="shared" si="3"/>
        <v>1.62</v>
      </c>
      <c r="Q6" s="20">
        <f t="shared" si="3"/>
        <v>100</v>
      </c>
      <c r="R6" s="20">
        <f t="shared" si="3"/>
        <v>3300</v>
      </c>
      <c r="S6" s="20">
        <f t="shared" si="3"/>
        <v>78077</v>
      </c>
      <c r="T6" s="20">
        <f t="shared" si="3"/>
        <v>231.25</v>
      </c>
      <c r="U6" s="20">
        <f t="shared" si="3"/>
        <v>337.63</v>
      </c>
      <c r="V6" s="20">
        <f t="shared" si="3"/>
        <v>1262</v>
      </c>
      <c r="W6" s="20">
        <f t="shared" si="3"/>
        <v>0.93</v>
      </c>
      <c r="X6" s="20">
        <f t="shared" si="3"/>
        <v>1356.99</v>
      </c>
      <c r="Y6" s="21" t="str">
        <f>IF(Y7="",NA(),Y7)</f>
        <v>-</v>
      </c>
      <c r="Z6" s="21" t="str">
        <f t="shared" ref="Z6:AH6" si="4">IF(Z7="",NA(),Z7)</f>
        <v>-</v>
      </c>
      <c r="AA6" s="21">
        <f t="shared" si="4"/>
        <v>95.4</v>
      </c>
      <c r="AB6" s="21">
        <f t="shared" si="4"/>
        <v>100.36</v>
      </c>
      <c r="AC6" s="21">
        <f t="shared" si="4"/>
        <v>104.6</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47.51</v>
      </c>
      <c r="AX6" s="21">
        <f t="shared" si="6"/>
        <v>32.200000000000003</v>
      </c>
      <c r="AY6" s="21">
        <f t="shared" si="6"/>
        <v>11.64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108.65</v>
      </c>
      <c r="BT6" s="21">
        <f t="shared" si="8"/>
        <v>96.01</v>
      </c>
      <c r="BU6" s="21">
        <f t="shared" si="8"/>
        <v>96.48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108.62</v>
      </c>
      <c r="CE6" s="21">
        <f t="shared" si="9"/>
        <v>130.19999999999999</v>
      </c>
      <c r="CF6" s="21">
        <f t="shared" si="9"/>
        <v>132.13999999999999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67.48</v>
      </c>
      <c r="CP6" s="21">
        <f t="shared" si="10"/>
        <v>64.02</v>
      </c>
      <c r="CQ6" s="21">
        <f t="shared" si="10"/>
        <v>63.41</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79.98</v>
      </c>
      <c r="DA6" s="21">
        <f t="shared" si="11"/>
        <v>81.28</v>
      </c>
      <c r="DB6" s="21">
        <f t="shared" si="11"/>
        <v>83.6</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4.0599999999999996</v>
      </c>
      <c r="DL6" s="21">
        <f t="shared" si="12"/>
        <v>7.74</v>
      </c>
      <c r="DM6" s="21">
        <f t="shared" si="12"/>
        <v>10.35</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462250</v>
      </c>
      <c r="D7" s="23">
        <v>46</v>
      </c>
      <c r="E7" s="23">
        <v>17</v>
      </c>
      <c r="F7" s="23">
        <v>5</v>
      </c>
      <c r="G7" s="23">
        <v>0</v>
      </c>
      <c r="H7" s="23" t="s">
        <v>96</v>
      </c>
      <c r="I7" s="23" t="s">
        <v>97</v>
      </c>
      <c r="J7" s="23" t="s">
        <v>98</v>
      </c>
      <c r="K7" s="23" t="s">
        <v>99</v>
      </c>
      <c r="L7" s="23" t="s">
        <v>100</v>
      </c>
      <c r="M7" s="23" t="s">
        <v>101</v>
      </c>
      <c r="N7" s="24" t="s">
        <v>102</v>
      </c>
      <c r="O7" s="24">
        <v>62.93</v>
      </c>
      <c r="P7" s="24">
        <v>1.62</v>
      </c>
      <c r="Q7" s="24">
        <v>100</v>
      </c>
      <c r="R7" s="24">
        <v>3300</v>
      </c>
      <c r="S7" s="24">
        <v>78077</v>
      </c>
      <c r="T7" s="24">
        <v>231.25</v>
      </c>
      <c r="U7" s="24">
        <v>337.63</v>
      </c>
      <c r="V7" s="24">
        <v>1262</v>
      </c>
      <c r="W7" s="24">
        <v>0.93</v>
      </c>
      <c r="X7" s="24">
        <v>1356.99</v>
      </c>
      <c r="Y7" s="24" t="s">
        <v>102</v>
      </c>
      <c r="Z7" s="24" t="s">
        <v>102</v>
      </c>
      <c r="AA7" s="24">
        <v>95.4</v>
      </c>
      <c r="AB7" s="24">
        <v>100.36</v>
      </c>
      <c r="AC7" s="24">
        <v>104.6</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47.51</v>
      </c>
      <c r="AX7" s="24">
        <v>32.200000000000003</v>
      </c>
      <c r="AY7" s="24">
        <v>11.64</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108.65</v>
      </c>
      <c r="BT7" s="24">
        <v>96.01</v>
      </c>
      <c r="BU7" s="24">
        <v>96.48</v>
      </c>
      <c r="BV7" s="24" t="s">
        <v>102</v>
      </c>
      <c r="BW7" s="24" t="s">
        <v>102</v>
      </c>
      <c r="BX7" s="24">
        <v>57.08</v>
      </c>
      <c r="BY7" s="24">
        <v>56.26</v>
      </c>
      <c r="BZ7" s="24">
        <v>52.94</v>
      </c>
      <c r="CA7" s="24">
        <v>57.02</v>
      </c>
      <c r="CB7" s="24" t="s">
        <v>102</v>
      </c>
      <c r="CC7" s="24" t="s">
        <v>102</v>
      </c>
      <c r="CD7" s="24">
        <v>108.62</v>
      </c>
      <c r="CE7" s="24">
        <v>130.19999999999999</v>
      </c>
      <c r="CF7" s="24">
        <v>132.13999999999999</v>
      </c>
      <c r="CG7" s="24" t="s">
        <v>102</v>
      </c>
      <c r="CH7" s="24" t="s">
        <v>102</v>
      </c>
      <c r="CI7" s="24">
        <v>274.99</v>
      </c>
      <c r="CJ7" s="24">
        <v>282.08999999999997</v>
      </c>
      <c r="CK7" s="24">
        <v>303.27999999999997</v>
      </c>
      <c r="CL7" s="24">
        <v>273.68</v>
      </c>
      <c r="CM7" s="24" t="s">
        <v>102</v>
      </c>
      <c r="CN7" s="24" t="s">
        <v>102</v>
      </c>
      <c r="CO7" s="24">
        <v>67.48</v>
      </c>
      <c r="CP7" s="24">
        <v>64.02</v>
      </c>
      <c r="CQ7" s="24">
        <v>63.41</v>
      </c>
      <c r="CR7" s="24" t="s">
        <v>102</v>
      </c>
      <c r="CS7" s="24" t="s">
        <v>102</v>
      </c>
      <c r="CT7" s="24">
        <v>54.83</v>
      </c>
      <c r="CU7" s="24">
        <v>66.53</v>
      </c>
      <c r="CV7" s="24">
        <v>52.35</v>
      </c>
      <c r="CW7" s="24">
        <v>52.55</v>
      </c>
      <c r="CX7" s="24" t="s">
        <v>102</v>
      </c>
      <c r="CY7" s="24" t="s">
        <v>102</v>
      </c>
      <c r="CZ7" s="24">
        <v>79.98</v>
      </c>
      <c r="DA7" s="24">
        <v>81.28</v>
      </c>
      <c r="DB7" s="24">
        <v>83.6</v>
      </c>
      <c r="DC7" s="24" t="s">
        <v>102</v>
      </c>
      <c r="DD7" s="24" t="s">
        <v>102</v>
      </c>
      <c r="DE7" s="24">
        <v>84.7</v>
      </c>
      <c r="DF7" s="24">
        <v>84.67</v>
      </c>
      <c r="DG7" s="24">
        <v>84.39</v>
      </c>
      <c r="DH7" s="24">
        <v>87.3</v>
      </c>
      <c r="DI7" s="24" t="s">
        <v>102</v>
      </c>
      <c r="DJ7" s="24" t="s">
        <v>102</v>
      </c>
      <c r="DK7" s="24">
        <v>4.0599999999999996</v>
      </c>
      <c r="DL7" s="24">
        <v>7.74</v>
      </c>
      <c r="DM7" s="24">
        <v>10.35</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2024-02-16T00:23:07Z</cp:lastPrinted>
  <dcterms:created xsi:type="dcterms:W3CDTF">2023-12-12T01:04:59Z</dcterms:created>
  <dcterms:modified xsi:type="dcterms:W3CDTF">2024-02-25T23:41:49Z</dcterms:modified>
  <cp:category/>
</cp:coreProperties>
</file>