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8　公表の起案\★完成版\23_長島町\"/>
    </mc:Choice>
  </mc:AlternateContent>
  <workbookProtection workbookAlgorithmName="SHA-512" workbookHashValue="0srslyQJBQT4++/PoFv794aMQmfWLjl1aVY1ktUefIpA4UXqCBjIqmExUaUNa+GkM/Z9Xn3JSSUKGZVHsEapVw==" workbookSaltValue="C3WGo4WlnBsYTHLN88JPwQ==" workbookSpinCount="100000" lockStructure="1"/>
  <bookViews>
    <workbookView xWindow="0" yWindow="0" windowWidth="28800" windowHeight="1246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AD10" i="4" s="1"/>
  <c r="Q6" i="5"/>
  <c r="W10" i="4" s="1"/>
  <c r="P6" i="5"/>
  <c r="O6" i="5"/>
  <c r="I10" i="4" s="1"/>
  <c r="N6" i="5"/>
  <c r="M6" i="5"/>
  <c r="L6" i="5"/>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E86" i="4"/>
  <c r="AL10" i="4"/>
  <c r="P10" i="4"/>
  <c r="B10" i="4"/>
  <c r="AD8" i="4"/>
  <c r="W8" i="4"/>
  <c r="B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<sst xmlns="http://schemas.openxmlformats.org/spreadsheetml/2006/main" count="236" uniqueCount="120">
  <si>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</si>
  <si>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</si>
  <si>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</si>
  <si>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</si>
  <si>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</si>
  <si>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</si>
  <si>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</si>
  <si>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</si>
  <si>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</si>
  <si>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</si>
  <si>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</si>
  <si>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</si>
  <si>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</si>
  <si>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</si>
  <si>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</si>
  <si>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</si>
  <si>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</si>
  <si>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</si>
  <si>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</si>
  <si>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</si>
  <si>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</si>
  <si>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</si>
  <si>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</si>
  <si>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</si>
  <si>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</si>
  <si>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</si>
  <si>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</si>
  <si>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</si>
  <si>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</si>
  <si>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</si>
  <si>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</si>
  <si>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</si>
  <si>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</si>
  <si>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</si>
  <si>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</si>
  <si>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</si>
  <si>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</si>
  <si>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</si>
  <si>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</si>
  <si>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</si>
  <si>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</si>
  <si>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</si>
  <si>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</si>
  <si>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</si>
  <si>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</si>
  <si>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</si>
  <si>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</si>
  <si>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</si>
  <si>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</si>
  <si>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</si>
  <si>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</si>
  <si>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</si>
  <si>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</si>
  <si>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</si>
  <si>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</si>
  <si>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</si>
  <si>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</si>
  <si>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</si>
  <si>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</si>
  <si>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</si>
  <si>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</si>
  <si>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</si>
  <si>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</si>
  <si>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</si>
  <si>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</si>
  <si>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</si>
  <si>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</si>
  <si>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</si>
  <si>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</si>
  <si>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</si>
  <si>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</si>
  <si>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</si>
  <si>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</si>
  <si>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</si>
  <si>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</si>
  <si>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</si>
  <si>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</si>
  <si>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</si>
  <si>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</si>
  <si>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</si>
  <si>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</si>
  <si>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</si>
  <si>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</si>
  <si>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</si>
  <si>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</si>
  <si>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</si>
  <si>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</si>
  <si>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</si>
  <si>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</si>
  <si>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</si>
  <si>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</si>
  <si>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</si>
  <si>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</si>
  <si>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</si>
  <si>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</si>
  <si>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</si>
  <si>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</si>
  <si>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</si>
  <si>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長島町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</si>
  <si>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</si>
  <si>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</si>
  <si>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</si>
  <si>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</si>
  <si>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</si>
  <si>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</si>
  <si>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</si>
  <si>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</si>
  <si>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</si>
  <si>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</si>
  <si>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</si>
  <si>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</si>
  <si>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</si>
  <si>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</si>
  <si>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</si>
  <si>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</si>
  <si>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</si>
  <si>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</si>
  <si>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③管渠改善率
　農業集落排水施設の機能強化を図るため、平成25年度に補助金を利用し、排水路管路工事及び電気設備等の改修を実施した。
　平成30年度実施の機能診断及び令和元年度策定の最適整備構想をもとに、今後は施設の老朽化対策を計画的に実施する予定である。</t>
    <rPh sb="1" eb="2">
      <t>カン</t>
    </rPh>
    <rPh sb="2" eb="3">
      <t>キョ</t>
    </rPh>
    <rPh sb="3" eb="5">
      <t>カイゼン</t>
    </rPh>
    <rPh sb="5" eb="6">
      <t>リツ</t>
    </rPh>
    <rPh sb="27" eb="29">
      <t>ヘイセイ</t>
    </rPh>
    <rPh sb="67" eb="69">
      <t>ヘイセイ</t>
    </rPh>
    <rPh sb="73" eb="75">
      <t>ジッシ</t>
    </rPh>
    <rPh sb="84" eb="85">
      <t>ガン</t>
    </rPh>
    <rPh sb="87" eb="89">
      <t>サクテイ</t>
    </rPh>
    <rPh sb="101" eb="103">
      <t>コンゴ</t>
    </rPh>
    <phoneticPr fontId="4"/>
  </si>
  <si>
    <t>　収益的収支比率は改善されたものの、依然として使用料収入が乏しく汚水処理経費全てを賄うことができないため、一般会計からの繰入金への依存が高い状況にある。
　今後の新規加入者もあまり見込めないため、投資の効率化や維持管理費の削減、水洗化率の向上に取り組む必要がある。</t>
    <rPh sb="1" eb="4">
      <t>シュウエキテキ</t>
    </rPh>
    <rPh sb="4" eb="6">
      <t>シュウシ</t>
    </rPh>
    <rPh sb="6" eb="8">
      <t>ヒリツ</t>
    </rPh>
    <rPh sb="9" eb="11">
      <t>カイゼン</t>
    </rPh>
    <rPh sb="18" eb="20">
      <t>イゼン</t>
    </rPh>
    <phoneticPr fontId="4"/>
  </si>
  <si>
    <t>①収益的収支比率
　前年度と比較すると約2.2ポイント上回り、総収益については依然として一般会計からの繰入金に依存している。引き続き増設は行わず、町管理型浄化槽の維持管理に努める必要がある。
⑤経費回収率
　経費回収率は、前年度と比較すると約17.6ポイント減少したが、類似団体と比較すると約9.2ポイント上回っている。今後も引続き農集施設への接続加入世帯を維持し、適正な使用料収入を確保する必要がある。
⑥汚水処理原価
　数値としては、前年度より約80.4ポイント上回ったが、類似団体と比較して低い状態で推移している。今後、老朽化に伴う修繕費等の増加や人口減少に伴う有収水量の減少等の要因により、当該値が今後も増加する可能性もあるため、引き続き合理化に努める必要がある。
⑦施設利用率
　施設利用率は、前年度と比較すると約0.2ポイント減少し、類似団体と比較しても約9.0ポイント下回った。今後は流入汚水量の推移に合わせて、適切な施設規模の維持に努める。
⑧水洗化率
　前年度と比較すると約1.9ポイント上回り、類似団体と比較すると約1.2ポイント減少した。今後も水質保全の観点から、使用料収入を図り、水洗化率向上に取り組んでいく。</t>
    <rPh sb="1" eb="3">
      <t>シュウエキ</t>
    </rPh>
    <rPh sb="3" eb="4">
      <t>テキ</t>
    </rPh>
    <rPh sb="4" eb="6">
      <t>シュウシ</t>
    </rPh>
    <rPh sb="6" eb="8">
      <t>ヒリツ</t>
    </rPh>
    <rPh sb="14" eb="16">
      <t>ヒカク</t>
    </rPh>
    <rPh sb="19" eb="20">
      <t>ヤク</t>
    </rPh>
    <rPh sb="27" eb="29">
      <t>ウワマワ</t>
    </rPh>
    <rPh sb="104" eb="106">
      <t>ケイヒ</t>
    </rPh>
    <rPh sb="106" eb="108">
      <t>カイシュウ</t>
    </rPh>
    <rPh sb="108" eb="109">
      <t>リツ</t>
    </rPh>
    <rPh sb="115" eb="117">
      <t>ヒカク</t>
    </rPh>
    <rPh sb="120" eb="121">
      <t>ヤク</t>
    </rPh>
    <rPh sb="129" eb="131">
      <t>ゲンショウ</t>
    </rPh>
    <rPh sb="145" eb="146">
      <t>ヤク</t>
    </rPh>
    <rPh sb="179" eb="181">
      <t>イジ</t>
    </rPh>
    <rPh sb="224" eb="225">
      <t>ヤク</t>
    </rPh>
    <rPh sb="233" eb="234">
      <t>ウエ</t>
    </rPh>
    <rPh sb="303" eb="305">
      <t>コンゴ</t>
    </rPh>
    <rPh sb="373" eb="377">
      <t>ルイジダンタイ</t>
    </rPh>
    <rPh sb="383" eb="384">
      <t>ヤク</t>
    </rPh>
    <rPh sb="391" eb="393">
      <t>シタマワ</t>
    </rPh>
    <rPh sb="440" eb="442">
      <t>ヒカク</t>
    </rPh>
    <rPh sb="445" eb="446">
      <t>ヤク</t>
    </rPh>
    <rPh sb="466" eb="467">
      <t>ヤク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</si>
</sst>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A19-46FE-90D7-40F977F0030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DA19-46FE-90D7-40F977F0030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61.79</c:v>
                </c:pt>
                <c:pt idx="1">
                  <c:v>62.8</c:v>
                </c:pt>
                <c:pt idx="2">
                  <c:v>63.21</c:v>
                </c:pt>
                <c:pt idx="3">
                  <c:v>61.59</c:v>
                </c:pt>
                <c:pt idx="4">
                  <c:v>61.38</c:v>
                </c:pt>
              </c:numCache>
            </c:numRef>
          </c:val>
          <c:extLst>
            <c:ext xmlns:c16="http://schemas.microsoft.com/office/drawing/2014/chart" uri="{C3380CC4-5D6E-409C-BE32-E72D297353CC}">
              <c16:uniqueId val="{00000000-4DBC-4CA6-A9D2-664A37D789D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4DBC-4CA6-A9D2-664A37D789D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86.5</c:v>
                </c:pt>
                <c:pt idx="1">
                  <c:v>81.41</c:v>
                </c:pt>
                <c:pt idx="2">
                  <c:v>79.94</c:v>
                </c:pt>
                <c:pt idx="3">
                  <c:v>81.19</c:v>
                </c:pt>
                <c:pt idx="4">
                  <c:v>83.13</c:v>
                </c:pt>
              </c:numCache>
            </c:numRef>
          </c:val>
          <c:extLst>
            <c:ext xmlns:c16="http://schemas.microsoft.com/office/drawing/2014/chart" uri="{C3380CC4-5D6E-409C-BE32-E72D297353CC}">
              <c16:uniqueId val="{00000000-14A5-4A03-B8EA-FF4973808CC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14A5-4A03-B8EA-FF4973808CC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99.81</c:v>
                </c:pt>
                <c:pt idx="1">
                  <c:v>103.04</c:v>
                </c:pt>
                <c:pt idx="2">
                  <c:v>96.75</c:v>
                </c:pt>
                <c:pt idx="3">
                  <c:v>98.97</c:v>
                </c:pt>
                <c:pt idx="4">
                  <c:v>101.23</c:v>
                </c:pt>
              </c:numCache>
            </c:numRef>
          </c:val>
          <c:extLst>
            <c:ext xmlns:c16="http://schemas.microsoft.com/office/drawing/2014/chart" uri="{C3380CC4-5D6E-409C-BE32-E72D297353CC}">
              <c16:uniqueId val="{00000000-B538-4745-94DB-C11DB4D964B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38-4745-94DB-C11DB4D964B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E8-461B-8BE1-F97E9975D5C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E8-461B-8BE1-F97E9975D5C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85-4C84-8BF9-7ACD1A1F37B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85-4C84-8BF9-7ACD1A1F37B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A7-4F17-AA14-42762877B1F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A7-4F17-AA14-42762877B1F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04-43A7-8379-D7A73C90C1F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04-43A7-8379-D7A73C90C1F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8D-4F41-B693-845D2624BCB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DF8D-4F41-B693-845D2624BCB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72.37</c:v>
                </c:pt>
                <c:pt idx="1">
                  <c:v>71</c:v>
                </c:pt>
                <c:pt idx="2">
                  <c:v>85.76</c:v>
                </c:pt>
                <c:pt idx="3">
                  <c:v>79.900000000000006</c:v>
                </c:pt>
                <c:pt idx="4">
                  <c:v>62.23</c:v>
                </c:pt>
              </c:numCache>
            </c:numRef>
          </c:val>
          <c:extLst>
            <c:ext xmlns:c16="http://schemas.microsoft.com/office/drawing/2014/chart" uri="{C3380CC4-5D6E-409C-BE32-E72D297353CC}">
              <c16:uniqueId val="{00000000-71E4-4974-AE6C-11144DC01F3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71E4-4974-AE6C-11144DC01F3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194.58</c:v>
                </c:pt>
                <c:pt idx="1">
                  <c:v>198.89</c:v>
                </c:pt>
                <c:pt idx="2">
                  <c:v>169.48</c:v>
                </c:pt>
                <c:pt idx="3">
                  <c:v>159.94</c:v>
                </c:pt>
                <c:pt idx="4">
                  <c:v>240.4</c:v>
                </c:pt>
              </c:numCache>
            </c:numRef>
          </c:val>
          <c:extLst>
            <c:ext xmlns:c16="http://schemas.microsoft.com/office/drawing/2014/chart" uri="{C3380CC4-5D6E-409C-BE32-E72D297353CC}">
              <c16:uniqueId val="{00000000-5A03-47EC-8225-CADDBE546CD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5A03-47EC-8225-CADDBE546CD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鹿児島県　長島町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9809</v>
      </c>
      <c r="AM8" s="42"/>
      <c r="AN8" s="42"/>
      <c r="AO8" s="42"/>
      <c r="AP8" s="42"/>
      <c r="AQ8" s="42"/>
      <c r="AR8" s="42"/>
      <c r="AS8" s="42"/>
      <c r="AT8" s="35">
        <f>データ!T6</f>
        <v>116.19</v>
      </c>
      <c r="AU8" s="35"/>
      <c r="AV8" s="35"/>
      <c r="AW8" s="35"/>
      <c r="AX8" s="35"/>
      <c r="AY8" s="35"/>
      <c r="AZ8" s="35"/>
      <c r="BA8" s="35"/>
      <c r="BB8" s="35">
        <f>データ!U6</f>
        <v>84.42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9.9700000000000006</v>
      </c>
      <c r="Q10" s="35"/>
      <c r="R10" s="35"/>
      <c r="S10" s="35"/>
      <c r="T10" s="35"/>
      <c r="U10" s="35"/>
      <c r="V10" s="35"/>
      <c r="W10" s="35">
        <f>データ!Q6</f>
        <v>111.92</v>
      </c>
      <c r="X10" s="35"/>
      <c r="Y10" s="35"/>
      <c r="Z10" s="35"/>
      <c r="AA10" s="35"/>
      <c r="AB10" s="35"/>
      <c r="AC10" s="35"/>
      <c r="AD10" s="42">
        <f>データ!R6</f>
        <v>3350</v>
      </c>
      <c r="AE10" s="42"/>
      <c r="AF10" s="42"/>
      <c r="AG10" s="42"/>
      <c r="AH10" s="42"/>
      <c r="AI10" s="42"/>
      <c r="AJ10" s="42"/>
      <c r="AK10" s="2"/>
      <c r="AL10" s="42">
        <f>データ!V6</f>
        <v>966</v>
      </c>
      <c r="AM10" s="42"/>
      <c r="AN10" s="42"/>
      <c r="AO10" s="42"/>
      <c r="AP10" s="42"/>
      <c r="AQ10" s="42"/>
      <c r="AR10" s="42"/>
      <c r="AS10" s="42"/>
      <c r="AT10" s="35">
        <f>データ!W6</f>
        <v>2.5</v>
      </c>
      <c r="AU10" s="35"/>
      <c r="AV10" s="35"/>
      <c r="AW10" s="35"/>
      <c r="AX10" s="35"/>
      <c r="AY10" s="35"/>
      <c r="AZ10" s="35"/>
      <c r="BA10" s="35"/>
      <c r="BB10" s="35">
        <f>データ!X6</f>
        <v>386.4</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119</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117</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118</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43</v>
      </c>
      <c r="N86" s="12" t="s">
        <v>44</v>
      </c>
      <c r="O86" s="12" t="str">
        <f>データ!EO6</f>
        <v>【0.02】</v>
      </c>
    </row>
  </sheetData>
  <sheetProtection algorithmName="SHA-512" hashValue="CYwwqc0x4TyftaxIo1mBHL+OehWa5UCnrELPyQLk1D2xDIZV9YwlTATFNVr42wtSFFPrdDJxZPusImwOtS1OVQ==" saltValue="B7Zc6J3az6DN6vutb02tW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464040</v>
      </c>
      <c r="D6" s="19">
        <f t="shared" si="3"/>
        <v>47</v>
      </c>
      <c r="E6" s="19">
        <f t="shared" si="3"/>
        <v>17</v>
      </c>
      <c r="F6" s="19">
        <f t="shared" si="3"/>
        <v>5</v>
      </c>
      <c r="G6" s="19">
        <f t="shared" si="3"/>
        <v>0</v>
      </c>
      <c r="H6" s="19" t="str">
        <f t="shared" si="3"/>
        <v>鹿児島県　長島町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9.9700000000000006</v>
      </c>
      <c r="Q6" s="20">
        <f t="shared" si="3"/>
        <v>111.92</v>
      </c>
      <c r="R6" s="20">
        <f t="shared" si="3"/>
        <v>3350</v>
      </c>
      <c r="S6" s="20">
        <f t="shared" si="3"/>
        <v>9809</v>
      </c>
      <c r="T6" s="20">
        <f t="shared" si="3"/>
        <v>116.19</v>
      </c>
      <c r="U6" s="20">
        <f t="shared" si="3"/>
        <v>84.42</v>
      </c>
      <c r="V6" s="20">
        <f t="shared" si="3"/>
        <v>966</v>
      </c>
      <c r="W6" s="20">
        <f t="shared" si="3"/>
        <v>2.5</v>
      </c>
      <c r="X6" s="20">
        <f t="shared" si="3"/>
        <v>386.4</v>
      </c>
      <c r="Y6" s="21">
        <f>IF(Y7="",NA(),Y7)</f>
        <v>99.81</v>
      </c>
      <c r="Z6" s="21">
        <f t="shared" ref="Z6:AH6" si="4">IF(Z7="",NA(),Z7)</f>
        <v>103.04</v>
      </c>
      <c r="AA6" s="21">
        <f t="shared" si="4"/>
        <v>96.75</v>
      </c>
      <c r="AB6" s="21">
        <f t="shared" si="4"/>
        <v>98.97</v>
      </c>
      <c r="AC6" s="21">
        <f t="shared" si="4"/>
        <v>101.23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72.37</v>
      </c>
      <c r="BR6" s="21">
        <f t="shared" ref="BR6:BZ6" si="8">IF(BR7="",NA(),BR7)</f>
        <v>71</v>
      </c>
      <c r="BS6" s="21">
        <f t="shared" si="8"/>
        <v>85.76</v>
      </c>
      <c r="BT6" s="21">
        <f t="shared" si="8"/>
        <v>79.900000000000006</v>
      </c>
      <c r="BU6" s="21">
        <f t="shared" si="8"/>
        <v>62.23</v>
      </c>
      <c r="BV6" s="21">
        <f t="shared" si="8"/>
        <v>57.77</v>
      </c>
      <c r="BW6" s="21">
        <f t="shared" si="8"/>
        <v>57.31</v>
      </c>
      <c r="BX6" s="21">
        <f t="shared" si="8"/>
        <v>57.08</v>
      </c>
      <c r="BY6" s="21">
        <f t="shared" si="8"/>
        <v>56.26</v>
      </c>
      <c r="BZ6" s="21">
        <f t="shared" si="8"/>
        <v>52.94</v>
      </c>
      <c r="CA6" s="20" t="str">
        <f>IF(CA7="","",IF(CA7="-","【-】","【"&amp;SUBSTITUTE(TEXT(CA7,"#,##0.00"),"-","△")&amp;"】"))</f>
        <v>【57.02】</v>
      </c>
      <c r="CB6" s="21">
        <f>IF(CB7="",NA(),CB7)</f>
        <v>194.58</v>
      </c>
      <c r="CC6" s="21">
        <f t="shared" ref="CC6:CK6" si="9">IF(CC7="",NA(),CC7)</f>
        <v>198.89</v>
      </c>
      <c r="CD6" s="21">
        <f t="shared" si="9"/>
        <v>169.48</v>
      </c>
      <c r="CE6" s="21">
        <f t="shared" si="9"/>
        <v>159.94</v>
      </c>
      <c r="CF6" s="21">
        <f t="shared" si="9"/>
        <v>240.4</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61.79</v>
      </c>
      <c r="CN6" s="21">
        <f t="shared" ref="CN6:CV6" si="10">IF(CN7="",NA(),CN7)</f>
        <v>62.8</v>
      </c>
      <c r="CO6" s="21">
        <f t="shared" si="10"/>
        <v>63.21</v>
      </c>
      <c r="CP6" s="21">
        <f t="shared" si="10"/>
        <v>61.59</v>
      </c>
      <c r="CQ6" s="21">
        <f t="shared" si="10"/>
        <v>61.38</v>
      </c>
      <c r="CR6" s="21">
        <f t="shared" si="10"/>
        <v>50.68</v>
      </c>
      <c r="CS6" s="21">
        <f t="shared" si="10"/>
        <v>50.14</v>
      </c>
      <c r="CT6" s="21">
        <f t="shared" si="10"/>
        <v>54.83</v>
      </c>
      <c r="CU6" s="21">
        <f t="shared" si="10"/>
        <v>66.53</v>
      </c>
      <c r="CV6" s="21">
        <f t="shared" si="10"/>
        <v>52.35</v>
      </c>
      <c r="CW6" s="20" t="str">
        <f>IF(CW7="","",IF(CW7="-","【-】","【"&amp;SUBSTITUTE(TEXT(CW7,"#,##0.00"),"-","△")&amp;"】"))</f>
        <v>【52.55】</v>
      </c>
      <c r="CX6" s="21">
        <f>IF(CX7="",NA(),CX7)</f>
        <v>86.5</v>
      </c>
      <c r="CY6" s="21">
        <f t="shared" ref="CY6:DG6" si="11">IF(CY7="",NA(),CY7)</f>
        <v>81.41</v>
      </c>
      <c r="CZ6" s="21">
        <f t="shared" si="11"/>
        <v>79.94</v>
      </c>
      <c r="DA6" s="21">
        <f t="shared" si="11"/>
        <v>81.19</v>
      </c>
      <c r="DB6" s="21">
        <f t="shared" si="11"/>
        <v>83.13</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464040</v>
      </c>
      <c r="D7" s="23">
        <v>47</v>
      </c>
      <c r="E7" s="23">
        <v>17</v>
      </c>
      <c r="F7" s="23">
        <v>5</v>
      </c>
      <c r="G7" s="23">
        <v>0</v>
      </c>
      <c r="H7" s="23" t="s">
        <v>98</v>
      </c>
      <c r="I7" s="23" t="s">
        <v>99</v>
      </c>
      <c r="J7" s="23" t="s">
        <v>100</v>
      </c>
      <c r="K7" s="23" t="s">
        <v>101</v>
      </c>
      <c r="L7" s="23" t="s">
        <v>102</v>
      </c>
      <c r="M7" s="23" t="s">
        <v>103</v>
      </c>
      <c r="N7" s="24" t="s">
        <v>104</v>
      </c>
      <c r="O7" s="24" t="s">
        <v>105</v>
      </c>
      <c r="P7" s="24">
        <v>9.9700000000000006</v>
      </c>
      <c r="Q7" s="24">
        <v>111.92</v>
      </c>
      <c r="R7" s="24">
        <v>3350</v>
      </c>
      <c r="S7" s="24">
        <v>9809</v>
      </c>
      <c r="T7" s="24">
        <v>116.19</v>
      </c>
      <c r="U7" s="24">
        <v>84.42</v>
      </c>
      <c r="V7" s="24">
        <v>966</v>
      </c>
      <c r="W7" s="24">
        <v>2.5</v>
      </c>
      <c r="X7" s="24">
        <v>386.4</v>
      </c>
      <c r="Y7" s="24">
        <v>99.81</v>
      </c>
      <c r="Z7" s="24">
        <v>103.04</v>
      </c>
      <c r="AA7" s="24">
        <v>96.75</v>
      </c>
      <c r="AB7" s="24">
        <v>98.97</v>
      </c>
      <c r="AC7" s="24">
        <v>101.23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867.83</v>
      </c>
      <c r="BN7" s="24">
        <v>791.76</v>
      </c>
      <c r="BO7" s="24">
        <v>900.82</v>
      </c>
      <c r="BP7" s="24">
        <v>809.19</v>
      </c>
      <c r="BQ7" s="24">
        <v>72.37</v>
      </c>
      <c r="BR7" s="24">
        <v>71</v>
      </c>
      <c r="BS7" s="24">
        <v>85.76</v>
      </c>
      <c r="BT7" s="24">
        <v>79.900000000000006</v>
      </c>
      <c r="BU7" s="24">
        <v>62.23</v>
      </c>
      <c r="BV7" s="24">
        <v>57.77</v>
      </c>
      <c r="BW7" s="24">
        <v>57.31</v>
      </c>
      <c r="BX7" s="24">
        <v>57.08</v>
      </c>
      <c r="BY7" s="24">
        <v>56.26</v>
      </c>
      <c r="BZ7" s="24">
        <v>52.94</v>
      </c>
      <c r="CA7" s="24">
        <v>57.02</v>
      </c>
      <c r="CB7" s="24">
        <v>194.58</v>
      </c>
      <c r="CC7" s="24">
        <v>198.89</v>
      </c>
      <c r="CD7" s="24">
        <v>169.48</v>
      </c>
      <c r="CE7" s="24">
        <v>159.94</v>
      </c>
      <c r="CF7" s="24">
        <v>240.4</v>
      </c>
      <c r="CG7" s="24">
        <v>274.35000000000002</v>
      </c>
      <c r="CH7" s="24">
        <v>273.52</v>
      </c>
      <c r="CI7" s="24">
        <v>274.99</v>
      </c>
      <c r="CJ7" s="24">
        <v>282.08999999999997</v>
      </c>
      <c r="CK7" s="24">
        <v>303.27999999999997</v>
      </c>
      <c r="CL7" s="24">
        <v>273.68</v>
      </c>
      <c r="CM7" s="24">
        <v>61.79</v>
      </c>
      <c r="CN7" s="24">
        <v>62.8</v>
      </c>
      <c r="CO7" s="24">
        <v>63.21</v>
      </c>
      <c r="CP7" s="24">
        <v>61.59</v>
      </c>
      <c r="CQ7" s="24">
        <v>61.38</v>
      </c>
      <c r="CR7" s="24">
        <v>50.68</v>
      </c>
      <c r="CS7" s="24">
        <v>50.14</v>
      </c>
      <c r="CT7" s="24">
        <v>54.83</v>
      </c>
      <c r="CU7" s="24">
        <v>66.53</v>
      </c>
      <c r="CV7" s="24">
        <v>52.35</v>
      </c>
      <c r="CW7" s="24">
        <v>52.55</v>
      </c>
      <c r="CX7" s="24">
        <v>86.5</v>
      </c>
      <c r="CY7" s="24">
        <v>81.41</v>
      </c>
      <c r="CZ7" s="24">
        <v>79.94</v>
      </c>
      <c r="DA7" s="24">
        <v>81.19</v>
      </c>
      <c r="DB7" s="24">
        <v>83.13</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2024-02-14T07:49:48Z</cp:lastPrinted>
  <dcterms:created xsi:type="dcterms:W3CDTF">2023-12-12T02:56:43Z</dcterms:created>
  <dcterms:modified xsi:type="dcterms:W3CDTF">2024-02-26T04:37:36Z</dcterms:modified>
  <cp:category/>
</cp:coreProperties>
</file>