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08　公表の起案\★完成版\23_長島町\"/>
    </mc:Choice>
  </mc:AlternateContent>
  <workbookProtection workbookAlgorithmName="SHA-512" workbookHashValue="aHHX/ZyGKz7RnPBSHF8LtCTJUQyRQohgDYhh30DjplvAKpY97x2BqHPyTVl8gK63cReRs91HIQMawO26Lgo0Ng==" workbookSaltValue="WFii0Tinbnl684MjB492mA==" workbookSpinCount="100000" lockStructure="1"/>
  <bookViews>
    <workbookView xWindow="0" yWindow="0" windowWidth="28800" windowHeight="1246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<sst xmlns="http://schemas.openxmlformats.org/spreadsheetml/2006/main" count="247" uniqueCount="121">
  <si>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</si>
  <si>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</si>
  <si>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</si>
  <si>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</si>
  <si>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</si>
  <si>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</si>
  <si>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</si>
  <si>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</si>
  <si>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</si>
  <si>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</si>
  <si>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</si>
  <si>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</si>
  <si>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</si>
  <si>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</si>
  <si>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</si>
  <si>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</si>
  <si>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</si>
  <si>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</si>
  <si>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</si>
  <si>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</si>
  <si>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</si>
  <si>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</si>
  <si>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</si>
  <si>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</si>
  <si>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</si>
  <si>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</si>
  <si>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</si>
  <si>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</si>
  <si>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</si>
  <si>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</si>
  <si>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</si>
  <si>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</si>
  <si>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</si>
  <si>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</si>
  <si>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</si>
  <si>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</si>
  <si>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</si>
  <si>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</si>
  <si>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</si>
  <si>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</si>
  <si>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</si>
  <si>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</si>
  <si>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</si>
  <si>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</si>
  <si>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</si>
  <si>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</si>
  <si>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</si>
  <si>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</si>
  <si>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</si>
  <si>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</si>
  <si>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</si>
  <si>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</si>
  <si>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</si>
  <si>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</si>
  <si>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</si>
  <si>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</si>
  <si>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</si>
  <si>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</si>
  <si>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</si>
  <si>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</si>
  <si>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</si>
  <si>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</si>
  <si>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</si>
  <si>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</si>
  <si>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</si>
  <si>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</si>
  <si>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</si>
  <si>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</si>
  <si>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</si>
  <si>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</si>
  <si>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</si>
  <si>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</si>
  <si>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</si>
  <si>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</si>
  <si>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</si>
  <si>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</si>
  <si>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</si>
  <si>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</si>
  <si>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</si>
  <si>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</si>
  <si>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</si>
  <si>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</si>
  <si>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</si>
  <si>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</si>
  <si>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</si>
  <si>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</si>
  <si>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</si>
  <si>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</si>
  <si>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</si>
  <si>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</si>
  <si>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</si>
  <si>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</si>
  <si>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</si>
  <si>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</si>
  <si>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</si>
  <si>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</si>
  <si>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</si>
  <si>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</si>
  <si>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長島町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</si>
  <si>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</si>
  <si>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</si>
  <si>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</si>
  <si>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</si>
  <si>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</si>
  <si>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</si>
  <si>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</si>
  <si>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</si>
  <si>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</si>
  <si>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</si>
  <si>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</si>
  <si>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</si>
  <si>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</si>
  <si>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</si>
  <si>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</si>
  <si>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</si>
  <si>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</si>
  <si>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</si>
  <si>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</si>
  <si>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前年度より約9.2ポイント増加し、単年度収支が黒字であることを示す100%以上となったが、総収益については一般会計からの繰入金に依存している。
⑤経費回収率
　前年度の100%と比較すると大きく減少し、1.4%ほどしかない。これは町管理型浄化槽を個人に無償譲渡し、当該年度は精算期間であったため、新規に料金の賦課がなかったためと考えられる。
⑥汚水処理原価
　前年度と比較すると約67.0ポイント減少し、類似団体と比較しても141.8ポイント下回った。
⑦施設利用率
　前年度と比較すると2.0ポイント増加し、類似団体と比較しても約38.4ポイント下回った。
⑧水洗化率
　町管理型浄化槽を個人に無償譲渡したことに伴い、汚水処理人口が減少したことにより、令和２年度から大きく減少した。</t>
    <rPh sb="1" eb="3">
      <t>シュウエキ</t>
    </rPh>
    <rPh sb="3" eb="4">
      <t>テキ</t>
    </rPh>
    <rPh sb="4" eb="6">
      <t>シュウシ</t>
    </rPh>
    <rPh sb="6" eb="8">
      <t>ヒリツ</t>
    </rPh>
    <rPh sb="10" eb="13">
      <t>ゼンネンド</t>
    </rPh>
    <rPh sb="15" eb="16">
      <t>ヤク</t>
    </rPh>
    <rPh sb="23" eb="25">
      <t>ゾウカ</t>
    </rPh>
    <rPh sb="27" eb="32">
      <t>タンネンドシュウシ</t>
    </rPh>
    <rPh sb="33" eb="35">
      <t>クロジ</t>
    </rPh>
    <rPh sb="41" eb="42">
      <t>シメ</t>
    </rPh>
    <rPh sb="47" eb="49">
      <t>イジョウ</t>
    </rPh>
    <rPh sb="55" eb="58">
      <t>ソウシュウエキ</t>
    </rPh>
    <rPh sb="63" eb="65">
      <t>イッパン</t>
    </rPh>
    <rPh sb="70" eb="71">
      <t>ク</t>
    </rPh>
    <rPh sb="71" eb="72">
      <t>イ</t>
    </rPh>
    <rPh sb="72" eb="73">
      <t>キン</t>
    </rPh>
    <rPh sb="74" eb="76">
      <t>イゾン</t>
    </rPh>
    <rPh sb="83" eb="85">
      <t>ケイヒ</t>
    </rPh>
    <rPh sb="85" eb="87">
      <t>カイシュウ</t>
    </rPh>
    <rPh sb="87" eb="88">
      <t>リツ</t>
    </rPh>
    <rPh sb="90" eb="93">
      <t>ゼンネンド</t>
    </rPh>
    <rPh sb="99" eb="101">
      <t>ヒカク</t>
    </rPh>
    <rPh sb="104" eb="105">
      <t>オオ</t>
    </rPh>
    <rPh sb="107" eb="109">
      <t>ゲンショウ</t>
    </rPh>
    <rPh sb="125" eb="126">
      <t>チョウ</t>
    </rPh>
    <rPh sb="126" eb="129">
      <t>カンリガタ</t>
    </rPh>
    <rPh sb="129" eb="132">
      <t>ジョウカソウ</t>
    </rPh>
    <rPh sb="133" eb="135">
      <t>コジン</t>
    </rPh>
    <rPh sb="136" eb="140">
      <t>ムショウジョウト</t>
    </rPh>
    <rPh sb="142" eb="146">
      <t>トウガイネンド</t>
    </rPh>
    <rPh sb="147" eb="149">
      <t>セイサン</t>
    </rPh>
    <rPh sb="149" eb="151">
      <t>キカン</t>
    </rPh>
    <rPh sb="158" eb="160">
      <t>シンキ</t>
    </rPh>
    <rPh sb="161" eb="163">
      <t>リョウキン</t>
    </rPh>
    <rPh sb="164" eb="166">
      <t>フカ</t>
    </rPh>
    <rPh sb="174" eb="175">
      <t>カンガ</t>
    </rPh>
    <rPh sb="182" eb="184">
      <t>オスイ</t>
    </rPh>
    <rPh sb="184" eb="186">
      <t>ショリ</t>
    </rPh>
    <rPh sb="186" eb="188">
      <t>ゲンカ</t>
    </rPh>
    <rPh sb="190" eb="193">
      <t>ゼンネンド</t>
    </rPh>
    <rPh sb="194" eb="196">
      <t>ヒカク</t>
    </rPh>
    <rPh sb="199" eb="200">
      <t>ヤク</t>
    </rPh>
    <rPh sb="208" eb="210">
      <t>ゲンショウ</t>
    </rPh>
    <rPh sb="212" eb="216">
      <t>ルイジダンタイ</t>
    </rPh>
    <rPh sb="217" eb="219">
      <t>ヒカク</t>
    </rPh>
    <rPh sb="231" eb="233">
      <t>シタマワ</t>
    </rPh>
    <rPh sb="238" eb="240">
      <t>シセツ</t>
    </rPh>
    <rPh sb="240" eb="243">
      <t>リヨウリツ</t>
    </rPh>
    <rPh sb="245" eb="248">
      <t>ゼンネンド</t>
    </rPh>
    <rPh sb="249" eb="251">
      <t>ヒカク</t>
    </rPh>
    <rPh sb="261" eb="263">
      <t>ゾウカ</t>
    </rPh>
    <rPh sb="265" eb="267">
      <t>ルイジ</t>
    </rPh>
    <rPh sb="267" eb="269">
      <t>ダンタイ</t>
    </rPh>
    <rPh sb="270" eb="272">
      <t>ヒカク</t>
    </rPh>
    <rPh sb="275" eb="276">
      <t>ヤク</t>
    </rPh>
    <rPh sb="284" eb="286">
      <t>シタマワ</t>
    </rPh>
    <rPh sb="291" eb="294">
      <t>スイセンカ</t>
    </rPh>
    <rPh sb="294" eb="295">
      <t>リツ</t>
    </rPh>
    <rPh sb="320" eb="326">
      <t>オスイショリジンコウ</t>
    </rPh>
    <rPh sb="327" eb="329">
      <t>ゲンショウ</t>
    </rPh>
    <rPh sb="337" eb="339">
      <t>レイワ</t>
    </rPh>
    <rPh sb="344" eb="345">
      <t>オオ</t>
    </rPh>
    <rPh sb="347" eb="349">
      <t>ゲンショウ</t>
    </rPh>
    <phoneticPr fontId="4"/>
  </si>
  <si>
    <t>　町管理型浄化槽を個人に無償譲渡したため、老朽化の状況は把握していない。</t>
    <rPh sb="1" eb="2">
      <t>チョウ</t>
    </rPh>
    <rPh sb="2" eb="5">
      <t>カンリガタ</t>
    </rPh>
    <rPh sb="5" eb="8">
      <t>ジョウカソウ</t>
    </rPh>
    <rPh sb="9" eb="11">
      <t>コジン</t>
    </rPh>
    <rPh sb="12" eb="14">
      <t>ムショウ</t>
    </rPh>
    <rPh sb="14" eb="16">
      <t>ジョウト</t>
    </rPh>
    <rPh sb="21" eb="24">
      <t>ロウキュウカ</t>
    </rPh>
    <rPh sb="25" eb="27">
      <t>ジョウキョウ</t>
    </rPh>
    <rPh sb="28" eb="30">
      <t>ハアク</t>
    </rPh>
    <phoneticPr fontId="4"/>
  </si>
  <si>
    <t>　全ての町管理型浄化槽を個人に無償譲渡したことに伴い、歳入・歳出ともに決算額が大きく減少した。これは収益的収支比率及び水洗化率の大幅な減少の原因となった。
　現在は個人設置型の普及により、水洗化率の向上を図り、水質改善に努めている。</t>
    <rPh sb="1" eb="2">
      <t>スベ</t>
    </rPh>
    <rPh sb="27" eb="29">
      <t>サイニュウ</t>
    </rPh>
    <rPh sb="30" eb="32">
      <t>サイシュツ</t>
    </rPh>
    <rPh sb="35" eb="38">
      <t>ケッサンガク</t>
    </rPh>
    <rPh sb="39" eb="40">
      <t>オオ</t>
    </rPh>
    <rPh sb="42" eb="44">
      <t>ゲンショウ</t>
    </rPh>
    <rPh sb="50" eb="53">
      <t>シュウエキテキ</t>
    </rPh>
    <rPh sb="53" eb="57">
      <t>シュウシヒリツ</t>
    </rPh>
    <rPh sb="57" eb="58">
      <t>オヨ</t>
    </rPh>
    <rPh sb="59" eb="63">
      <t>スイセンカリツ</t>
    </rPh>
    <rPh sb="64" eb="66">
      <t>オオハバ</t>
    </rPh>
    <rPh sb="67" eb="69">
      <t>ゲンショウ</t>
    </rPh>
    <rPh sb="70" eb="72">
      <t>ゲンイン</t>
    </rPh>
    <rPh sb="79" eb="81">
      <t>ゲンザイ</t>
    </rPh>
    <rPh sb="82" eb="84">
      <t>コジン</t>
    </rPh>
    <rPh sb="84" eb="87">
      <t>セッチガタ</t>
    </rPh>
    <rPh sb="88" eb="90">
      <t>フキュウ</t>
    </rPh>
    <rPh sb="94" eb="97">
      <t>スイセンカ</t>
    </rPh>
    <rPh sb="97" eb="98">
      <t>リツ</t>
    </rPh>
    <rPh sb="99" eb="101">
      <t>コウジョウ</t>
    </rPh>
    <rPh sb="102" eb="103">
      <t>ハカ</t>
    </rPh>
    <rPh sb="105" eb="107">
      <t>スイシツ</t>
    </rPh>
    <rPh sb="107" eb="109">
      <t>カイゼン</t>
    </rPh>
    <rPh sb="110" eb="111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</si>
</sst>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4-4AC5-BA91-239FFAF97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4-4AC5-BA91-239FFAF97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87.03</c:v>
                </c:pt>
                <c:pt idx="1">
                  <c:v>86.03</c:v>
                </c:pt>
                <c:pt idx="2">
                  <c:v>80</c:v>
                </c:pt>
                <c:pt idx="3">
                  <c:v>48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F-4275-B337-B176A2FA3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59.94</c:v>
                </c:pt>
                <c:pt idx="1">
                  <c:v>59.64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F-4275-B337-B176A2FA3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37.83</c:v>
                </c:pt>
                <c:pt idx="1">
                  <c:v>37.49</c:v>
                </c:pt>
                <c:pt idx="2">
                  <c:v>3.67</c:v>
                </c:pt>
                <c:pt idx="3">
                  <c:v>2.0099999999999998</c:v>
                </c:pt>
                <c:pt idx="4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0-40DB-9D85-CB2F4F53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89.66</c:v>
                </c:pt>
                <c:pt idx="1">
                  <c:v>90.63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80-40DB-9D85-CB2F4F53D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102.95</c:v>
                </c:pt>
                <c:pt idx="1">
                  <c:v>98.25</c:v>
                </c:pt>
                <c:pt idx="2">
                  <c:v>96.71</c:v>
                </c:pt>
                <c:pt idx="3">
                  <c:v>91.25</c:v>
                </c:pt>
                <c:pt idx="4">
                  <c:v>100.49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6-41C3-83CB-F23FC8545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6-41C3-83CB-F23FC8545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9-41A8-8757-A372D149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39-41A8-8757-A372D149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6-485B-A2BB-C013A8FD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6-485B-A2BB-C013A8FD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F-41F8-8544-6A3183957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F-41F8-8544-6A3183957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4-45B3-8CC3-B5870CA48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4-45B3-8CC3-B5870CA48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D-4C90-BBDD-2ED56DE4B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296.89</c:v>
                </c:pt>
                <c:pt idx="1">
                  <c:v>270.57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BD-4C90-BBDD-2ED56DE4B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92.47</c:v>
                </c:pt>
                <c:pt idx="1">
                  <c:v>91.76</c:v>
                </c:pt>
                <c:pt idx="2">
                  <c:v>57.12</c:v>
                </c:pt>
                <c:pt idx="3">
                  <c:v>100</c:v>
                </c:pt>
                <c:pt idx="4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D-4C55-A957-5C22B18CE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63.06</c:v>
                </c:pt>
                <c:pt idx="1">
                  <c:v>62.5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D-4C55-A957-5C22B18CE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213.2</c:v>
                </c:pt>
                <c:pt idx="1">
                  <c:v>219.88</c:v>
                </c:pt>
                <c:pt idx="2">
                  <c:v>405.25</c:v>
                </c:pt>
                <c:pt idx="3">
                  <c:v>217.03</c:v>
                </c:pt>
                <c:pt idx="4">
                  <c:v>150.02000000000001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E9-4C8B-8E5F-D1691AD58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264.77</c:v>
                </c:pt>
                <c:pt idx="1">
                  <c:v>269.33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E9-4C8B-8E5F-D1691AD58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鹿児島県　長島町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特定地域生活排水処理</v>
      </c>
      <c r="Q8" s="40"/>
      <c r="R8" s="40"/>
      <c r="S8" s="40"/>
      <c r="T8" s="40"/>
      <c r="U8" s="40"/>
      <c r="V8" s="40"/>
      <c r="W8" s="40" t="str">
        <f>データ!L6</f>
        <v>K2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9809</v>
      </c>
      <c r="AM8" s="42"/>
      <c r="AN8" s="42"/>
      <c r="AO8" s="42"/>
      <c r="AP8" s="42"/>
      <c r="AQ8" s="42"/>
      <c r="AR8" s="42"/>
      <c r="AS8" s="42"/>
      <c r="AT8" s="35">
        <f>データ!T6</f>
        <v>116.19</v>
      </c>
      <c r="AU8" s="35"/>
      <c r="AV8" s="35"/>
      <c r="AW8" s="35"/>
      <c r="AX8" s="35"/>
      <c r="AY8" s="35"/>
      <c r="AZ8" s="35"/>
      <c r="BA8" s="35"/>
      <c r="BB8" s="35">
        <f>データ!U6</f>
        <v>84.42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39.130000000000003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3520</v>
      </c>
      <c r="AE10" s="42"/>
      <c r="AF10" s="42"/>
      <c r="AG10" s="42"/>
      <c r="AH10" s="42"/>
      <c r="AI10" s="42"/>
      <c r="AJ10" s="42"/>
      <c r="AK10" s="2"/>
      <c r="AL10" s="42">
        <f>データ!V6</f>
        <v>3791</v>
      </c>
      <c r="AM10" s="42"/>
      <c r="AN10" s="42"/>
      <c r="AO10" s="42"/>
      <c r="AP10" s="42"/>
      <c r="AQ10" s="42"/>
      <c r="AR10" s="42"/>
      <c r="AS10" s="42"/>
      <c r="AT10" s="35">
        <f>データ!W6</f>
        <v>44.96</v>
      </c>
      <c r="AU10" s="35"/>
      <c r="AV10" s="35"/>
      <c r="AW10" s="35"/>
      <c r="AX10" s="35"/>
      <c r="AY10" s="35"/>
      <c r="AZ10" s="35"/>
      <c r="BA10" s="35"/>
      <c r="BB10" s="35">
        <f>データ!X6</f>
        <v>84.32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118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119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120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sHvizWa7JV1yT9opyO+oWuhGeSYTMhCDkO4/5LY/iV2+WaoXxBUjSJ6ffqZavMlC3Z8Jpep2/OgRAAl3WF47kw==" saltValue="B/XN/tEeSAiMc+AwLMVMy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9" t="s">
        <v>54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55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56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58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59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60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61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62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63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64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65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66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67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68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464040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鹿児島県　長島町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39.130000000000003</v>
      </c>
      <c r="Q6" s="20">
        <f t="shared" si="3"/>
        <v>100</v>
      </c>
      <c r="R6" s="20">
        <f t="shared" si="3"/>
        <v>3520</v>
      </c>
      <c r="S6" s="20">
        <f t="shared" si="3"/>
        <v>9809</v>
      </c>
      <c r="T6" s="20">
        <f t="shared" si="3"/>
        <v>116.19</v>
      </c>
      <c r="U6" s="20">
        <f t="shared" si="3"/>
        <v>84.42</v>
      </c>
      <c r="V6" s="20">
        <f t="shared" si="3"/>
        <v>3791</v>
      </c>
      <c r="W6" s="20">
        <f t="shared" si="3"/>
        <v>44.96</v>
      </c>
      <c r="X6" s="20">
        <f t="shared" si="3"/>
        <v>84.32</v>
      </c>
      <c r="Y6" s="21">
        <f>IF(Y7="",NA(),Y7)</f>
        <v>102.95</v>
      </c>
      <c r="Z6" s="21">
        <f t="shared" ref="Z6:AH6" si="4">IF(Z7="",NA(),Z7)</f>
        <v>98.25</v>
      </c>
      <c r="AA6" s="21">
        <f t="shared" si="4"/>
        <v>96.71</v>
      </c>
      <c r="AB6" s="21">
        <f t="shared" si="4"/>
        <v>91.25</v>
      </c>
      <c r="AC6" s="21">
        <f t="shared" si="4"/>
        <v>100.49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296.89</v>
      </c>
      <c r="BL6" s="21">
        <f t="shared" si="7"/>
        <v>270.57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92.47</v>
      </c>
      <c r="BR6" s="21">
        <f t="shared" ref="BR6:BZ6" si="8">IF(BR7="",NA(),BR7)</f>
        <v>91.76</v>
      </c>
      <c r="BS6" s="21">
        <f t="shared" si="8"/>
        <v>57.12</v>
      </c>
      <c r="BT6" s="21">
        <f t="shared" si="8"/>
        <v>100</v>
      </c>
      <c r="BU6" s="21">
        <f t="shared" si="8"/>
        <v>1.47</v>
      </c>
      <c r="BV6" s="21">
        <f t="shared" si="8"/>
        <v>63.06</v>
      </c>
      <c r="BW6" s="21">
        <f t="shared" si="8"/>
        <v>62.5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213.2</v>
      </c>
      <c r="CC6" s="21">
        <f t="shared" ref="CC6:CK6" si="9">IF(CC7="",NA(),CC7)</f>
        <v>219.88</v>
      </c>
      <c r="CD6" s="21">
        <f t="shared" si="9"/>
        <v>405.25</v>
      </c>
      <c r="CE6" s="21">
        <f t="shared" si="9"/>
        <v>217.03</v>
      </c>
      <c r="CF6" s="21">
        <f t="shared" si="9"/>
        <v>150.02000000000001</v>
      </c>
      <c r="CG6" s="21">
        <f t="shared" si="9"/>
        <v>264.77</v>
      </c>
      <c r="CH6" s="21">
        <f t="shared" si="9"/>
        <v>269.33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87.03</v>
      </c>
      <c r="CN6" s="21">
        <f t="shared" ref="CN6:CV6" si="10">IF(CN7="",NA(),CN7)</f>
        <v>86.03</v>
      </c>
      <c r="CO6" s="21">
        <f t="shared" si="10"/>
        <v>80</v>
      </c>
      <c r="CP6" s="21">
        <f t="shared" si="10"/>
        <v>48</v>
      </c>
      <c r="CQ6" s="21">
        <f t="shared" si="10"/>
        <v>50</v>
      </c>
      <c r="CR6" s="21">
        <f t="shared" si="10"/>
        <v>59.94</v>
      </c>
      <c r="CS6" s="21">
        <f t="shared" si="10"/>
        <v>59.64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37.83</v>
      </c>
      <c r="CY6" s="21">
        <f t="shared" ref="CY6:DG6" si="11">IF(CY7="",NA(),CY7)</f>
        <v>37.49</v>
      </c>
      <c r="CZ6" s="21">
        <f t="shared" si="11"/>
        <v>3.67</v>
      </c>
      <c r="DA6" s="21">
        <f t="shared" si="11"/>
        <v>2.0099999999999998</v>
      </c>
      <c r="DB6" s="21">
        <f t="shared" si="11"/>
        <v>2.06</v>
      </c>
      <c r="DC6" s="21">
        <f t="shared" si="11"/>
        <v>89.66</v>
      </c>
      <c r="DD6" s="21">
        <f t="shared" si="11"/>
        <v>90.63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464040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39.130000000000003</v>
      </c>
      <c r="Q7" s="24">
        <v>100</v>
      </c>
      <c r="R7" s="24">
        <v>3520</v>
      </c>
      <c r="S7" s="24">
        <v>9809</v>
      </c>
      <c r="T7" s="24">
        <v>116.19</v>
      </c>
      <c r="U7" s="24">
        <v>84.42</v>
      </c>
      <c r="V7" s="24">
        <v>3791</v>
      </c>
      <c r="W7" s="24">
        <v>44.96</v>
      </c>
      <c r="X7" s="24">
        <v>84.32</v>
      </c>
      <c r="Y7" s="24">
        <v>102.95</v>
      </c>
      <c r="Z7" s="24">
        <v>98.25</v>
      </c>
      <c r="AA7" s="24">
        <v>96.71</v>
      </c>
      <c r="AB7" s="24">
        <v>91.25</v>
      </c>
      <c r="AC7" s="24">
        <v>100.49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296.89</v>
      </c>
      <c r="BL7" s="24">
        <v>270.57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92.47</v>
      </c>
      <c r="BR7" s="24">
        <v>91.76</v>
      </c>
      <c r="BS7" s="24">
        <v>57.12</v>
      </c>
      <c r="BT7" s="24">
        <v>100</v>
      </c>
      <c r="BU7" s="24">
        <v>1.47</v>
      </c>
      <c r="BV7" s="24">
        <v>63.06</v>
      </c>
      <c r="BW7" s="24">
        <v>62.5</v>
      </c>
      <c r="BX7" s="24">
        <v>60.59</v>
      </c>
      <c r="BY7" s="24">
        <v>60</v>
      </c>
      <c r="BZ7" s="24">
        <v>59.01</v>
      </c>
      <c r="CA7" s="24">
        <v>57.03</v>
      </c>
      <c r="CB7" s="24">
        <v>213.2</v>
      </c>
      <c r="CC7" s="24">
        <v>219.88</v>
      </c>
      <c r="CD7" s="24">
        <v>405.25</v>
      </c>
      <c r="CE7" s="24">
        <v>217.03</v>
      </c>
      <c r="CF7" s="24">
        <v>150.02000000000001</v>
      </c>
      <c r="CG7" s="24">
        <v>264.77</v>
      </c>
      <c r="CH7" s="24">
        <v>269.33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87.03</v>
      </c>
      <c r="CN7" s="24">
        <v>86.03</v>
      </c>
      <c r="CO7" s="24">
        <v>80</v>
      </c>
      <c r="CP7" s="24">
        <v>48</v>
      </c>
      <c r="CQ7" s="24">
        <v>50</v>
      </c>
      <c r="CR7" s="24">
        <v>59.94</v>
      </c>
      <c r="CS7" s="24">
        <v>59.64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37.83</v>
      </c>
      <c r="CY7" s="24">
        <v>37.49</v>
      </c>
      <c r="CZ7" s="24">
        <v>3.67</v>
      </c>
      <c r="DA7" s="24">
        <v>2.0099999999999998</v>
      </c>
      <c r="DB7" s="24">
        <v>2.06</v>
      </c>
      <c r="DC7" s="24">
        <v>89.66</v>
      </c>
      <c r="DD7" s="24">
        <v>90.63</v>
      </c>
      <c r="DE7" s="24">
        <v>87.8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115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2024-02-14T07:49:04Z</cp:lastPrinted>
  <dcterms:created xsi:type="dcterms:W3CDTF">2023-12-12T03:01:18Z</dcterms:created>
  <dcterms:modified xsi:type="dcterms:W3CDTF">2024-02-26T04:36:49Z</dcterms:modified>
  <cp:category/>
</cp:coreProperties>
</file>