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5\02　決算統計関連調査\060116　公営企業に係る経営比較分析表（令和４年度決算）の分析等について\★完成版\26_東串良町(済，了)\"/>
    </mc:Choice>
  </mc:AlternateContent>
  <workbookProtection workbookAlgorithmName="SHA-512" workbookHashValue="GDx4UG1kf76nVH6WEtoRZFotzOKXlucq+Qh9LpdXooot3OOUkE/qOJA2AhW6M4DmyI1hbDB0lx6gzYTpz8po/A==" workbookSaltValue="9xe71hSuqqr69z6yYPDcpQ==" workbookSpinCount="100000" lockStructure="1"/>
  <bookViews>
    <workbookView xWindow="0" yWindow="0" windowWidth="28800" windowHeight="1246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I10" i="4" s="1"/>
  <c r="N6" i="5"/>
  <c r="M6" i="5"/>
  <c r="L6" i="5"/>
  <c r="K6" i="5"/>
  <c r="P8" i="4" s="1"/>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E85" i="4"/>
  <c r="BB10" i="4"/>
  <c r="AT10" i="4"/>
  <c r="AL10" i="4"/>
  <c r="P10" i="4"/>
  <c r="B10" i="4"/>
  <c r="BB8" i="4"/>
  <c r="AT8" i="4"/>
  <c r="AL8" i="4"/>
  <c r="AD8" i="4"/>
  <c r="W8" i="4"/>
  <c r="I8" i="4"/>
  <c r="B6" i="4"/>
</calcChain>
</file>

<file path=xl/sharedStrings.xml><?xml version="1.0" encoding="utf-8"?>
<sst xmlns="http://schemas.openxmlformats.org/spreadsheetml/2006/main" count="272" uniqueCount="114">
  <si>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</si>
  <si>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</si>
  <si>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</si>
  <si>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</si>
  <si>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</si>
  <si>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</si>
  <si>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</si>
  <si>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</si>
  <si>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</si>
  <si>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</si>
  <si>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</si>
  <si>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</si>
  <si>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</si>
  <si>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</si>
  <si>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</si>
  <si>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</si>
  <si>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</si>
  <si>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</si>
  <si>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</si>
  <si>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</si>
  <si>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</si>
  <si>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</si>
  <si>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</si>
  <si>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</si>
  <si>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</si>
  <si>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</si>
  <si>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</si>
  <si>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</si>
  <si>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</si>
  <si>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</si>
  <si>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</si>
  <si>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</si>
  <si>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</si>
  <si>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</si>
  <si>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</si>
  <si>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</si>
  <si>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</si>
  <si>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</si>
  <si>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</si>
  <si>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</si>
  <si>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</si>
  <si>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</si>
  <si>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</si>
  <si>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</si>
  <si>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</si>
  <si>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</si>
  <si>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</si>
  <si>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</si>
  <si>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</si>
  <si>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</si>
  <si>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</si>
  <si>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</si>
  <si>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</si>
  <si>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</si>
  <si>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</si>
  <si>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</si>
  <si>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</si>
  <si>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</si>
  <si>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</si>
  <si>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</si>
  <si>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</si>
  <si>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</si>
  <si>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</si>
  <si>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</si>
  <si>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</si>
  <si>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</si>
  <si>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</si>
  <si>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</si>
  <si>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</si>
  <si>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</si>
  <si>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</si>
  <si>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</si>
  <si>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</si>
  <si>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</si>
  <si>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</si>
  <si>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</si>
  <si>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</si>
  <si>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</si>
  <si>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</si>
  <si>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</si>
  <si>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</si>
  <si>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</si>
  <si>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</si>
  <si>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</si>
  <si>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</si>
  <si>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</si>
  <si>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</si>
  <si>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</si>
  <si>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</si>
  <si>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</si>
  <si>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</si>
  <si>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</si>
  <si>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</si>
  <si>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東串良町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</si>
  <si>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</si>
  <si>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</si>
  <si>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</si>
  <si>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</si>
  <si>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</si>
  <si>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</si>
  <si>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</si>
  <si>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</si>
  <si>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</si>
  <si>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</si>
  <si>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</si>
  <si>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</si>
  <si>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</si>
  <si>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</si>
  <si>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</si>
  <si>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</si>
  <si>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</si>
  <si>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老朽化の状況について、基幹管路については平成２６年度～平成３０年度に国庫補助事業を利用して布設替を完了した。その他の本管については、「②管路経年化率」の数値が類似団体より高くなっており、管路の経年化が問題となっているので、漏水調査の結果を加味し緊急性や重要度の高い所から、道路改良工事との連携を図りながら今後も計画的に更新工事を行っていきたい。</t>
    <rPh sb="1" eb="4">
      <t>ロウキュウカ</t>
    </rPh>
    <rPh sb="5" eb="7">
      <t>ジョウキョウ</t>
    </rPh>
    <rPh sb="12" eb="14">
      <t>キカン</t>
    </rPh>
    <rPh sb="14" eb="16">
      <t>カンロ</t>
    </rPh>
    <rPh sb="21" eb="23">
      <t>ヘイセイ</t>
    </rPh>
    <rPh sb="25" eb="27">
      <t>ネンド</t>
    </rPh>
    <rPh sb="28" eb="30">
      <t>ヘイセイ</t>
    </rPh>
    <rPh sb="32" eb="34">
      <t>ネンド</t>
    </rPh>
    <rPh sb="35" eb="37">
      <t>コッコ</t>
    </rPh>
    <rPh sb="37" eb="39">
      <t>ホジョ</t>
    </rPh>
    <rPh sb="39" eb="41">
      <t>ジギョウ</t>
    </rPh>
    <rPh sb="42" eb="44">
      <t>リヨウ</t>
    </rPh>
    <rPh sb="46" eb="49">
      <t>フセツガ</t>
    </rPh>
    <rPh sb="50" eb="52">
      <t>カンリョウ</t>
    </rPh>
    <rPh sb="57" eb="58">
      <t>ホカ</t>
    </rPh>
    <rPh sb="59" eb="61">
      <t>ホンカン</t>
    </rPh>
    <rPh sb="69" eb="71">
      <t>カンロ</t>
    </rPh>
    <rPh sb="71" eb="74">
      <t>ケイネンカ</t>
    </rPh>
    <rPh sb="74" eb="75">
      <t>リツ</t>
    </rPh>
    <rPh sb="77" eb="79">
      <t>スウチ</t>
    </rPh>
    <rPh sb="80" eb="82">
      <t>ルイジ</t>
    </rPh>
    <rPh sb="82" eb="84">
      <t>ダンタイ</t>
    </rPh>
    <rPh sb="86" eb="87">
      <t>タカ</t>
    </rPh>
    <rPh sb="94" eb="96">
      <t>カンロ</t>
    </rPh>
    <rPh sb="97" eb="100">
      <t>ケイネンカ</t>
    </rPh>
    <rPh sb="101" eb="103">
      <t>モンダイ</t>
    </rPh>
    <rPh sb="112" eb="114">
      <t>ロウスイ</t>
    </rPh>
    <rPh sb="114" eb="116">
      <t>チョウサ</t>
    </rPh>
    <rPh sb="117" eb="119">
      <t>ケッカ</t>
    </rPh>
    <rPh sb="120" eb="122">
      <t>カミ</t>
    </rPh>
    <rPh sb="123" eb="126">
      <t>キンキュウセイ</t>
    </rPh>
    <rPh sb="127" eb="130">
      <t>ジュウヨウド</t>
    </rPh>
    <rPh sb="131" eb="132">
      <t>タカ</t>
    </rPh>
    <rPh sb="133" eb="134">
      <t>トコロ</t>
    </rPh>
    <rPh sb="137" eb="139">
      <t>ドウロ</t>
    </rPh>
    <rPh sb="139" eb="141">
      <t>カイリョウ</t>
    </rPh>
    <rPh sb="141" eb="143">
      <t>コウジ</t>
    </rPh>
    <rPh sb="145" eb="147">
      <t>レンケイ</t>
    </rPh>
    <rPh sb="148" eb="149">
      <t>ハカ</t>
    </rPh>
    <rPh sb="153" eb="155">
      <t>コンゴ</t>
    </rPh>
    <rPh sb="156" eb="159">
      <t>ケイカクテキ</t>
    </rPh>
    <rPh sb="160" eb="162">
      <t>コウシン</t>
    </rPh>
    <rPh sb="162" eb="164">
      <t>コウジ</t>
    </rPh>
    <rPh sb="165" eb="166">
      <t>オコナ</t>
    </rPh>
    <phoneticPr fontId="4"/>
  </si>
  <si>
    <t>　「①経常収支比率」については、前年度同様100%を下回り単年度収支が赤字であることが分かり、経営改善に向けた取り組みが必要だが、令和３年度同様、「⑤料金回収率」及び「⑥給水原価」の数値を見ると、給水原価が類似団体に比べ低いにも関わらず、料金回収率が低くなっているので、給水収益が類似団体に比べ低いことが分かる。令和５年度にて料金改定を行ったので、それにより今後数値の改善が見込める。
　「②累積欠損金比率」については、令和３年度に引き続き令和４年度も赤字経営となっていることで数値が上昇している。
　「③流動比率」については、令和４年度にて新規水源地開発工事を行ったことで、令和３年度に比べ流動資産が大幅に減っているため、数値が減少している。
　「④企業債残高対給水収益比率」については、旧簡易水道事業の企業債借入によるものと、料金水準の低さが影響し高い数値となっているが、企業債の償還により令和２年度より減少傾向にある。
　「⑦施設利用率」については令和３年度同様類似団体に比べ高い数値にある。
　「⑧有収率」は令和３年度に比べ管路更新や漏水の対応等により多少の改善がみられているが、今後も管路の更新及び漏水への迅速な対応により、状況改善に努めていきたい。</t>
    <rPh sb="3" eb="5">
      <t>ケイジョウ</t>
    </rPh>
    <rPh sb="5" eb="7">
      <t>シュウシ</t>
    </rPh>
    <rPh sb="7" eb="9">
      <t>ヒリツ</t>
    </rPh>
    <rPh sb="16" eb="19">
      <t>ゼンネンド</t>
    </rPh>
    <rPh sb="19" eb="21">
      <t>ドウヨウ</t>
    </rPh>
    <rPh sb="26" eb="28">
      <t>シタマワ</t>
    </rPh>
    <rPh sb="29" eb="32">
      <t>タンネンド</t>
    </rPh>
    <rPh sb="32" eb="34">
      <t>シュウシ</t>
    </rPh>
    <rPh sb="35" eb="37">
      <t>アカジ</t>
    </rPh>
    <rPh sb="43" eb="44">
      <t>ワ</t>
    </rPh>
    <rPh sb="47" eb="49">
      <t>ケイエイ</t>
    </rPh>
    <rPh sb="49" eb="51">
      <t>カイゼン</t>
    </rPh>
    <rPh sb="52" eb="53">
      <t>ム</t>
    </rPh>
    <rPh sb="55" eb="56">
      <t>ト</t>
    </rPh>
    <rPh sb="57" eb="58">
      <t>ク</t>
    </rPh>
    <rPh sb="60" eb="62">
      <t>ヒツヨウ</t>
    </rPh>
    <rPh sb="65" eb="67">
      <t>レイワ</t>
    </rPh>
    <rPh sb="68" eb="70">
      <t>ネンド</t>
    </rPh>
    <rPh sb="70" eb="72">
      <t>ドウヨウ</t>
    </rPh>
    <rPh sb="75" eb="77">
      <t>リョウキン</t>
    </rPh>
    <rPh sb="77" eb="79">
      <t>カイシュウ</t>
    </rPh>
    <rPh sb="79" eb="80">
      <t>リツ</t>
    </rPh>
    <rPh sb="81" eb="82">
      <t>オヨ</t>
    </rPh>
    <rPh sb="85" eb="87">
      <t>キュウスイ</t>
    </rPh>
    <rPh sb="87" eb="89">
      <t>ゲンカ</t>
    </rPh>
    <rPh sb="91" eb="93">
      <t>スウチ</t>
    </rPh>
    <rPh sb="94" eb="95">
      <t>ミ</t>
    </rPh>
    <rPh sb="98" eb="100">
      <t>キュウスイ</t>
    </rPh>
    <rPh sb="100" eb="102">
      <t>ゲンカ</t>
    </rPh>
    <rPh sb="103" eb="105">
      <t>ルイジ</t>
    </rPh>
    <rPh sb="105" eb="107">
      <t>ダンタイ</t>
    </rPh>
    <rPh sb="108" eb="109">
      <t>クラ</t>
    </rPh>
    <rPh sb="110" eb="111">
      <t>ヒク</t>
    </rPh>
    <rPh sb="114" eb="115">
      <t>カカ</t>
    </rPh>
    <rPh sb="119" eb="121">
      <t>リョウキン</t>
    </rPh>
    <rPh sb="121" eb="123">
      <t>カイシュウ</t>
    </rPh>
    <rPh sb="123" eb="124">
      <t>リツ</t>
    </rPh>
    <rPh sb="125" eb="126">
      <t>ヒク</t>
    </rPh>
    <rPh sb="135" eb="137">
      <t>キュウスイ</t>
    </rPh>
    <rPh sb="137" eb="139">
      <t>シュウエキ</t>
    </rPh>
    <rPh sb="140" eb="142">
      <t>ルイジ</t>
    </rPh>
    <rPh sb="142" eb="144">
      <t>ダンタイ</t>
    </rPh>
    <rPh sb="145" eb="146">
      <t>クラ</t>
    </rPh>
    <rPh sb="147" eb="148">
      <t>ヒク</t>
    </rPh>
    <rPh sb="152" eb="153">
      <t>ワ</t>
    </rPh>
    <rPh sb="156" eb="158">
      <t>レイワ</t>
    </rPh>
    <rPh sb="159" eb="161">
      <t>ネンド</t>
    </rPh>
    <rPh sb="163" eb="165">
      <t>リョウキン</t>
    </rPh>
    <rPh sb="165" eb="167">
      <t>カイテイ</t>
    </rPh>
    <rPh sb="168" eb="169">
      <t>オコナ</t>
    </rPh>
    <rPh sb="179" eb="181">
      <t>コンゴ</t>
    </rPh>
    <rPh sb="181" eb="183">
      <t>スウチ</t>
    </rPh>
    <rPh sb="184" eb="186">
      <t>カイゼン</t>
    </rPh>
    <rPh sb="187" eb="189">
      <t>ミコ</t>
    </rPh>
    <rPh sb="196" eb="198">
      <t>ルイセキ</t>
    </rPh>
    <rPh sb="198" eb="200">
      <t>ケッソン</t>
    </rPh>
    <rPh sb="200" eb="201">
      <t>キン</t>
    </rPh>
    <rPh sb="201" eb="203">
      <t>ヒリツ</t>
    </rPh>
    <rPh sb="210" eb="212">
      <t>レイワ</t>
    </rPh>
    <rPh sb="213" eb="215">
      <t>ネンド</t>
    </rPh>
    <rPh sb="216" eb="217">
      <t>ヒ</t>
    </rPh>
    <rPh sb="218" eb="219">
      <t>ツヅ</t>
    </rPh>
    <rPh sb="220" eb="222">
      <t>レイワ</t>
    </rPh>
    <rPh sb="223" eb="225">
      <t>ネンド</t>
    </rPh>
    <rPh sb="226" eb="228">
      <t>アカジ</t>
    </rPh>
    <rPh sb="228" eb="230">
      <t>ケイエイ</t>
    </rPh>
    <rPh sb="239" eb="241">
      <t>スウチ</t>
    </rPh>
    <rPh sb="242" eb="244">
      <t>ジョウショウ</t>
    </rPh>
    <rPh sb="253" eb="255">
      <t>リュウドウ</t>
    </rPh>
    <rPh sb="255" eb="257">
      <t>ヒリツ</t>
    </rPh>
    <rPh sb="264" eb="266">
      <t>レイワ</t>
    </rPh>
    <rPh sb="267" eb="269">
      <t>ネンド</t>
    </rPh>
    <rPh sb="271" eb="273">
      <t>シンキ</t>
    </rPh>
    <rPh sb="273" eb="276">
      <t>スイゲンチ</t>
    </rPh>
    <rPh sb="276" eb="278">
      <t>カイハツ</t>
    </rPh>
    <rPh sb="278" eb="280">
      <t>コウジ</t>
    </rPh>
    <rPh sb="281" eb="282">
      <t>オコナ</t>
    </rPh>
    <rPh sb="288" eb="290">
      <t>レイワ</t>
    </rPh>
    <rPh sb="291" eb="293">
      <t>ネンド</t>
    </rPh>
    <rPh sb="294" eb="295">
      <t>クラ</t>
    </rPh>
    <rPh sb="296" eb="298">
      <t>リュウドウ</t>
    </rPh>
    <rPh sb="298" eb="300">
      <t>シサン</t>
    </rPh>
    <rPh sb="301" eb="303">
      <t>オオハバ</t>
    </rPh>
    <rPh sb="304" eb="305">
      <t>ヘ</t>
    </rPh>
    <rPh sb="312" eb="314">
      <t>スウチ</t>
    </rPh>
    <rPh sb="315" eb="317">
      <t>ゲンショウ</t>
    </rPh>
    <rPh sb="326" eb="328">
      <t>キギョウ</t>
    </rPh>
    <rPh sb="328" eb="329">
      <t>サイ</t>
    </rPh>
    <rPh sb="329" eb="331">
      <t>ザンダカ</t>
    </rPh>
    <rPh sb="331" eb="332">
      <t>タイ</t>
    </rPh>
    <rPh sb="332" eb="334">
      <t>キュウスイ</t>
    </rPh>
    <rPh sb="334" eb="336">
      <t>シュウエキ</t>
    </rPh>
    <rPh sb="336" eb="338">
      <t>ヒリツ</t>
    </rPh>
    <rPh sb="345" eb="346">
      <t>キュウ</t>
    </rPh>
    <rPh sb="346" eb="348">
      <t>カンイ</t>
    </rPh>
    <rPh sb="348" eb="350">
      <t>スイドウ</t>
    </rPh>
    <rPh sb="350" eb="352">
      <t>ジギョウ</t>
    </rPh>
    <rPh sb="353" eb="355">
      <t>キギョウ</t>
    </rPh>
    <rPh sb="355" eb="356">
      <t>サイ</t>
    </rPh>
    <rPh sb="356" eb="358">
      <t>カリイレ</t>
    </rPh>
    <rPh sb="365" eb="367">
      <t>リョウキン</t>
    </rPh>
    <rPh sb="367" eb="369">
      <t>スイジュン</t>
    </rPh>
    <rPh sb="370" eb="371">
      <t>ヒク</t>
    </rPh>
    <rPh sb="373" eb="375">
      <t>エイキョウ</t>
    </rPh>
    <rPh sb="376" eb="377">
      <t>タカ</t>
    </rPh>
    <rPh sb="378" eb="380">
      <t>スウチ</t>
    </rPh>
    <rPh sb="388" eb="390">
      <t>キギョウ</t>
    </rPh>
    <rPh sb="390" eb="391">
      <t>サイ</t>
    </rPh>
    <rPh sb="392" eb="394">
      <t>ショウカン</t>
    </rPh>
    <rPh sb="397" eb="399">
      <t>レイワ</t>
    </rPh>
    <rPh sb="400" eb="402">
      <t>ネンド</t>
    </rPh>
    <rPh sb="404" eb="406">
      <t>ゲンショウ</t>
    </rPh>
    <rPh sb="406" eb="408">
      <t>ケイコウ</t>
    </rPh>
    <rPh sb="416" eb="418">
      <t>シセツ</t>
    </rPh>
    <rPh sb="418" eb="420">
      <t>リヨウ</t>
    </rPh>
    <rPh sb="420" eb="421">
      <t>リツ</t>
    </rPh>
    <rPh sb="427" eb="429">
      <t>レイワ</t>
    </rPh>
    <rPh sb="430" eb="432">
      <t>ネンド</t>
    </rPh>
    <rPh sb="432" eb="434">
      <t>ドウヨウ</t>
    </rPh>
    <rPh sb="434" eb="436">
      <t>ルイジ</t>
    </rPh>
    <rPh sb="436" eb="438">
      <t>ダンタイ</t>
    </rPh>
    <rPh sb="439" eb="440">
      <t>クラ</t>
    </rPh>
    <rPh sb="441" eb="442">
      <t>タカ</t>
    </rPh>
    <rPh sb="443" eb="445">
      <t>スウチ</t>
    </rPh>
    <rPh sb="453" eb="456">
      <t>ユウシュウリツ</t>
    </rPh>
    <rPh sb="458" eb="460">
      <t>レイワ</t>
    </rPh>
    <rPh sb="461" eb="463">
      <t>ネンド</t>
    </rPh>
    <rPh sb="464" eb="465">
      <t>クラ</t>
    </rPh>
    <rPh sb="466" eb="468">
      <t>カンロ</t>
    </rPh>
    <rPh sb="468" eb="470">
      <t>コウシン</t>
    </rPh>
    <rPh sb="471" eb="473">
      <t>ロウスイ</t>
    </rPh>
    <rPh sb="474" eb="476">
      <t>タイオウ</t>
    </rPh>
    <rPh sb="476" eb="477">
      <t>トウ</t>
    </rPh>
    <rPh sb="480" eb="482">
      <t>タショウ</t>
    </rPh>
    <rPh sb="483" eb="485">
      <t>カイゼン</t>
    </rPh>
    <rPh sb="494" eb="496">
      <t>コンゴ</t>
    </rPh>
    <rPh sb="497" eb="499">
      <t>カンロ</t>
    </rPh>
    <rPh sb="500" eb="502">
      <t>コウシン</t>
    </rPh>
    <rPh sb="502" eb="503">
      <t>オヨ</t>
    </rPh>
    <rPh sb="504" eb="506">
      <t>ロウスイ</t>
    </rPh>
    <rPh sb="508" eb="510">
      <t>ジンソク</t>
    </rPh>
    <rPh sb="511" eb="513">
      <t>タイオウ</t>
    </rPh>
    <rPh sb="517" eb="519">
      <t>ジョウキョウ</t>
    </rPh>
    <rPh sb="519" eb="521">
      <t>カイゼン</t>
    </rPh>
    <rPh sb="522" eb="523">
      <t>ツト</t>
    </rPh>
    <phoneticPr fontId="4"/>
  </si>
  <si>
    <t>　令和２年度より簡易水道事業を統合して上水道事業へ移行し、経営状況がより明確になったが、どの経営指標を見ても、良好な経営状況とは言えず、主な原因として現行の水道料金が支出に対し低い設定となっていることが分かる。令和５年度に料金改定を行ったので、改善していくことが見込まれる。
　また、基幹管路の老朽化に伴う管路の計画的な更新や、漏水の解消による有収水率の向上等の課題についても対応していかなければならない。
　令和３年度に経営戦略の見直しを行い、新水道ビジョンの策定が完了したので、計画的な施設や基幹管路の更新を進めていく。</t>
    <rPh sb="1" eb="3">
      <t>レイワ</t>
    </rPh>
    <rPh sb="4" eb="6">
      <t>ネンド</t>
    </rPh>
    <rPh sb="8" eb="10">
      <t>カンイ</t>
    </rPh>
    <rPh sb="10" eb="12">
      <t>スイドウ</t>
    </rPh>
    <rPh sb="12" eb="14">
      <t>ジギョウ</t>
    </rPh>
    <rPh sb="15" eb="17">
      <t>トウゴウ</t>
    </rPh>
    <rPh sb="19" eb="22">
      <t>ジョウスイドウ</t>
    </rPh>
    <rPh sb="22" eb="24">
      <t>ジギョウ</t>
    </rPh>
    <rPh sb="25" eb="27">
      <t>イコウ</t>
    </rPh>
    <rPh sb="29" eb="31">
      <t>ケイエイ</t>
    </rPh>
    <rPh sb="31" eb="33">
      <t>ジョウキョウ</t>
    </rPh>
    <rPh sb="36" eb="38">
      <t>メイカク</t>
    </rPh>
    <rPh sb="46" eb="48">
      <t>ケイエイ</t>
    </rPh>
    <rPh sb="48" eb="50">
      <t>シヒョウ</t>
    </rPh>
    <rPh sb="51" eb="52">
      <t>ミ</t>
    </rPh>
    <rPh sb="55" eb="57">
      <t>リョウコウ</t>
    </rPh>
    <rPh sb="58" eb="60">
      <t>ケイエイ</t>
    </rPh>
    <rPh sb="60" eb="62">
      <t>ジョウキョウ</t>
    </rPh>
    <rPh sb="64" eb="65">
      <t>イ</t>
    </rPh>
    <rPh sb="68" eb="69">
      <t>オモ</t>
    </rPh>
    <rPh sb="70" eb="72">
      <t>ゲンイン</t>
    </rPh>
    <rPh sb="75" eb="77">
      <t>ゲンコウ</t>
    </rPh>
    <rPh sb="78" eb="80">
      <t>スイドウ</t>
    </rPh>
    <rPh sb="80" eb="82">
      <t>リョウキン</t>
    </rPh>
    <rPh sb="83" eb="85">
      <t>シシュツ</t>
    </rPh>
    <rPh sb="86" eb="87">
      <t>タイ</t>
    </rPh>
    <rPh sb="88" eb="89">
      <t>ヒク</t>
    </rPh>
    <rPh sb="90" eb="92">
      <t>セッテイ</t>
    </rPh>
    <rPh sb="101" eb="102">
      <t>ワ</t>
    </rPh>
    <rPh sb="105" eb="107">
      <t>レイワ</t>
    </rPh>
    <rPh sb="108" eb="110">
      <t>ネンド</t>
    </rPh>
    <rPh sb="111" eb="113">
      <t>リョウキン</t>
    </rPh>
    <rPh sb="113" eb="115">
      <t>カイテイ</t>
    </rPh>
    <rPh sb="116" eb="117">
      <t>オコナ</t>
    </rPh>
    <rPh sb="122" eb="124">
      <t>カイゼン</t>
    </rPh>
    <rPh sb="131" eb="133">
      <t>ミコ</t>
    </rPh>
    <rPh sb="142" eb="144">
      <t>キカン</t>
    </rPh>
    <rPh sb="144" eb="146">
      <t>カンロ</t>
    </rPh>
    <rPh sb="147" eb="150">
      <t>ロウキュウカ</t>
    </rPh>
    <rPh sb="151" eb="152">
      <t>トモナ</t>
    </rPh>
    <rPh sb="153" eb="155">
      <t>カンロ</t>
    </rPh>
    <rPh sb="156" eb="159">
      <t>ケイカクテキ</t>
    </rPh>
    <rPh sb="160" eb="162">
      <t>コウシン</t>
    </rPh>
    <rPh sb="164" eb="166">
      <t>ロウスイ</t>
    </rPh>
    <rPh sb="167" eb="169">
      <t>カイショウ</t>
    </rPh>
    <rPh sb="172" eb="174">
      <t>ユウシュウ</t>
    </rPh>
    <rPh sb="174" eb="175">
      <t>スイ</t>
    </rPh>
    <rPh sb="175" eb="176">
      <t>リツ</t>
    </rPh>
    <rPh sb="177" eb="179">
      <t>コウジョウ</t>
    </rPh>
    <rPh sb="179" eb="180">
      <t>トウ</t>
    </rPh>
    <rPh sb="181" eb="183">
      <t>カダイ</t>
    </rPh>
    <rPh sb="188" eb="190">
      <t>タイオウ</t>
    </rPh>
    <rPh sb="205" eb="207">
      <t>レイワ</t>
    </rPh>
    <rPh sb="208" eb="210">
      <t>ネンド</t>
    </rPh>
    <rPh sb="211" eb="213">
      <t>ケイエイ</t>
    </rPh>
    <rPh sb="213" eb="215">
      <t>センリャク</t>
    </rPh>
    <rPh sb="216" eb="218">
      <t>ミナオ</t>
    </rPh>
    <rPh sb="220" eb="221">
      <t>オコナ</t>
    </rPh>
    <rPh sb="223" eb="224">
      <t>シン</t>
    </rPh>
    <rPh sb="224" eb="226">
      <t>スイドウ</t>
    </rPh>
    <rPh sb="231" eb="233">
      <t>サクテイ</t>
    </rPh>
    <rPh sb="234" eb="236">
      <t>カンリョウ</t>
    </rPh>
    <rPh sb="241" eb="244">
      <t>ケイカクテキ</t>
    </rPh>
    <rPh sb="245" eb="247">
      <t>シセツ</t>
    </rPh>
    <rPh sb="248" eb="250">
      <t>キカン</t>
    </rPh>
    <rPh sb="250" eb="252">
      <t>カンロ</t>
    </rPh>
    <rPh sb="253" eb="255">
      <t>コウシン</t>
    </rPh>
    <rPh sb="256" eb="257">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</si>
</sst>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formatCode="#,##0.00;&quot;△&quot;#,##0.00">
                  <c:v>0</c:v>
                </c:pt>
                <c:pt idx="3">
                  <c:v>0.31</c:v>
                </c:pt>
                <c:pt idx="4">
                  <c:v>0.62</c:v>
                </c:pt>
              </c:numCache>
            </c:numRef>
          </c:val>
          <c:extLst>
            <c:ext xmlns:c16="http://schemas.microsoft.com/office/drawing/2014/chart" uri="{C3380CC4-5D6E-409C-BE32-E72D297353CC}">
              <c16:uniqueId val="{00000000-4528-4550-B8A1-EEB37029DA5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0.4</c:v>
                </c:pt>
                <c:pt idx="3">
                  <c:v>0.36</c:v>
                </c:pt>
                <c:pt idx="4">
                  <c:v>0.56999999999999995</c:v>
                </c:pt>
              </c:numCache>
            </c:numRef>
          </c:val>
          <c:smooth val="0"/>
          <c:extLst>
            <c:ext xmlns:c16="http://schemas.microsoft.com/office/drawing/2014/chart" uri="{C3380CC4-5D6E-409C-BE32-E72D297353CC}">
              <c16:uniqueId val="{00000001-4528-4550-B8A1-EEB37029DA5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0</c:v>
                </c:pt>
                <c:pt idx="1">
                  <c:v>0</c:v>
                </c:pt>
                <c:pt idx="2">
                  <c:v>72.239999999999995</c:v>
                </c:pt>
                <c:pt idx="3">
                  <c:v>69.010000000000005</c:v>
                </c:pt>
                <c:pt idx="4">
                  <c:v>68.069999999999993</c:v>
                </c:pt>
              </c:numCache>
            </c:numRef>
          </c:val>
          <c:extLst>
            <c:ext xmlns:c16="http://schemas.microsoft.com/office/drawing/2014/chart" uri="{C3380CC4-5D6E-409C-BE32-E72D297353CC}">
              <c16:uniqueId val="{00000000-3D7D-42D0-A4E5-D34085DDB8C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49.38</c:v>
                </c:pt>
                <c:pt idx="3">
                  <c:v>50.09</c:v>
                </c:pt>
                <c:pt idx="4">
                  <c:v>50.1</c:v>
                </c:pt>
              </c:numCache>
            </c:numRef>
          </c:val>
          <c:smooth val="0"/>
          <c:extLst>
            <c:ext xmlns:c16="http://schemas.microsoft.com/office/drawing/2014/chart" uri="{C3380CC4-5D6E-409C-BE32-E72D297353CC}">
              <c16:uniqueId val="{00000001-3D7D-42D0-A4E5-D34085DDB8C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0</c:v>
                </c:pt>
                <c:pt idx="1">
                  <c:v>0</c:v>
                </c:pt>
                <c:pt idx="2">
                  <c:v>79.41</c:v>
                </c:pt>
                <c:pt idx="3">
                  <c:v>80.97</c:v>
                </c:pt>
                <c:pt idx="4">
                  <c:v>81.27</c:v>
                </c:pt>
              </c:numCache>
            </c:numRef>
          </c:val>
          <c:extLst>
            <c:ext xmlns:c16="http://schemas.microsoft.com/office/drawing/2014/chart" uri="{C3380CC4-5D6E-409C-BE32-E72D297353CC}">
              <c16:uniqueId val="{00000000-1B06-4D6C-A79F-3BB2E7C1542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78.010000000000005</c:v>
                </c:pt>
                <c:pt idx="3">
                  <c:v>77.599999999999994</c:v>
                </c:pt>
                <c:pt idx="4">
                  <c:v>77.3</c:v>
                </c:pt>
              </c:numCache>
            </c:numRef>
          </c:val>
          <c:smooth val="0"/>
          <c:extLst>
            <c:ext xmlns:c16="http://schemas.microsoft.com/office/drawing/2014/chart" uri="{C3380CC4-5D6E-409C-BE32-E72D297353CC}">
              <c16:uniqueId val="{00000001-1B06-4D6C-A79F-3BB2E7C1542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0</c:v>
                </c:pt>
                <c:pt idx="1">
                  <c:v>0</c:v>
                </c:pt>
                <c:pt idx="2">
                  <c:v>90.41</c:v>
                </c:pt>
                <c:pt idx="3">
                  <c:v>90.52</c:v>
                </c:pt>
                <c:pt idx="4">
                  <c:v>93.88</c:v>
                </c:pt>
              </c:numCache>
            </c:numRef>
          </c:val>
          <c:extLst>
            <c:ext xmlns:c16="http://schemas.microsoft.com/office/drawing/2014/chart" uri="{C3380CC4-5D6E-409C-BE32-E72D297353CC}">
              <c16:uniqueId val="{00000000-8EBD-4CEC-B789-80258C1E18B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105.34</c:v>
                </c:pt>
                <c:pt idx="3">
                  <c:v>105.77</c:v>
                </c:pt>
                <c:pt idx="4">
                  <c:v>104.82</c:v>
                </c:pt>
              </c:numCache>
            </c:numRef>
          </c:val>
          <c:smooth val="0"/>
          <c:extLst>
            <c:ext xmlns:c16="http://schemas.microsoft.com/office/drawing/2014/chart" uri="{C3380CC4-5D6E-409C-BE32-E72D297353CC}">
              <c16:uniqueId val="{00000001-8EBD-4CEC-B789-80258C1E18B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0</c:v>
                </c:pt>
                <c:pt idx="1">
                  <c:v>0</c:v>
                </c:pt>
                <c:pt idx="2">
                  <c:v>5.13</c:v>
                </c:pt>
                <c:pt idx="3">
                  <c:v>10.26</c:v>
                </c:pt>
                <c:pt idx="4">
                  <c:v>13.69</c:v>
                </c:pt>
              </c:numCache>
            </c:numRef>
          </c:val>
          <c:extLst>
            <c:ext xmlns:c16="http://schemas.microsoft.com/office/drawing/2014/chart" uri="{C3380CC4-5D6E-409C-BE32-E72D297353CC}">
              <c16:uniqueId val="{00000000-E900-4CAB-9752-B9840611DE3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47.5</c:v>
                </c:pt>
                <c:pt idx="3">
                  <c:v>48.41</c:v>
                </c:pt>
                <c:pt idx="4">
                  <c:v>50.02</c:v>
                </c:pt>
              </c:numCache>
            </c:numRef>
          </c:val>
          <c:smooth val="0"/>
          <c:extLst>
            <c:ext xmlns:c16="http://schemas.microsoft.com/office/drawing/2014/chart" uri="{C3380CC4-5D6E-409C-BE32-E72D297353CC}">
              <c16:uniqueId val="{00000001-E900-4CAB-9752-B9840611DE3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25.92</c:v>
                </c:pt>
                <c:pt idx="3">
                  <c:v>25.59</c:v>
                </c:pt>
                <c:pt idx="4">
                  <c:v>25.06</c:v>
                </c:pt>
              </c:numCache>
            </c:numRef>
          </c:val>
          <c:extLst>
            <c:ext xmlns:c16="http://schemas.microsoft.com/office/drawing/2014/chart" uri="{C3380CC4-5D6E-409C-BE32-E72D297353CC}">
              <c16:uniqueId val="{00000000-F618-40EC-AA22-E4FBA6B3901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17.399999999999999</c:v>
                </c:pt>
                <c:pt idx="3">
                  <c:v>18.64</c:v>
                </c:pt>
                <c:pt idx="4">
                  <c:v>19.510000000000002</c:v>
                </c:pt>
              </c:numCache>
            </c:numRef>
          </c:val>
          <c:smooth val="0"/>
          <c:extLst>
            <c:ext xmlns:c16="http://schemas.microsoft.com/office/drawing/2014/chart" uri="{C3380CC4-5D6E-409C-BE32-E72D297353CC}">
              <c16:uniqueId val="{00000001-F618-40EC-AA22-E4FBA6B3901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20.6</c:v>
                </c:pt>
                <c:pt idx="3">
                  <c:v>36.79</c:v>
                </c:pt>
                <c:pt idx="4">
                  <c:v>46.61</c:v>
                </c:pt>
              </c:numCache>
            </c:numRef>
          </c:val>
          <c:extLst>
            <c:ext xmlns:c16="http://schemas.microsoft.com/office/drawing/2014/chart" uri="{C3380CC4-5D6E-409C-BE32-E72D297353CC}">
              <c16:uniqueId val="{00000000-C082-4FF5-8C1B-A6B34B57DCD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24.04</c:v>
                </c:pt>
                <c:pt idx="3">
                  <c:v>28.03</c:v>
                </c:pt>
                <c:pt idx="4">
                  <c:v>26.73</c:v>
                </c:pt>
              </c:numCache>
            </c:numRef>
          </c:val>
          <c:smooth val="0"/>
          <c:extLst>
            <c:ext xmlns:c16="http://schemas.microsoft.com/office/drawing/2014/chart" uri="{C3380CC4-5D6E-409C-BE32-E72D297353CC}">
              <c16:uniqueId val="{00000001-C082-4FF5-8C1B-A6B34B57DCD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0</c:v>
                </c:pt>
                <c:pt idx="1">
                  <c:v>0</c:v>
                </c:pt>
                <c:pt idx="2">
                  <c:v>534.86</c:v>
                </c:pt>
                <c:pt idx="3">
                  <c:v>635.21</c:v>
                </c:pt>
                <c:pt idx="4">
                  <c:v>463.16</c:v>
                </c:pt>
              </c:numCache>
            </c:numRef>
          </c:val>
          <c:extLst>
            <c:ext xmlns:c16="http://schemas.microsoft.com/office/drawing/2014/chart" uri="{C3380CC4-5D6E-409C-BE32-E72D297353CC}">
              <c16:uniqueId val="{00000000-07CB-4D7A-82CE-5AD5141BB0D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305.08</c:v>
                </c:pt>
                <c:pt idx="3">
                  <c:v>305.33999999999997</c:v>
                </c:pt>
                <c:pt idx="4">
                  <c:v>310.01</c:v>
                </c:pt>
              </c:numCache>
            </c:numRef>
          </c:val>
          <c:smooth val="0"/>
          <c:extLst>
            <c:ext xmlns:c16="http://schemas.microsoft.com/office/drawing/2014/chart" uri="{C3380CC4-5D6E-409C-BE32-E72D297353CC}">
              <c16:uniqueId val="{00000001-07CB-4D7A-82CE-5AD5141BB0D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0</c:v>
                </c:pt>
                <c:pt idx="1">
                  <c:v>0</c:v>
                </c:pt>
                <c:pt idx="2">
                  <c:v>769.18</c:v>
                </c:pt>
                <c:pt idx="3">
                  <c:v>749.62</c:v>
                </c:pt>
                <c:pt idx="4">
                  <c:v>703.4</c:v>
                </c:pt>
              </c:numCache>
            </c:numRef>
          </c:val>
          <c:extLst>
            <c:ext xmlns:c16="http://schemas.microsoft.com/office/drawing/2014/chart" uri="{C3380CC4-5D6E-409C-BE32-E72D297353CC}">
              <c16:uniqueId val="{00000000-45F2-43A3-B4C2-1F63CBA9CAD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585.59</c:v>
                </c:pt>
                <c:pt idx="3">
                  <c:v>561.34</c:v>
                </c:pt>
                <c:pt idx="4">
                  <c:v>538.33000000000004</c:v>
                </c:pt>
              </c:numCache>
            </c:numRef>
          </c:val>
          <c:smooth val="0"/>
          <c:extLst>
            <c:ext xmlns:c16="http://schemas.microsoft.com/office/drawing/2014/chart" uri="{C3380CC4-5D6E-409C-BE32-E72D297353CC}">
              <c16:uniqueId val="{00000001-45F2-43A3-B4C2-1F63CBA9CAD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0</c:v>
                </c:pt>
                <c:pt idx="1">
                  <c:v>0</c:v>
                </c:pt>
                <c:pt idx="2">
                  <c:v>70.66</c:v>
                </c:pt>
                <c:pt idx="3">
                  <c:v>68.47</c:v>
                </c:pt>
                <c:pt idx="4">
                  <c:v>71.55</c:v>
                </c:pt>
              </c:numCache>
            </c:numRef>
          </c:val>
          <c:extLst>
            <c:ext xmlns:c16="http://schemas.microsoft.com/office/drawing/2014/chart" uri="{C3380CC4-5D6E-409C-BE32-E72D297353CC}">
              <c16:uniqueId val="{00000000-C3A6-4511-BC4A-FA312F023D5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82.78</c:v>
                </c:pt>
                <c:pt idx="3">
                  <c:v>84.82</c:v>
                </c:pt>
                <c:pt idx="4">
                  <c:v>82.29</c:v>
                </c:pt>
              </c:numCache>
            </c:numRef>
          </c:val>
          <c:smooth val="0"/>
          <c:extLst>
            <c:ext xmlns:c16="http://schemas.microsoft.com/office/drawing/2014/chart" uri="{C3380CC4-5D6E-409C-BE32-E72D297353CC}">
              <c16:uniqueId val="{00000001-C3A6-4511-BC4A-FA312F023D5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0</c:v>
                </c:pt>
                <c:pt idx="1">
                  <c:v>0</c:v>
                </c:pt>
                <c:pt idx="2">
                  <c:v>134.12</c:v>
                </c:pt>
                <c:pt idx="3">
                  <c:v>136.76</c:v>
                </c:pt>
                <c:pt idx="4">
                  <c:v>131.26</c:v>
                </c:pt>
              </c:numCache>
            </c:numRef>
          </c:val>
          <c:extLst>
            <c:ext xmlns:c16="http://schemas.microsoft.com/office/drawing/2014/chart" uri="{C3380CC4-5D6E-409C-BE32-E72D297353CC}">
              <c16:uniqueId val="{00000000-897B-42E0-AD30-0AA69B938CD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225.09</c:v>
                </c:pt>
                <c:pt idx="3">
                  <c:v>224.82</c:v>
                </c:pt>
                <c:pt idx="4">
                  <c:v>230.85</c:v>
                </c:pt>
              </c:numCache>
            </c:numRef>
          </c:val>
          <c:smooth val="0"/>
          <c:extLst>
            <c:ext xmlns:c16="http://schemas.microsoft.com/office/drawing/2014/chart" uri="{C3380CC4-5D6E-409C-BE32-E72D297353CC}">
              <c16:uniqueId val="{00000001-897B-42E0-AD30-0AA69B938CD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2" zoomScaleNormal="52"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32" t="str">
        <f>データ!H6</f>
        <v>鹿児島県　東串良町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A8</v>
      </c>
      <c r="X8" s="44"/>
      <c r="Y8" s="44"/>
      <c r="Z8" s="44"/>
      <c r="AA8" s="44"/>
      <c r="AB8" s="44"/>
      <c r="AC8" s="44"/>
      <c r="AD8" s="44" t="str">
        <f>データ!$M$6</f>
        <v>非設置</v>
      </c>
      <c r="AE8" s="44"/>
      <c r="AF8" s="44"/>
      <c r="AG8" s="44"/>
      <c r="AH8" s="44"/>
      <c r="AI8" s="44"/>
      <c r="AJ8" s="44"/>
      <c r="AK8" s="2"/>
      <c r="AL8" s="45">
        <f>データ!$R$6</f>
        <v>6510</v>
      </c>
      <c r="AM8" s="45"/>
      <c r="AN8" s="45"/>
      <c r="AO8" s="45"/>
      <c r="AP8" s="45"/>
      <c r="AQ8" s="45"/>
      <c r="AR8" s="45"/>
      <c r="AS8" s="45"/>
      <c r="AT8" s="46">
        <f>データ!$S$6</f>
        <v>27.85</v>
      </c>
      <c r="AU8" s="47"/>
      <c r="AV8" s="47"/>
      <c r="AW8" s="47"/>
      <c r="AX8" s="47"/>
      <c r="AY8" s="47"/>
      <c r="AZ8" s="47"/>
      <c r="BA8" s="47"/>
      <c r="BB8" s="48">
        <f>データ!$T$6</f>
        <v>233.75</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c r="A10" s="2"/>
      <c r="B10" s="46" t="str">
        <f>データ!$N$6</f>
        <v>-</v>
      </c>
      <c r="C10" s="47"/>
      <c r="D10" s="47"/>
      <c r="E10" s="47"/>
      <c r="F10" s="47"/>
      <c r="G10" s="47"/>
      <c r="H10" s="47"/>
      <c r="I10" s="46">
        <f>データ!$O$6</f>
        <v>59.02</v>
      </c>
      <c r="J10" s="47"/>
      <c r="K10" s="47"/>
      <c r="L10" s="47"/>
      <c r="M10" s="47"/>
      <c r="N10" s="47"/>
      <c r="O10" s="81"/>
      <c r="P10" s="48">
        <f>データ!$P$6</f>
        <v>94.73</v>
      </c>
      <c r="Q10" s="48"/>
      <c r="R10" s="48"/>
      <c r="S10" s="48"/>
      <c r="T10" s="48"/>
      <c r="U10" s="48"/>
      <c r="V10" s="48"/>
      <c r="W10" s="45">
        <f>データ!$Q$6</f>
        <v>1950</v>
      </c>
      <c r="X10" s="45"/>
      <c r="Y10" s="45"/>
      <c r="Z10" s="45"/>
      <c r="AA10" s="45"/>
      <c r="AB10" s="45"/>
      <c r="AC10" s="45"/>
      <c r="AD10" s="2"/>
      <c r="AE10" s="2"/>
      <c r="AF10" s="2"/>
      <c r="AG10" s="2"/>
      <c r="AH10" s="2"/>
      <c r="AI10" s="2"/>
      <c r="AJ10" s="2"/>
      <c r="AK10" s="2"/>
      <c r="AL10" s="45">
        <f>データ!$U$6</f>
        <v>6126</v>
      </c>
      <c r="AM10" s="45"/>
      <c r="AN10" s="45"/>
      <c r="AO10" s="45"/>
      <c r="AP10" s="45"/>
      <c r="AQ10" s="45"/>
      <c r="AR10" s="45"/>
      <c r="AS10" s="45"/>
      <c r="AT10" s="46">
        <f>データ!$V$6</f>
        <v>18.05</v>
      </c>
      <c r="AU10" s="47"/>
      <c r="AV10" s="47"/>
      <c r="AW10" s="47"/>
      <c r="AX10" s="47"/>
      <c r="AY10" s="47"/>
      <c r="AZ10" s="47"/>
      <c r="BA10" s="47"/>
      <c r="BB10" s="48">
        <f>データ!$W$6</f>
        <v>339.39</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c r="C83" s="12"/>
    </row>
    <row r="84" spans="1:78" hidden="1">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6ZlcuY3215DcMVYbD2SlJq70DhSRyyk4Hih2Zy3soy6Ks80CKwBd/q9mCT5WncIY37Np+ic+zFpNFcQNd7hag==" saltValue="qyLtJWPGRC7+XoQfFSYPj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cols>
    <col min="2" max="144" width="11.875" customWidth="1"/>
  </cols>
  <sheetData>
    <row r="1" spans="1:144">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c r="A6" s="15" t="s">
        <v>92</v>
      </c>
      <c r="B6" s="20">
        <f>B7</f>
        <v>2022</v>
      </c>
      <c r="C6" s="20">
        <f t="shared" ref="C6:W6" si="3">C7</f>
        <v>464821</v>
      </c>
      <c r="D6" s="20">
        <f t="shared" si="3"/>
        <v>46</v>
      </c>
      <c r="E6" s="20">
        <f t="shared" si="3"/>
        <v>1</v>
      </c>
      <c r="F6" s="20">
        <f t="shared" si="3"/>
        <v>0</v>
      </c>
      <c r="G6" s="20">
        <f t="shared" si="3"/>
        <v>1</v>
      </c>
      <c r="H6" s="20" t="str">
        <f t="shared" si="3"/>
        <v>鹿児島県　東串良町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59.02</v>
      </c>
      <c r="P6" s="21">
        <f t="shared" si="3"/>
        <v>94.73</v>
      </c>
      <c r="Q6" s="21">
        <f t="shared" si="3"/>
        <v>1950</v>
      </c>
      <c r="R6" s="21">
        <f t="shared" si="3"/>
        <v>6510</v>
      </c>
      <c r="S6" s="21">
        <f t="shared" si="3"/>
        <v>27.85</v>
      </c>
      <c r="T6" s="21">
        <f t="shared" si="3"/>
        <v>233.75</v>
      </c>
      <c r="U6" s="21">
        <f t="shared" si="3"/>
        <v>6126</v>
      </c>
      <c r="V6" s="21">
        <f t="shared" si="3"/>
        <v>18.05</v>
      </c>
      <c r="W6" s="21">
        <f t="shared" si="3"/>
        <v>339.39</v>
      </c>
      <c r="X6" s="22" t="str">
        <f>IF(X7="",NA(),X7)</f>
        <v>-</v>
      </c>
      <c r="Y6" s="22" t="str">
        <f t="shared" ref="Y6:AG6" si="4">IF(Y7="",NA(),Y7)</f>
        <v>-</v>
      </c>
      <c r="Z6" s="22">
        <f t="shared" si="4"/>
        <v>90.41</v>
      </c>
      <c r="AA6" s="22">
        <f t="shared" si="4"/>
        <v>90.52</v>
      </c>
      <c r="AB6" s="22">
        <f t="shared" si="4"/>
        <v>93.88</v>
      </c>
      <c r="AC6" s="22" t="str">
        <f t="shared" si="4"/>
        <v>-</v>
      </c>
      <c r="AD6" s="22" t="str">
        <f t="shared" si="4"/>
        <v>-</v>
      </c>
      <c r="AE6" s="22">
        <f t="shared" si="4"/>
        <v>105.34</v>
      </c>
      <c r="AF6" s="22">
        <f t="shared" si="4"/>
        <v>105.77</v>
      </c>
      <c r="AG6" s="22">
        <f t="shared" si="4"/>
        <v>104.82</v>
      </c>
      <c r="AH6" s="21" t="str">
        <f>IF(AH7="","",IF(AH7="-","【-】","【"&amp;SUBSTITUTE(TEXT(AH7,"#,##0.00"),"-","△")&amp;"】"))</f>
        <v>【108.70】</v>
      </c>
      <c r="AI6" s="22" t="str">
        <f>IF(AI7="",NA(),AI7)</f>
        <v>-</v>
      </c>
      <c r="AJ6" s="22" t="str">
        <f t="shared" ref="AJ6:AR6" si="5">IF(AJ7="",NA(),AJ7)</f>
        <v>-</v>
      </c>
      <c r="AK6" s="22">
        <f t="shared" si="5"/>
        <v>20.6</v>
      </c>
      <c r="AL6" s="22">
        <f t="shared" si="5"/>
        <v>36.79</v>
      </c>
      <c r="AM6" s="22">
        <f t="shared" si="5"/>
        <v>46.61</v>
      </c>
      <c r="AN6" s="22" t="str">
        <f t="shared" si="5"/>
        <v>-</v>
      </c>
      <c r="AO6" s="22" t="str">
        <f t="shared" si="5"/>
        <v>-</v>
      </c>
      <c r="AP6" s="22">
        <f t="shared" si="5"/>
        <v>24.04</v>
      </c>
      <c r="AQ6" s="22">
        <f t="shared" si="5"/>
        <v>28.03</v>
      </c>
      <c r="AR6" s="22">
        <f t="shared" si="5"/>
        <v>26.73</v>
      </c>
      <c r="AS6" s="21" t="str">
        <f>IF(AS7="","",IF(AS7="-","【-】","【"&amp;SUBSTITUTE(TEXT(AS7,"#,##0.00"),"-","△")&amp;"】"))</f>
        <v>【1.34】</v>
      </c>
      <c r="AT6" s="22" t="str">
        <f>IF(AT7="",NA(),AT7)</f>
        <v>-</v>
      </c>
      <c r="AU6" s="22" t="str">
        <f t="shared" ref="AU6:BC6" si="6">IF(AU7="",NA(),AU7)</f>
        <v>-</v>
      </c>
      <c r="AV6" s="22">
        <f t="shared" si="6"/>
        <v>534.86</v>
      </c>
      <c r="AW6" s="22">
        <f t="shared" si="6"/>
        <v>635.21</v>
      </c>
      <c r="AX6" s="22">
        <f t="shared" si="6"/>
        <v>463.16</v>
      </c>
      <c r="AY6" s="22" t="str">
        <f t="shared" si="6"/>
        <v>-</v>
      </c>
      <c r="AZ6" s="22" t="str">
        <f t="shared" si="6"/>
        <v>-</v>
      </c>
      <c r="BA6" s="22">
        <f t="shared" si="6"/>
        <v>305.08</v>
      </c>
      <c r="BB6" s="22">
        <f t="shared" si="6"/>
        <v>305.33999999999997</v>
      </c>
      <c r="BC6" s="22">
        <f t="shared" si="6"/>
        <v>310.01</v>
      </c>
      <c r="BD6" s="21" t="str">
        <f>IF(BD7="","",IF(BD7="-","【-】","【"&amp;SUBSTITUTE(TEXT(BD7,"#,##0.00"),"-","△")&amp;"】"))</f>
        <v>【252.29】</v>
      </c>
      <c r="BE6" s="22" t="str">
        <f>IF(BE7="",NA(),BE7)</f>
        <v>-</v>
      </c>
      <c r="BF6" s="22" t="str">
        <f t="shared" ref="BF6:BN6" si="7">IF(BF7="",NA(),BF7)</f>
        <v>-</v>
      </c>
      <c r="BG6" s="22">
        <f t="shared" si="7"/>
        <v>769.18</v>
      </c>
      <c r="BH6" s="22">
        <f t="shared" si="7"/>
        <v>749.62</v>
      </c>
      <c r="BI6" s="22">
        <f t="shared" si="7"/>
        <v>703.4</v>
      </c>
      <c r="BJ6" s="22" t="str">
        <f t="shared" si="7"/>
        <v>-</v>
      </c>
      <c r="BK6" s="22" t="str">
        <f t="shared" si="7"/>
        <v>-</v>
      </c>
      <c r="BL6" s="22">
        <f t="shared" si="7"/>
        <v>585.59</v>
      </c>
      <c r="BM6" s="22">
        <f t="shared" si="7"/>
        <v>561.34</v>
      </c>
      <c r="BN6" s="22">
        <f t="shared" si="7"/>
        <v>538.33000000000004</v>
      </c>
      <c r="BO6" s="21" t="str">
        <f>IF(BO7="","",IF(BO7="-","【-】","【"&amp;SUBSTITUTE(TEXT(BO7,"#,##0.00"),"-","△")&amp;"】"))</f>
        <v>【268.07】</v>
      </c>
      <c r="BP6" s="22" t="str">
        <f>IF(BP7="",NA(),BP7)</f>
        <v>-</v>
      </c>
      <c r="BQ6" s="22" t="str">
        <f t="shared" ref="BQ6:BY6" si="8">IF(BQ7="",NA(),BQ7)</f>
        <v>-</v>
      </c>
      <c r="BR6" s="22">
        <f t="shared" si="8"/>
        <v>70.66</v>
      </c>
      <c r="BS6" s="22">
        <f t="shared" si="8"/>
        <v>68.47</v>
      </c>
      <c r="BT6" s="22">
        <f t="shared" si="8"/>
        <v>71.55</v>
      </c>
      <c r="BU6" s="22" t="str">
        <f t="shared" si="8"/>
        <v>-</v>
      </c>
      <c r="BV6" s="22" t="str">
        <f t="shared" si="8"/>
        <v>-</v>
      </c>
      <c r="BW6" s="22">
        <f t="shared" si="8"/>
        <v>82.78</v>
      </c>
      <c r="BX6" s="22">
        <f t="shared" si="8"/>
        <v>84.82</v>
      </c>
      <c r="BY6" s="22">
        <f t="shared" si="8"/>
        <v>82.29</v>
      </c>
      <c r="BZ6" s="21" t="str">
        <f>IF(BZ7="","",IF(BZ7="-","【-】","【"&amp;SUBSTITUTE(TEXT(BZ7,"#,##0.00"),"-","△")&amp;"】"))</f>
        <v>【97.47】</v>
      </c>
      <c r="CA6" s="22" t="str">
        <f>IF(CA7="",NA(),CA7)</f>
        <v>-</v>
      </c>
      <c r="CB6" s="22" t="str">
        <f t="shared" ref="CB6:CJ6" si="9">IF(CB7="",NA(),CB7)</f>
        <v>-</v>
      </c>
      <c r="CC6" s="22">
        <f t="shared" si="9"/>
        <v>134.12</v>
      </c>
      <c r="CD6" s="22">
        <f t="shared" si="9"/>
        <v>136.76</v>
      </c>
      <c r="CE6" s="22">
        <f t="shared" si="9"/>
        <v>131.26</v>
      </c>
      <c r="CF6" s="22" t="str">
        <f t="shared" si="9"/>
        <v>-</v>
      </c>
      <c r="CG6" s="22" t="str">
        <f t="shared" si="9"/>
        <v>-</v>
      </c>
      <c r="CH6" s="22">
        <f t="shared" si="9"/>
        <v>225.09</v>
      </c>
      <c r="CI6" s="22">
        <f t="shared" si="9"/>
        <v>224.82</v>
      </c>
      <c r="CJ6" s="22">
        <f t="shared" si="9"/>
        <v>230.85</v>
      </c>
      <c r="CK6" s="21" t="str">
        <f>IF(CK7="","",IF(CK7="-","【-】","【"&amp;SUBSTITUTE(TEXT(CK7,"#,##0.00"),"-","△")&amp;"】"))</f>
        <v>【174.75】</v>
      </c>
      <c r="CL6" s="22" t="str">
        <f>IF(CL7="",NA(),CL7)</f>
        <v>-</v>
      </c>
      <c r="CM6" s="22" t="str">
        <f t="shared" ref="CM6:CU6" si="10">IF(CM7="",NA(),CM7)</f>
        <v>-</v>
      </c>
      <c r="CN6" s="22">
        <f t="shared" si="10"/>
        <v>72.239999999999995</v>
      </c>
      <c r="CO6" s="22">
        <f t="shared" si="10"/>
        <v>69.010000000000005</v>
      </c>
      <c r="CP6" s="22">
        <f t="shared" si="10"/>
        <v>68.069999999999993</v>
      </c>
      <c r="CQ6" s="22" t="str">
        <f t="shared" si="10"/>
        <v>-</v>
      </c>
      <c r="CR6" s="22" t="str">
        <f t="shared" si="10"/>
        <v>-</v>
      </c>
      <c r="CS6" s="22">
        <f t="shared" si="10"/>
        <v>49.38</v>
      </c>
      <c r="CT6" s="22">
        <f t="shared" si="10"/>
        <v>50.09</v>
      </c>
      <c r="CU6" s="22">
        <f t="shared" si="10"/>
        <v>50.1</v>
      </c>
      <c r="CV6" s="21" t="str">
        <f>IF(CV7="","",IF(CV7="-","【-】","【"&amp;SUBSTITUTE(TEXT(CV7,"#,##0.00"),"-","△")&amp;"】"))</f>
        <v>【59.97】</v>
      </c>
      <c r="CW6" s="22" t="str">
        <f>IF(CW7="",NA(),CW7)</f>
        <v>-</v>
      </c>
      <c r="CX6" s="22" t="str">
        <f t="shared" ref="CX6:DF6" si="11">IF(CX7="",NA(),CX7)</f>
        <v>-</v>
      </c>
      <c r="CY6" s="22">
        <f t="shared" si="11"/>
        <v>79.41</v>
      </c>
      <c r="CZ6" s="22">
        <f t="shared" si="11"/>
        <v>80.97</v>
      </c>
      <c r="DA6" s="22">
        <f t="shared" si="11"/>
        <v>81.27</v>
      </c>
      <c r="DB6" s="22" t="str">
        <f t="shared" si="11"/>
        <v>-</v>
      </c>
      <c r="DC6" s="22" t="str">
        <f t="shared" si="11"/>
        <v>-</v>
      </c>
      <c r="DD6" s="22">
        <f t="shared" si="11"/>
        <v>78.010000000000005</v>
      </c>
      <c r="DE6" s="22">
        <f t="shared" si="11"/>
        <v>77.599999999999994</v>
      </c>
      <c r="DF6" s="22">
        <f t="shared" si="11"/>
        <v>77.3</v>
      </c>
      <c r="DG6" s="21" t="str">
        <f>IF(DG7="","",IF(DG7="-","【-】","【"&amp;SUBSTITUTE(TEXT(DG7,"#,##0.00"),"-","△")&amp;"】"))</f>
        <v>【89.76】</v>
      </c>
      <c r="DH6" s="22" t="str">
        <f>IF(DH7="",NA(),DH7)</f>
        <v>-</v>
      </c>
      <c r="DI6" s="22" t="str">
        <f t="shared" ref="DI6:DQ6" si="12">IF(DI7="",NA(),DI7)</f>
        <v>-</v>
      </c>
      <c r="DJ6" s="22">
        <f t="shared" si="12"/>
        <v>5.13</v>
      </c>
      <c r="DK6" s="22">
        <f t="shared" si="12"/>
        <v>10.26</v>
      </c>
      <c r="DL6" s="22">
        <f t="shared" si="12"/>
        <v>13.69</v>
      </c>
      <c r="DM6" s="22" t="str">
        <f t="shared" si="12"/>
        <v>-</v>
      </c>
      <c r="DN6" s="22" t="str">
        <f t="shared" si="12"/>
        <v>-</v>
      </c>
      <c r="DO6" s="22">
        <f t="shared" si="12"/>
        <v>47.5</v>
      </c>
      <c r="DP6" s="22">
        <f t="shared" si="12"/>
        <v>48.41</v>
      </c>
      <c r="DQ6" s="22">
        <f t="shared" si="12"/>
        <v>50.02</v>
      </c>
      <c r="DR6" s="21" t="str">
        <f>IF(DR7="","",IF(DR7="-","【-】","【"&amp;SUBSTITUTE(TEXT(DR7,"#,##0.00"),"-","△")&amp;"】"))</f>
        <v>【51.51】</v>
      </c>
      <c r="DS6" s="22" t="str">
        <f>IF(DS7="",NA(),DS7)</f>
        <v>-</v>
      </c>
      <c r="DT6" s="22" t="str">
        <f t="shared" ref="DT6:EB6" si="13">IF(DT7="",NA(),DT7)</f>
        <v>-</v>
      </c>
      <c r="DU6" s="22">
        <f t="shared" si="13"/>
        <v>25.92</v>
      </c>
      <c r="DV6" s="22">
        <f t="shared" si="13"/>
        <v>25.59</v>
      </c>
      <c r="DW6" s="22">
        <f t="shared" si="13"/>
        <v>25.06</v>
      </c>
      <c r="DX6" s="22" t="str">
        <f t="shared" si="13"/>
        <v>-</v>
      </c>
      <c r="DY6" s="22" t="str">
        <f t="shared" si="13"/>
        <v>-</v>
      </c>
      <c r="DZ6" s="22">
        <f t="shared" si="13"/>
        <v>17.399999999999999</v>
      </c>
      <c r="EA6" s="22">
        <f t="shared" si="13"/>
        <v>18.64</v>
      </c>
      <c r="EB6" s="22">
        <f t="shared" si="13"/>
        <v>19.510000000000002</v>
      </c>
      <c r="EC6" s="21" t="str">
        <f>IF(EC7="","",IF(EC7="-","【-】","【"&amp;SUBSTITUTE(TEXT(EC7,"#,##0.00"),"-","△")&amp;"】"))</f>
        <v>【23.75】</v>
      </c>
      <c r="ED6" s="22" t="str">
        <f>IF(ED7="",NA(),ED7)</f>
        <v>-</v>
      </c>
      <c r="EE6" s="22" t="str">
        <f t="shared" ref="EE6:EM6" si="14">IF(EE7="",NA(),EE7)</f>
        <v>-</v>
      </c>
      <c r="EF6" s="21">
        <f t="shared" si="14"/>
        <v>0</v>
      </c>
      <c r="EG6" s="22">
        <f t="shared" si="14"/>
        <v>0.31</v>
      </c>
      <c r="EH6" s="22">
        <f t="shared" si="14"/>
        <v>0.62</v>
      </c>
      <c r="EI6" s="22" t="str">
        <f t="shared" si="14"/>
        <v>-</v>
      </c>
      <c r="EJ6" s="22" t="str">
        <f t="shared" si="14"/>
        <v>-</v>
      </c>
      <c r="EK6" s="22">
        <f t="shared" si="14"/>
        <v>0.4</v>
      </c>
      <c r="EL6" s="22">
        <f t="shared" si="14"/>
        <v>0.36</v>
      </c>
      <c r="EM6" s="22">
        <f t="shared" si="14"/>
        <v>0.56999999999999995</v>
      </c>
      <c r="EN6" s="21" t="str">
        <f>IF(EN7="","",IF(EN7="-","【-】","【"&amp;SUBSTITUTE(TEXT(EN7,"#,##0.00"),"-","△")&amp;"】"))</f>
        <v>【0.67】</v>
      </c>
    </row>
    <row r="7" spans="1:144" s="23" customFormat="1">
      <c r="A7" s="15"/>
      <c r="B7" s="24">
        <v>2022</v>
      </c>
      <c r="C7" s="24">
        <v>464821</v>
      </c>
      <c r="D7" s="24">
        <v>46</v>
      </c>
      <c r="E7" s="24">
        <v>1</v>
      </c>
      <c r="F7" s="24">
        <v>0</v>
      </c>
      <c r="G7" s="24">
        <v>1</v>
      </c>
      <c r="H7" s="24" t="s">
        <v>93</v>
      </c>
      <c r="I7" s="24" t="s">
        <v>94</v>
      </c>
      <c r="J7" s="24" t="s">
        <v>95</v>
      </c>
      <c r="K7" s="24" t="s">
        <v>96</v>
      </c>
      <c r="L7" s="24" t="s">
        <v>97</v>
      </c>
      <c r="M7" s="24" t="s">
        <v>98</v>
      </c>
      <c r="N7" s="25" t="s">
        <v>99</v>
      </c>
      <c r="O7" s="25">
        <v>59.02</v>
      </c>
      <c r="P7" s="25">
        <v>94.73</v>
      </c>
      <c r="Q7" s="25">
        <v>1950</v>
      </c>
      <c r="R7" s="25">
        <v>6510</v>
      </c>
      <c r="S7" s="25">
        <v>27.85</v>
      </c>
      <c r="T7" s="25">
        <v>233.75</v>
      </c>
      <c r="U7" s="25">
        <v>6126</v>
      </c>
      <c r="V7" s="25">
        <v>18.05</v>
      </c>
      <c r="W7" s="25">
        <v>339.39</v>
      </c>
      <c r="X7" s="25" t="s">
        <v>99</v>
      </c>
      <c r="Y7" s="25" t="s">
        <v>99</v>
      </c>
      <c r="Z7" s="25">
        <v>90.41</v>
      </c>
      <c r="AA7" s="25">
        <v>90.52</v>
      </c>
      <c r="AB7" s="25">
        <v>93.88</v>
      </c>
      <c r="AC7" s="25" t="s">
        <v>99</v>
      </c>
      <c r="AD7" s="25" t="s">
        <v>99</v>
      </c>
      <c r="AE7" s="25">
        <v>105.34</v>
      </c>
      <c r="AF7" s="25">
        <v>105.77</v>
      </c>
      <c r="AG7" s="25">
        <v>104.82</v>
      </c>
      <c r="AH7" s="25">
        <v>108.7</v>
      </c>
      <c r="AI7" s="25" t="s">
        <v>99</v>
      </c>
      <c r="AJ7" s="25" t="s">
        <v>99</v>
      </c>
      <c r="AK7" s="25">
        <v>20.6</v>
      </c>
      <c r="AL7" s="25">
        <v>36.79</v>
      </c>
      <c r="AM7" s="25">
        <v>46.61</v>
      </c>
      <c r="AN7" s="25" t="s">
        <v>99</v>
      </c>
      <c r="AO7" s="25" t="s">
        <v>99</v>
      </c>
      <c r="AP7" s="25">
        <v>24.04</v>
      </c>
      <c r="AQ7" s="25">
        <v>28.03</v>
      </c>
      <c r="AR7" s="25">
        <v>26.73</v>
      </c>
      <c r="AS7" s="25">
        <v>1.34</v>
      </c>
      <c r="AT7" s="25" t="s">
        <v>99</v>
      </c>
      <c r="AU7" s="25" t="s">
        <v>99</v>
      </c>
      <c r="AV7" s="25">
        <v>534.86</v>
      </c>
      <c r="AW7" s="25">
        <v>635.21</v>
      </c>
      <c r="AX7" s="25">
        <v>463.16</v>
      </c>
      <c r="AY7" s="25" t="s">
        <v>99</v>
      </c>
      <c r="AZ7" s="25" t="s">
        <v>99</v>
      </c>
      <c r="BA7" s="25">
        <v>305.08</v>
      </c>
      <c r="BB7" s="25">
        <v>305.33999999999997</v>
      </c>
      <c r="BC7" s="25">
        <v>310.01</v>
      </c>
      <c r="BD7" s="25">
        <v>252.29</v>
      </c>
      <c r="BE7" s="25" t="s">
        <v>99</v>
      </c>
      <c r="BF7" s="25" t="s">
        <v>99</v>
      </c>
      <c r="BG7" s="25">
        <v>769.18</v>
      </c>
      <c r="BH7" s="25">
        <v>749.62</v>
      </c>
      <c r="BI7" s="25">
        <v>703.4</v>
      </c>
      <c r="BJ7" s="25" t="s">
        <v>99</v>
      </c>
      <c r="BK7" s="25" t="s">
        <v>99</v>
      </c>
      <c r="BL7" s="25">
        <v>585.59</v>
      </c>
      <c r="BM7" s="25">
        <v>561.34</v>
      </c>
      <c r="BN7" s="25">
        <v>538.33000000000004</v>
      </c>
      <c r="BO7" s="25">
        <v>268.07</v>
      </c>
      <c r="BP7" s="25" t="s">
        <v>99</v>
      </c>
      <c r="BQ7" s="25" t="s">
        <v>99</v>
      </c>
      <c r="BR7" s="25">
        <v>70.66</v>
      </c>
      <c r="BS7" s="25">
        <v>68.47</v>
      </c>
      <c r="BT7" s="25">
        <v>71.55</v>
      </c>
      <c r="BU7" s="25" t="s">
        <v>99</v>
      </c>
      <c r="BV7" s="25" t="s">
        <v>99</v>
      </c>
      <c r="BW7" s="25">
        <v>82.78</v>
      </c>
      <c r="BX7" s="25">
        <v>84.82</v>
      </c>
      <c r="BY7" s="25">
        <v>82.29</v>
      </c>
      <c r="BZ7" s="25">
        <v>97.47</v>
      </c>
      <c r="CA7" s="25" t="s">
        <v>99</v>
      </c>
      <c r="CB7" s="25" t="s">
        <v>99</v>
      </c>
      <c r="CC7" s="25">
        <v>134.12</v>
      </c>
      <c r="CD7" s="25">
        <v>136.76</v>
      </c>
      <c r="CE7" s="25">
        <v>131.26</v>
      </c>
      <c r="CF7" s="25" t="s">
        <v>99</v>
      </c>
      <c r="CG7" s="25" t="s">
        <v>99</v>
      </c>
      <c r="CH7" s="25">
        <v>225.09</v>
      </c>
      <c r="CI7" s="25">
        <v>224.82</v>
      </c>
      <c r="CJ7" s="25">
        <v>230.85</v>
      </c>
      <c r="CK7" s="25">
        <v>174.75</v>
      </c>
      <c r="CL7" s="25" t="s">
        <v>99</v>
      </c>
      <c r="CM7" s="25" t="s">
        <v>99</v>
      </c>
      <c r="CN7" s="25">
        <v>72.239999999999995</v>
      </c>
      <c r="CO7" s="25">
        <v>69.010000000000005</v>
      </c>
      <c r="CP7" s="25">
        <v>68.069999999999993</v>
      </c>
      <c r="CQ7" s="25" t="s">
        <v>99</v>
      </c>
      <c r="CR7" s="25" t="s">
        <v>99</v>
      </c>
      <c r="CS7" s="25">
        <v>49.38</v>
      </c>
      <c r="CT7" s="25">
        <v>50.09</v>
      </c>
      <c r="CU7" s="25">
        <v>50.1</v>
      </c>
      <c r="CV7" s="25">
        <v>59.97</v>
      </c>
      <c r="CW7" s="25" t="s">
        <v>99</v>
      </c>
      <c r="CX7" s="25" t="s">
        <v>99</v>
      </c>
      <c r="CY7" s="25">
        <v>79.41</v>
      </c>
      <c r="CZ7" s="25">
        <v>80.97</v>
      </c>
      <c r="DA7" s="25">
        <v>81.27</v>
      </c>
      <c r="DB7" s="25" t="s">
        <v>99</v>
      </c>
      <c r="DC7" s="25" t="s">
        <v>99</v>
      </c>
      <c r="DD7" s="25">
        <v>78.010000000000005</v>
      </c>
      <c r="DE7" s="25">
        <v>77.599999999999994</v>
      </c>
      <c r="DF7" s="25">
        <v>77.3</v>
      </c>
      <c r="DG7" s="25">
        <v>89.76</v>
      </c>
      <c r="DH7" s="25" t="s">
        <v>99</v>
      </c>
      <c r="DI7" s="25" t="s">
        <v>99</v>
      </c>
      <c r="DJ7" s="25">
        <v>5.13</v>
      </c>
      <c r="DK7" s="25">
        <v>10.26</v>
      </c>
      <c r="DL7" s="25">
        <v>13.69</v>
      </c>
      <c r="DM7" s="25" t="s">
        <v>99</v>
      </c>
      <c r="DN7" s="25" t="s">
        <v>99</v>
      </c>
      <c r="DO7" s="25">
        <v>47.5</v>
      </c>
      <c r="DP7" s="25">
        <v>48.41</v>
      </c>
      <c r="DQ7" s="25">
        <v>50.02</v>
      </c>
      <c r="DR7" s="25">
        <v>51.51</v>
      </c>
      <c r="DS7" s="25" t="s">
        <v>99</v>
      </c>
      <c r="DT7" s="25" t="s">
        <v>99</v>
      </c>
      <c r="DU7" s="25">
        <v>25.92</v>
      </c>
      <c r="DV7" s="25">
        <v>25.59</v>
      </c>
      <c r="DW7" s="25">
        <v>25.06</v>
      </c>
      <c r="DX7" s="25" t="s">
        <v>99</v>
      </c>
      <c r="DY7" s="25" t="s">
        <v>99</v>
      </c>
      <c r="DZ7" s="25">
        <v>17.399999999999999</v>
      </c>
      <c r="EA7" s="25">
        <v>18.64</v>
      </c>
      <c r="EB7" s="25">
        <v>19.510000000000002</v>
      </c>
      <c r="EC7" s="25">
        <v>23.75</v>
      </c>
      <c r="ED7" s="25" t="s">
        <v>99</v>
      </c>
      <c r="EE7" s="25" t="s">
        <v>99</v>
      </c>
      <c r="EF7" s="25">
        <v>0</v>
      </c>
      <c r="EG7" s="25">
        <v>0.31</v>
      </c>
      <c r="EH7" s="25">
        <v>0.62</v>
      </c>
      <c r="EI7" s="25" t="s">
        <v>99</v>
      </c>
      <c r="EJ7" s="25" t="s">
        <v>99</v>
      </c>
      <c r="EK7" s="25">
        <v>0.4</v>
      </c>
      <c r="EL7" s="25">
        <v>0.36</v>
      </c>
      <c r="EM7" s="25">
        <v>0.56999999999999995</v>
      </c>
      <c r="EN7" s="25">
        <v>0.67</v>
      </c>
    </row>
    <row r="8" spans="1:144">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c r="B11">
        <v>4</v>
      </c>
      <c r="C11">
        <v>3</v>
      </c>
      <c r="D11">
        <v>2</v>
      </c>
      <c r="E11">
        <v>1</v>
      </c>
      <c r="F11">
        <v>0</v>
      </c>
      <c r="G11" t="s">
        <v>105</v>
      </c>
    </row>
    <row r="12" spans="1:144">
      <c r="B12">
        <v>1</v>
      </c>
      <c r="C12">
        <v>1</v>
      </c>
      <c r="D12">
        <v>2</v>
      </c>
      <c r="E12">
        <v>3</v>
      </c>
      <c r="F12">
        <v>4</v>
      </c>
      <c r="G12" t="s">
        <v>106</v>
      </c>
    </row>
    <row r="13" spans="1:144">
      <c r="B13" t="s">
        <v>107</v>
      </c>
      <c r="C13" t="s">
        <v>108</v>
      </c>
      <c r="D13" t="s">
        <v>109</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2024-01-19T00:23:00Z</cp:lastPrinted>
  <dcterms:created xsi:type="dcterms:W3CDTF">2023-12-05T01:02:56Z</dcterms:created>
  <dcterms:modified xsi:type="dcterms:W3CDTF">2024-02-22T00:01:09Z</dcterms:modified>
  <cp:category/>
</cp:coreProperties>
</file>