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30_中種子町\"/>
    </mc:Choice>
  </mc:AlternateContent>
  <workbookProtection workbookAlgorithmName="SHA-512" workbookHashValue="ZcQtWp2ZpL1/WPGAekTokQ74oLrshbPS3RsCocknz9CHciPkeanI/fAW/NH1GIoNl7JdRKW1Jb3MZD+rmNmBpA==" workbookSaltValue="hs57Q0H9fsPoznEibKDmcg==" workbookSpinCount="100000" lockStructure="1"/>
  <bookViews>
    <workbookView xWindow="0" yWindow="0" windowWidth="28800" windowHeight="1246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<sst xmlns="http://schemas.openxmlformats.org/spreadsheetml/2006/main" count="228" uniqueCount="112">
  <si>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</si>
  <si>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</si>
  <si>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</si>
  <si>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</si>
  <si>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</si>
  <si>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</si>
  <si>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</si>
  <si>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</si>
  <si>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</si>
  <si>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</si>
  <si>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</si>
  <si>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</si>
  <si>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</si>
  <si>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</si>
  <si>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</si>
  <si>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</si>
  <si>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</si>
  <si>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</si>
  <si>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</si>
  <si>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</si>
  <si>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</si>
  <si>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</si>
  <si>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</si>
  <si>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</si>
  <si>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</si>
  <si>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</si>
  <si>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</si>
  <si>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</si>
  <si>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</si>
  <si>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</si>
  <si>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</si>
  <si>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</si>
  <si>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</si>
  <si>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</si>
  <si>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</si>
  <si>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</si>
  <si>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</si>
  <si>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</si>
  <si>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</si>
  <si>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</si>
  <si>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</si>
  <si>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</si>
  <si>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</si>
  <si>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</si>
  <si>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</si>
  <si>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</si>
  <si>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</si>
  <si>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</si>
  <si>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</si>
  <si>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</si>
  <si>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</si>
  <si>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</si>
  <si>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</si>
  <si>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</si>
  <si>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</si>
  <si>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</si>
  <si>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</si>
  <si>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</si>
  <si>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</si>
  <si>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</si>
  <si>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</si>
  <si>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</si>
  <si>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</si>
  <si>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</si>
  <si>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</si>
  <si>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</si>
  <si>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</si>
  <si>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</si>
  <si>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</si>
  <si>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</si>
  <si>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</si>
  <si>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</si>
  <si>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</si>
  <si>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</si>
  <si>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</si>
  <si>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</si>
  <si>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</si>
  <si>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</si>
  <si>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</si>
  <si>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</si>
  <si>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</si>
  <si>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</si>
  <si>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</si>
  <si>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</si>
  <si>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</si>
  <si>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</si>
  <si>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</si>
  <si>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</si>
  <si>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</si>
  <si>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</si>
  <si>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</si>
  <si>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</si>
  <si>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</si>
  <si>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</si>
  <si>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鹿児島県　中種子町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</si>
  <si>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</si>
  <si>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</si>
  <si>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</si>
  <si>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</si>
  <si>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</si>
  <si>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</si>
  <si>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</si>
  <si>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</si>
  <si>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</si>
  <si>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</si>
  <si>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</si>
  <si>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</si>
  <si>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</si>
  <si>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</si>
  <si>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共通事項
  平成30年度より簡易水道事業を統合したため比率の変動が大きい。
①有形固定資産減価償却率
  全国平均や類似団体よりも低くなっています。原因は，統合により新しい資産の割合が増えたためです。ただし，老朽化した施設はありますので，計画的に更新を進め，遊休施設は処分の方向で検討していきます。
②管路経年比率，③管路更新比率
  耐震化対策も必要な資産も多くある中，自主財源の確保が困難な状況だったため，更新が進みませんでしたが，今後も計画的に老朽化した施設等の更新を実施します。</t>
    <phoneticPr fontId="1"/>
  </si>
  <si>
    <t>簡易水道事業との統合により比率が悪化しました。予測していたことではありますが，維持管理費の削減のため施設の規模縮小，統廃合，遊休資産の処分を進める必要があります。 今後も企業債の償還，施設更新費用の資金確保が必要ですので近年中に欠損金を解消できるよう，施設の管理計画や経営戦略を基本に水道事業の経営に取り組んで行きます。</t>
    <phoneticPr fontId="1"/>
  </si>
  <si>
    <t>共通事項
  水需要の伸び悩み、企業債への依存度が高くなってきている事に注意が必要となる。
①経常収支比率
  令和3年度から100％を超える状況となっており健全な経営を維持している。更なる費用削減等を行い健全経営を持続していくよう計画的な経営改善を図っていく必要がある。
②累積欠損金比率
  料金改定により累積欠損金比率も減少している。今後も維持管理費の削減に努め、早期に欠損金の発生を抑える取組を実施する必要がある。
③流動比率
  100％以上は確保していますが、一般的な適正水準の200％に届かず今後も流動負債がが増える傾向が続く見込みであり計画的な老朽化の更新等を進めていく必要がある。
④企業債残高対給水収益比率
  類似団体より高い数値となった。浄水場更新工事等の借入の増加によるものである。今後も老朽管の更新等が予定されるが投資規模の収支予測を行い計画的な施設更新を進めていく必要がある。
⑤料金回収比率
  100％を下回り、類似団体より低い数値になっていることから、今後さらなる費用の削減に努める必要がある。
⑥給水原価
  類似団体の数値より高くなり、増加傾向が続いている。今後は住民サービスの更なる向上のために、維持管理費の削減等の経営改善の検討を進める必要がある。
⑦施設利用率
 　類似団体の数値より高くなったが、今後も施設の更新時は統廃合、ダウンサイジング等の検討を行う必要がある。
⑧有収率
  　70％を下回る状況で早急な対策必要である。漏水調査行い、老朽管の更新を計画的に進めていく必要がある。</t>
    <rPh sb="7" eb="8">
      <t>ミズ</t>
    </rPh>
    <rPh sb="8" eb="10">
      <t>ジュヨウ</t>
    </rPh>
    <rPh sb="11" eb="12">
      <t>ノ</t>
    </rPh>
    <rPh sb="13" eb="14">
      <t>ナヤ</t>
    </rPh>
    <rPh sb="16" eb="19">
      <t>キギョウサイ</t>
    </rPh>
    <rPh sb="21" eb="24">
      <t>イゾンド</t>
    </rPh>
    <rPh sb="25" eb="26">
      <t>タカ</t>
    </rPh>
    <rPh sb="34" eb="35">
      <t>コト</t>
    </rPh>
    <rPh sb="36" eb="38">
      <t>チュウイ</t>
    </rPh>
    <rPh sb="39" eb="41">
      <t>ヒツヨウ</t>
    </rPh>
    <rPh sb="56" eb="58">
      <t>レイワ</t>
    </rPh>
    <rPh sb="59" eb="61">
      <t>ネンド</t>
    </rPh>
    <rPh sb="68" eb="69">
      <t>コ</t>
    </rPh>
    <rPh sb="71" eb="73">
      <t>ジョウキョウ</t>
    </rPh>
    <rPh sb="79" eb="81">
      <t>ケンゼン</t>
    </rPh>
    <rPh sb="82" eb="84">
      <t>ケイエイ</t>
    </rPh>
    <rPh sb="85" eb="87">
      <t>イジ</t>
    </rPh>
    <rPh sb="92" eb="93">
      <t>サラ</t>
    </rPh>
    <rPh sb="95" eb="97">
      <t>ヒヨウ</t>
    </rPh>
    <rPh sb="97" eb="99">
      <t>サクゲン</t>
    </rPh>
    <rPh sb="99" eb="100">
      <t>トウ</t>
    </rPh>
    <rPh sb="101" eb="102">
      <t>オコナ</t>
    </rPh>
    <rPh sb="103" eb="105">
      <t>ケンゼン</t>
    </rPh>
    <rPh sb="105" eb="107">
      <t>ケイエイ</t>
    </rPh>
    <rPh sb="108" eb="110">
      <t>ジゾク</t>
    </rPh>
    <rPh sb="116" eb="118">
      <t>ケイカク</t>
    </rPh>
    <rPh sb="118" eb="119">
      <t>テキ</t>
    </rPh>
    <rPh sb="120" eb="122">
      <t>ケイエイ</t>
    </rPh>
    <rPh sb="122" eb="124">
      <t>カイゼン</t>
    </rPh>
    <rPh sb="125" eb="126">
      <t>ハカ</t>
    </rPh>
    <rPh sb="130" eb="132">
      <t>ヒツヨウ</t>
    </rPh>
    <rPh sb="148" eb="150">
      <t>リョウキン</t>
    </rPh>
    <rPh sb="150" eb="152">
      <t>カイテイ</t>
    </rPh>
    <rPh sb="155" eb="157">
      <t>ルイセキ</t>
    </rPh>
    <rPh sb="157" eb="159">
      <t>ケッソン</t>
    </rPh>
    <rPh sb="159" eb="160">
      <t>キン</t>
    </rPh>
    <rPh sb="160" eb="162">
      <t>ヒリツ</t>
    </rPh>
    <rPh sb="163" eb="165">
      <t>ゲンショウ</t>
    </rPh>
    <rPh sb="170" eb="172">
      <t>コンゴ</t>
    </rPh>
    <rPh sb="173" eb="177">
      <t>イジカンリ</t>
    </rPh>
    <rPh sb="179" eb="181">
      <t>サクゲン</t>
    </rPh>
    <rPh sb="182" eb="183">
      <t>ツト</t>
    </rPh>
    <rPh sb="185" eb="187">
      <t>ソウキ</t>
    </rPh>
    <rPh sb="188" eb="190">
      <t>ケッソン</t>
    </rPh>
    <rPh sb="190" eb="191">
      <t>キン</t>
    </rPh>
    <rPh sb="192" eb="194">
      <t>ハッセイ</t>
    </rPh>
    <rPh sb="195" eb="196">
      <t>オサ</t>
    </rPh>
    <rPh sb="198" eb="200">
      <t>トリクミ</t>
    </rPh>
    <rPh sb="201" eb="203">
      <t>ジッシ</t>
    </rPh>
    <rPh sb="205" eb="207">
      <t>ヒツヨウ</t>
    </rPh>
    <rPh sb="224" eb="226">
      <t>イジョウ</t>
    </rPh>
    <rPh sb="227" eb="229">
      <t>カクホ</t>
    </rPh>
    <rPh sb="236" eb="238">
      <t>イッパン</t>
    </rPh>
    <rPh sb="238" eb="239">
      <t>テキ</t>
    </rPh>
    <rPh sb="240" eb="244">
      <t>テキセイスイジュン</t>
    </rPh>
    <rPh sb="250" eb="251">
      <t>トド</t>
    </rPh>
    <rPh sb="253" eb="255">
      <t>コンゴ</t>
    </rPh>
    <rPh sb="256" eb="258">
      <t>リュウドウ</t>
    </rPh>
    <rPh sb="258" eb="260">
      <t>フサイ</t>
    </rPh>
    <rPh sb="262" eb="263">
      <t>フ</t>
    </rPh>
    <rPh sb="265" eb="267">
      <t>ケイコウ</t>
    </rPh>
    <rPh sb="268" eb="269">
      <t>ツヅ</t>
    </rPh>
    <rPh sb="270" eb="272">
      <t>ミコ</t>
    </rPh>
    <rPh sb="276" eb="278">
      <t>ケイカク</t>
    </rPh>
    <rPh sb="278" eb="279">
      <t>テキ</t>
    </rPh>
    <rPh sb="280" eb="282">
      <t>ロウキュウ</t>
    </rPh>
    <rPh sb="282" eb="283">
      <t>カ</t>
    </rPh>
    <rPh sb="284" eb="286">
      <t>コウシン</t>
    </rPh>
    <rPh sb="286" eb="287">
      <t>トウ</t>
    </rPh>
    <rPh sb="288" eb="289">
      <t>スス</t>
    </rPh>
    <rPh sb="293" eb="295">
      <t>ヒツヨウ</t>
    </rPh>
    <rPh sb="316" eb="318">
      <t>ルイジ</t>
    </rPh>
    <rPh sb="318" eb="320">
      <t>ダンタイ</t>
    </rPh>
    <rPh sb="322" eb="323">
      <t>タカ</t>
    </rPh>
    <rPh sb="324" eb="326">
      <t>スウチ</t>
    </rPh>
    <rPh sb="331" eb="334">
      <t>ジョウスイジョウ</t>
    </rPh>
    <rPh sb="334" eb="336">
      <t>コウシン</t>
    </rPh>
    <rPh sb="336" eb="338">
      <t>コウジ</t>
    </rPh>
    <rPh sb="338" eb="339">
      <t>トウ</t>
    </rPh>
    <rPh sb="340" eb="342">
      <t>カリイレ</t>
    </rPh>
    <rPh sb="343" eb="345">
      <t>ゾウカ</t>
    </rPh>
    <rPh sb="354" eb="356">
      <t>コンゴ</t>
    </rPh>
    <rPh sb="357" eb="360">
      <t>ロウキュウカン</t>
    </rPh>
    <rPh sb="361" eb="363">
      <t>コウシン</t>
    </rPh>
    <rPh sb="363" eb="364">
      <t>トウ</t>
    </rPh>
    <rPh sb="365" eb="367">
      <t>ヨテイ</t>
    </rPh>
    <rPh sb="371" eb="373">
      <t>トウシ</t>
    </rPh>
    <rPh sb="373" eb="375">
      <t>キボ</t>
    </rPh>
    <rPh sb="376" eb="378">
      <t>シュウシ</t>
    </rPh>
    <rPh sb="378" eb="380">
      <t>ヨソク</t>
    </rPh>
    <rPh sb="381" eb="382">
      <t>オコナ</t>
    </rPh>
    <rPh sb="383" eb="385">
      <t>ケイカク</t>
    </rPh>
    <rPh sb="385" eb="386">
      <t>テキ</t>
    </rPh>
    <rPh sb="387" eb="389">
      <t>シセツ</t>
    </rPh>
    <rPh sb="389" eb="391">
      <t>コウシン</t>
    </rPh>
    <rPh sb="392" eb="393">
      <t>スス</t>
    </rPh>
    <rPh sb="397" eb="399">
      <t>ヒツヨウ</t>
    </rPh>
    <rPh sb="419" eb="421">
      <t>シタマワ</t>
    </rPh>
    <rPh sb="423" eb="427">
      <t>ルイジダンタイ</t>
    </rPh>
    <rPh sb="429" eb="430">
      <t>ヒク</t>
    </rPh>
    <rPh sb="431" eb="433">
      <t>スウチ</t>
    </rPh>
    <rPh sb="444" eb="446">
      <t>コンゴ</t>
    </rPh>
    <rPh sb="450" eb="452">
      <t>ヒヨウ</t>
    </rPh>
    <rPh sb="453" eb="455">
      <t>サクゲン</t>
    </rPh>
    <rPh sb="456" eb="457">
      <t>ツト</t>
    </rPh>
    <rPh sb="459" eb="461">
      <t>ヒツヨウ</t>
    </rPh>
    <rPh sb="474" eb="476">
      <t>ルイジ</t>
    </rPh>
    <rPh sb="476" eb="478">
      <t>ダンタイ</t>
    </rPh>
    <rPh sb="479" eb="481">
      <t>スウチ</t>
    </rPh>
    <rPh sb="483" eb="484">
      <t>タカ</t>
    </rPh>
    <rPh sb="488" eb="490">
      <t>ゾウカ</t>
    </rPh>
    <rPh sb="490" eb="492">
      <t>ケイコウ</t>
    </rPh>
    <rPh sb="493" eb="494">
      <t>ツヅ</t>
    </rPh>
    <rPh sb="499" eb="501">
      <t>コンゴ</t>
    </rPh>
    <rPh sb="502" eb="504">
      <t>ジュウミン</t>
    </rPh>
    <rPh sb="509" eb="510">
      <t>サラ</t>
    </rPh>
    <rPh sb="512" eb="514">
      <t>コウジョウ</t>
    </rPh>
    <rPh sb="519" eb="523">
      <t>イジカンリ</t>
    </rPh>
    <rPh sb="523" eb="524">
      <t>ヒ</t>
    </rPh>
    <rPh sb="525" eb="527">
      <t>サクゲン</t>
    </rPh>
    <rPh sb="527" eb="528">
      <t>トウ</t>
    </rPh>
    <rPh sb="529" eb="531">
      <t>ケイエイ</t>
    </rPh>
    <rPh sb="531" eb="533">
      <t>カイゼン</t>
    </rPh>
    <rPh sb="534" eb="536">
      <t>ケントウ</t>
    </rPh>
    <rPh sb="537" eb="538">
      <t>スス</t>
    </rPh>
    <rPh sb="540" eb="542">
      <t>ヒツヨウ</t>
    </rPh>
    <rPh sb="556" eb="558">
      <t>ルイジ</t>
    </rPh>
    <rPh sb="558" eb="560">
      <t>ダンタイ</t>
    </rPh>
    <rPh sb="561" eb="563">
      <t>スウチ</t>
    </rPh>
    <rPh sb="565" eb="566">
      <t>タカ</t>
    </rPh>
    <rPh sb="572" eb="574">
      <t>コンゴ</t>
    </rPh>
    <rPh sb="575" eb="577">
      <t>シセツ</t>
    </rPh>
    <rPh sb="578" eb="580">
      <t>コウシン</t>
    </rPh>
    <rPh sb="580" eb="581">
      <t>ジ</t>
    </rPh>
    <rPh sb="582" eb="585">
      <t>トウハイゴウ</t>
    </rPh>
    <rPh sb="594" eb="595">
      <t>トウ</t>
    </rPh>
    <rPh sb="596" eb="598">
      <t>ケントウ</t>
    </rPh>
    <rPh sb="599" eb="600">
      <t>オコナ</t>
    </rPh>
    <rPh sb="601" eb="603">
      <t>ヒツヨウ</t>
    </rPh>
    <rPh sb="620" eb="622">
      <t>シタマワ</t>
    </rPh>
    <rPh sb="623" eb="625">
      <t>ジョウキョウ</t>
    </rPh>
    <rPh sb="626" eb="628">
      <t>ソウキュウ</t>
    </rPh>
    <rPh sb="629" eb="631">
      <t>タイサク</t>
    </rPh>
    <rPh sb="631" eb="633">
      <t>ヒツヨウ</t>
    </rPh>
    <rPh sb="637" eb="639">
      <t>ロウスイ</t>
    </rPh>
    <rPh sb="639" eb="641">
      <t>チョウサ</t>
    </rPh>
    <rPh sb="641" eb="642">
      <t>オコナ</t>
    </rPh>
    <rPh sb="644" eb="647">
      <t>ロウキュウカン</t>
    </rPh>
    <rPh sb="648" eb="650">
      <t>コウシン</t>
    </rPh>
    <rPh sb="651" eb="653">
      <t>ケイカク</t>
    </rPh>
    <rPh sb="653" eb="654">
      <t>テキ</t>
    </rPh>
    <rPh sb="655" eb="656">
      <t>スス</t>
    </rPh>
    <rPh sb="660" eb="662">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</si>
</sst>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20"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8"/>
      <color theme="1"/>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b/>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6" fontId="0" fillId="0" borderId="9" xfId="0" applyNumberFormat="1" applyBorder="1">
      <alignment vertical="center"/>
    </xf>
    <xf numFmtId="177"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9"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8"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2" borderId="8"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0.99</c:v>
                </c:pt>
                <c:pt idx="1">
                  <c:v>0.69</c:v>
                </c:pt>
                <c:pt idx="2">
                  <c:v>0.04</c:v>
                </c:pt>
                <c:pt idx="3">
                  <c:v>0.21</c:v>
                </c:pt>
                <c:pt idx="4">
                  <c:v>0.12</c:v>
                </c:pt>
              </c:numCache>
            </c:numRef>
          </c:val>
          <c:extLst>
            <c:ext xmlns:c16="http://schemas.microsoft.com/office/drawing/2014/chart" uri="{C3380CC4-5D6E-409C-BE32-E72D297353CC}">
              <c16:uniqueId val="{00000000-EEE1-4596-81E5-1BBC98BEEA6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EEE1-4596-81E5-1BBC98BEEA6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55.84</c:v>
                </c:pt>
                <c:pt idx="1">
                  <c:v>51.8</c:v>
                </c:pt>
                <c:pt idx="2">
                  <c:v>52.93</c:v>
                </c:pt>
                <c:pt idx="3">
                  <c:v>60.06</c:v>
                </c:pt>
                <c:pt idx="4">
                  <c:v>60.17</c:v>
                </c:pt>
              </c:numCache>
            </c:numRef>
          </c:val>
          <c:extLst>
            <c:ext xmlns:c16="http://schemas.microsoft.com/office/drawing/2014/chart" uri="{C3380CC4-5D6E-409C-BE32-E72D297353CC}">
              <c16:uniqueId val="{00000000-1AE0-4692-AB37-153631194E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1AE0-4692-AB37-153631194E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75.31</c:v>
                </c:pt>
                <c:pt idx="1">
                  <c:v>79.98</c:v>
                </c:pt>
                <c:pt idx="2">
                  <c:v>77.77</c:v>
                </c:pt>
                <c:pt idx="3">
                  <c:v>67.180000000000007</c:v>
                </c:pt>
                <c:pt idx="4">
                  <c:v>67.02</c:v>
                </c:pt>
              </c:numCache>
            </c:numRef>
          </c:val>
          <c:extLst>
            <c:ext xmlns:c16="http://schemas.microsoft.com/office/drawing/2014/chart" uri="{C3380CC4-5D6E-409C-BE32-E72D297353CC}">
              <c16:uniqueId val="{00000000-4004-4C86-B27F-E06BF292FF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4004-4C86-B27F-E06BF292FFE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86.58</c:v>
                </c:pt>
                <c:pt idx="1">
                  <c:v>95.31</c:v>
                </c:pt>
                <c:pt idx="2">
                  <c:v>89.08</c:v>
                </c:pt>
                <c:pt idx="3">
                  <c:v>101.09</c:v>
                </c:pt>
                <c:pt idx="4">
                  <c:v>107.13</c:v>
                </c:pt>
              </c:numCache>
            </c:numRef>
          </c:val>
          <c:extLst>
            <c:ext xmlns:c16="http://schemas.microsoft.com/office/drawing/2014/chart" uri="{C3380CC4-5D6E-409C-BE32-E72D297353CC}">
              <c16:uniqueId val="{00000000-E62C-46CE-B5E3-D8916616483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E62C-46CE-B5E3-D8916616483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35.229999999999997</c:v>
                </c:pt>
                <c:pt idx="1">
                  <c:v>37.380000000000003</c:v>
                </c:pt>
                <c:pt idx="2">
                  <c:v>35.020000000000003</c:v>
                </c:pt>
                <c:pt idx="3">
                  <c:v>38.159999999999997</c:v>
                </c:pt>
                <c:pt idx="4">
                  <c:v>35.659999999999997</c:v>
                </c:pt>
              </c:numCache>
            </c:numRef>
          </c:val>
          <c:extLst>
            <c:ext xmlns:c16="http://schemas.microsoft.com/office/drawing/2014/chart" uri="{C3380CC4-5D6E-409C-BE32-E72D297353CC}">
              <c16:uniqueId val="{00000000-DCB9-472A-A5AE-A3679D2CE6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DCB9-472A-A5AE-A3679D2CE6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18.989999999999998</c:v>
                </c:pt>
                <c:pt idx="1">
                  <c:v>18.670000000000002</c:v>
                </c:pt>
                <c:pt idx="2">
                  <c:v>17.43</c:v>
                </c:pt>
                <c:pt idx="3">
                  <c:v>17.43</c:v>
                </c:pt>
                <c:pt idx="4">
                  <c:v>17.3</c:v>
                </c:pt>
              </c:numCache>
            </c:numRef>
          </c:val>
          <c:extLst>
            <c:ext xmlns:c16="http://schemas.microsoft.com/office/drawing/2014/chart" uri="{C3380CC4-5D6E-409C-BE32-E72D297353CC}">
              <c16:uniqueId val="{00000000-8425-48F1-8C9E-1CCB57AD22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8425-48F1-8C9E-1CCB57AD22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16.91</c:v>
                </c:pt>
                <c:pt idx="1">
                  <c:v>7.85</c:v>
                </c:pt>
                <c:pt idx="2">
                  <c:v>20.420000000000002</c:v>
                </c:pt>
                <c:pt idx="3">
                  <c:v>19.05</c:v>
                </c:pt>
                <c:pt idx="4">
                  <c:v>5.57</c:v>
                </c:pt>
              </c:numCache>
            </c:numRef>
          </c:val>
          <c:extLst>
            <c:ext xmlns:c16="http://schemas.microsoft.com/office/drawing/2014/chart" uri="{C3380CC4-5D6E-409C-BE32-E72D297353CC}">
              <c16:uniqueId val="{00000000-DFEE-4F4F-AE2E-6E6CD7F8669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DFEE-4F4F-AE2E-6E6CD7F8669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157.83000000000001</c:v>
                </c:pt>
                <c:pt idx="1">
                  <c:v>145.65</c:v>
                </c:pt>
                <c:pt idx="2">
                  <c:v>134.13999999999999</c:v>
                </c:pt>
                <c:pt idx="3">
                  <c:v>375.22</c:v>
                </c:pt>
                <c:pt idx="4">
                  <c:v>195.66</c:v>
                </c:pt>
              </c:numCache>
            </c:numRef>
          </c:val>
          <c:extLst>
            <c:ext xmlns:c16="http://schemas.microsoft.com/office/drawing/2014/chart" uri="{C3380CC4-5D6E-409C-BE32-E72D297353CC}">
              <c16:uniqueId val="{00000000-512D-4843-8533-42D10B0C49A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512D-4843-8533-42D10B0C49A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686.06</c:v>
                </c:pt>
                <c:pt idx="1">
                  <c:v>701.93</c:v>
                </c:pt>
                <c:pt idx="2">
                  <c:v>878.13</c:v>
                </c:pt>
                <c:pt idx="3">
                  <c:v>1000.29</c:v>
                </c:pt>
                <c:pt idx="4">
                  <c:v>1013.09</c:v>
                </c:pt>
              </c:numCache>
            </c:numRef>
          </c:val>
          <c:extLst>
            <c:ext xmlns:c16="http://schemas.microsoft.com/office/drawing/2014/chart" uri="{C3380CC4-5D6E-409C-BE32-E72D297353CC}">
              <c16:uniqueId val="{00000000-9D24-4637-91D3-2304547CE3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9D24-4637-91D3-2304547CE3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70.89</c:v>
                </c:pt>
                <c:pt idx="1">
                  <c:v>69.930000000000007</c:v>
                </c:pt>
                <c:pt idx="2">
                  <c:v>61.75</c:v>
                </c:pt>
                <c:pt idx="3">
                  <c:v>70.150000000000006</c:v>
                </c:pt>
                <c:pt idx="4">
                  <c:v>77.34</c:v>
                </c:pt>
              </c:numCache>
            </c:numRef>
          </c:val>
          <c:extLst>
            <c:ext xmlns:c16="http://schemas.microsoft.com/office/drawing/2014/chart" uri="{C3380CC4-5D6E-409C-BE32-E72D297353CC}">
              <c16:uniqueId val="{00000000-287C-4B18-A53C-45B4F3B74C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287C-4B18-A53C-45B4F3B74C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252.6</c:v>
                </c:pt>
                <c:pt idx="1">
                  <c:v>256.3</c:v>
                </c:pt>
                <c:pt idx="2">
                  <c:v>292.81</c:v>
                </c:pt>
                <c:pt idx="3">
                  <c:v>256.75</c:v>
                </c:pt>
                <c:pt idx="4">
                  <c:v>277.52</c:v>
                </c:pt>
              </c:numCache>
            </c:numRef>
          </c:val>
          <c:extLst>
            <c:ext xmlns:c16="http://schemas.microsoft.com/office/drawing/2014/chart" uri="{C3380CC4-5D6E-409C-BE32-E72D297353CC}">
              <c16:uniqueId val="{00000000-EAFD-48DF-97A1-E4857D7BC9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EAFD-48DF-97A1-E4857D7BC9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6</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鹿児島県　中種子町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11</v>
      </c>
      <c r="C7" s="57"/>
      <c r="D7" s="57"/>
      <c r="E7" s="57"/>
      <c r="F7" s="57"/>
      <c r="G7" s="57"/>
      <c r="H7" s="57"/>
      <c r="I7" s="56" t="s">
        <v>5</v>
      </c>
      <c r="J7" s="57"/>
      <c r="K7" s="57"/>
      <c r="L7" s="57"/>
      <c r="M7" s="57"/>
      <c r="N7" s="57"/>
      <c r="O7" s="72"/>
      <c r="P7" s="58" t="s">
        <v>10</v>
      </c>
      <c r="Q7" s="58"/>
      <c r="R7" s="58"/>
      <c r="S7" s="58"/>
      <c r="T7" s="58"/>
      <c r="U7" s="58"/>
      <c r="V7" s="58"/>
      <c r="W7" s="58" t="s">
        <v>12</v>
      </c>
      <c r="X7" s="58"/>
      <c r="Y7" s="58"/>
      <c r="Z7" s="58"/>
      <c r="AA7" s="58"/>
      <c r="AB7" s="58"/>
      <c r="AC7" s="58"/>
      <c r="AD7" s="58" t="s">
        <v>9</v>
      </c>
      <c r="AE7" s="58"/>
      <c r="AF7" s="58"/>
      <c r="AG7" s="58"/>
      <c r="AH7" s="58"/>
      <c r="AI7" s="58"/>
      <c r="AJ7" s="58"/>
      <c r="AK7" s="2"/>
      <c r="AL7" s="58" t="s">
        <v>15</v>
      </c>
      <c r="AM7" s="58"/>
      <c r="AN7" s="58"/>
      <c r="AO7" s="58"/>
      <c r="AP7" s="58"/>
      <c r="AQ7" s="58"/>
      <c r="AR7" s="58"/>
      <c r="AS7" s="58"/>
      <c r="AT7" s="56" t="s">
        <v>3</v>
      </c>
      <c r="AU7" s="57"/>
      <c r="AV7" s="57"/>
      <c r="AW7" s="57"/>
      <c r="AX7" s="57"/>
      <c r="AY7" s="57"/>
      <c r="AZ7" s="57"/>
      <c r="BA7" s="57"/>
      <c r="BB7" s="58" t="s">
        <v>17</v>
      </c>
      <c r="BC7" s="58"/>
      <c r="BD7" s="58"/>
      <c r="BE7" s="58"/>
      <c r="BF7" s="58"/>
      <c r="BG7" s="58"/>
      <c r="BH7" s="58"/>
      <c r="BI7" s="58"/>
      <c r="BJ7" s="3"/>
      <c r="BK7" s="3"/>
      <c r="BL7" s="73" t="s">
        <v>18</v>
      </c>
      <c r="BM7" s="74"/>
      <c r="BN7" s="74"/>
      <c r="BO7" s="74"/>
      <c r="BP7" s="74"/>
      <c r="BQ7" s="74"/>
      <c r="BR7" s="74"/>
      <c r="BS7" s="74"/>
      <c r="BT7" s="74"/>
      <c r="BU7" s="74"/>
      <c r="BV7" s="74"/>
      <c r="BW7" s="74"/>
      <c r="BX7" s="74"/>
      <c r="BY7" s="75"/>
    </row>
    <row r="8" spans="1:78" ht="18.75" customHeight="1" x14ac:dyDescent="0.15">
      <c r="A8" s="2"/>
      <c r="B8" s="76" t="str">
        <f>データ!$I$6</f>
        <v>法適用</v>
      </c>
      <c r="C8" s="77"/>
      <c r="D8" s="77"/>
      <c r="E8" s="77"/>
      <c r="F8" s="77"/>
      <c r="G8" s="77"/>
      <c r="H8" s="77"/>
      <c r="I8" s="76" t="str">
        <f>データ!$J$6</f>
        <v>水道事業</v>
      </c>
      <c r="J8" s="77"/>
      <c r="K8" s="77"/>
      <c r="L8" s="77"/>
      <c r="M8" s="77"/>
      <c r="N8" s="77"/>
      <c r="O8" s="78"/>
      <c r="P8" s="79" t="str">
        <f>データ!$K$6</f>
        <v>末端給水事業</v>
      </c>
      <c r="Q8" s="79"/>
      <c r="R8" s="79"/>
      <c r="S8" s="79"/>
      <c r="T8" s="79"/>
      <c r="U8" s="79"/>
      <c r="V8" s="79"/>
      <c r="W8" s="79" t="str">
        <f>データ!$L$6</f>
        <v>A8</v>
      </c>
      <c r="X8" s="79"/>
      <c r="Y8" s="79"/>
      <c r="Z8" s="79"/>
      <c r="AA8" s="79"/>
      <c r="AB8" s="79"/>
      <c r="AC8" s="79"/>
      <c r="AD8" s="79" t="str">
        <f>データ!$M$6</f>
        <v>非設置</v>
      </c>
      <c r="AE8" s="79"/>
      <c r="AF8" s="79"/>
      <c r="AG8" s="79"/>
      <c r="AH8" s="79"/>
      <c r="AI8" s="79"/>
      <c r="AJ8" s="79"/>
      <c r="AK8" s="2"/>
      <c r="AL8" s="67">
        <f>データ!$R$6</f>
        <v>7489</v>
      </c>
      <c r="AM8" s="67"/>
      <c r="AN8" s="67"/>
      <c r="AO8" s="67"/>
      <c r="AP8" s="67"/>
      <c r="AQ8" s="67"/>
      <c r="AR8" s="67"/>
      <c r="AS8" s="67"/>
      <c r="AT8" s="63">
        <f>データ!$S$6</f>
        <v>136.94</v>
      </c>
      <c r="AU8" s="64"/>
      <c r="AV8" s="64"/>
      <c r="AW8" s="64"/>
      <c r="AX8" s="64"/>
      <c r="AY8" s="64"/>
      <c r="AZ8" s="64"/>
      <c r="BA8" s="64"/>
      <c r="BB8" s="66">
        <f>データ!$T$6</f>
        <v>54.69</v>
      </c>
      <c r="BC8" s="66"/>
      <c r="BD8" s="66"/>
      <c r="BE8" s="66"/>
      <c r="BF8" s="66"/>
      <c r="BG8" s="66"/>
      <c r="BH8" s="66"/>
      <c r="BI8" s="66"/>
      <c r="BJ8" s="3"/>
      <c r="BK8" s="3"/>
      <c r="BL8" s="80" t="s">
        <v>4</v>
      </c>
      <c r="BM8" s="81"/>
      <c r="BN8" s="82" t="s">
        <v>20</v>
      </c>
      <c r="BO8" s="82"/>
      <c r="BP8" s="82"/>
      <c r="BQ8" s="82"/>
      <c r="BR8" s="82"/>
      <c r="BS8" s="82"/>
      <c r="BT8" s="82"/>
      <c r="BU8" s="82"/>
      <c r="BV8" s="82"/>
      <c r="BW8" s="82"/>
      <c r="BX8" s="82"/>
      <c r="BY8" s="83"/>
    </row>
    <row r="9" spans="1:78" ht="18.75" customHeight="1" x14ac:dyDescent="0.15">
      <c r="A9" s="2"/>
      <c r="B9" s="56" t="s">
        <v>22</v>
      </c>
      <c r="C9" s="57"/>
      <c r="D9" s="57"/>
      <c r="E9" s="57"/>
      <c r="F9" s="57"/>
      <c r="G9" s="57"/>
      <c r="H9" s="57"/>
      <c r="I9" s="56" t="s">
        <v>23</v>
      </c>
      <c r="J9" s="57"/>
      <c r="K9" s="57"/>
      <c r="L9" s="57"/>
      <c r="M9" s="57"/>
      <c r="N9" s="57"/>
      <c r="O9" s="72"/>
      <c r="P9" s="58" t="s">
        <v>25</v>
      </c>
      <c r="Q9" s="58"/>
      <c r="R9" s="58"/>
      <c r="S9" s="58"/>
      <c r="T9" s="58"/>
      <c r="U9" s="58"/>
      <c r="V9" s="58"/>
      <c r="W9" s="58" t="s">
        <v>21</v>
      </c>
      <c r="X9" s="58"/>
      <c r="Y9" s="58"/>
      <c r="Z9" s="58"/>
      <c r="AA9" s="58"/>
      <c r="AB9" s="58"/>
      <c r="AC9" s="58"/>
      <c r="AD9" s="2"/>
      <c r="AE9" s="2"/>
      <c r="AF9" s="2"/>
      <c r="AG9" s="2"/>
      <c r="AH9" s="2"/>
      <c r="AI9" s="2"/>
      <c r="AJ9" s="2"/>
      <c r="AK9" s="2"/>
      <c r="AL9" s="58" t="s">
        <v>26</v>
      </c>
      <c r="AM9" s="58"/>
      <c r="AN9" s="58"/>
      <c r="AO9" s="58"/>
      <c r="AP9" s="58"/>
      <c r="AQ9" s="58"/>
      <c r="AR9" s="58"/>
      <c r="AS9" s="58"/>
      <c r="AT9" s="56" t="s">
        <v>30</v>
      </c>
      <c r="AU9" s="57"/>
      <c r="AV9" s="57"/>
      <c r="AW9" s="57"/>
      <c r="AX9" s="57"/>
      <c r="AY9" s="57"/>
      <c r="AZ9" s="57"/>
      <c r="BA9" s="57"/>
      <c r="BB9" s="58" t="s">
        <v>14</v>
      </c>
      <c r="BC9" s="58"/>
      <c r="BD9" s="58"/>
      <c r="BE9" s="58"/>
      <c r="BF9" s="58"/>
      <c r="BG9" s="58"/>
      <c r="BH9" s="58"/>
      <c r="BI9" s="58"/>
      <c r="BJ9" s="3"/>
      <c r="BK9" s="3"/>
      <c r="BL9" s="59" t="s">
        <v>31</v>
      </c>
      <c r="BM9" s="60"/>
      <c r="BN9" s="61" t="s">
        <v>33</v>
      </c>
      <c r="BO9" s="61"/>
      <c r="BP9" s="61"/>
      <c r="BQ9" s="61"/>
      <c r="BR9" s="61"/>
      <c r="BS9" s="61"/>
      <c r="BT9" s="61"/>
      <c r="BU9" s="61"/>
      <c r="BV9" s="61"/>
      <c r="BW9" s="61"/>
      <c r="BX9" s="61"/>
      <c r="BY9" s="62"/>
    </row>
    <row r="10" spans="1:78" ht="18.75" customHeight="1" x14ac:dyDescent="0.15">
      <c r="A10" s="2"/>
      <c r="B10" s="63" t="str">
        <f>データ!$N$6</f>
        <v>-</v>
      </c>
      <c r="C10" s="64"/>
      <c r="D10" s="64"/>
      <c r="E10" s="64"/>
      <c r="F10" s="64"/>
      <c r="G10" s="64"/>
      <c r="H10" s="64"/>
      <c r="I10" s="63">
        <f>データ!$O$6</f>
        <v>45.94</v>
      </c>
      <c r="J10" s="64"/>
      <c r="K10" s="64"/>
      <c r="L10" s="64"/>
      <c r="M10" s="64"/>
      <c r="N10" s="64"/>
      <c r="O10" s="65"/>
      <c r="P10" s="66">
        <f>データ!$P$6</f>
        <v>99.69</v>
      </c>
      <c r="Q10" s="66"/>
      <c r="R10" s="66"/>
      <c r="S10" s="66"/>
      <c r="T10" s="66"/>
      <c r="U10" s="66"/>
      <c r="V10" s="66"/>
      <c r="W10" s="67">
        <f>データ!$Q$6</f>
        <v>4400</v>
      </c>
      <c r="X10" s="67"/>
      <c r="Y10" s="67"/>
      <c r="Z10" s="67"/>
      <c r="AA10" s="67"/>
      <c r="AB10" s="67"/>
      <c r="AC10" s="67"/>
      <c r="AD10" s="2"/>
      <c r="AE10" s="2"/>
      <c r="AF10" s="2"/>
      <c r="AG10" s="2"/>
      <c r="AH10" s="2"/>
      <c r="AI10" s="2"/>
      <c r="AJ10" s="2"/>
      <c r="AK10" s="2"/>
      <c r="AL10" s="67">
        <f>データ!$U$6</f>
        <v>7317</v>
      </c>
      <c r="AM10" s="67"/>
      <c r="AN10" s="67"/>
      <c r="AO10" s="67"/>
      <c r="AP10" s="67"/>
      <c r="AQ10" s="67"/>
      <c r="AR10" s="67"/>
      <c r="AS10" s="67"/>
      <c r="AT10" s="63">
        <f>データ!$V$6</f>
        <v>135.94</v>
      </c>
      <c r="AU10" s="64"/>
      <c r="AV10" s="64"/>
      <c r="AW10" s="64"/>
      <c r="AX10" s="64"/>
      <c r="AY10" s="64"/>
      <c r="AZ10" s="64"/>
      <c r="BA10" s="64"/>
      <c r="BB10" s="66">
        <f>データ!$W$6</f>
        <v>53.83</v>
      </c>
      <c r="BC10" s="66"/>
      <c r="BD10" s="66"/>
      <c r="BE10" s="66"/>
      <c r="BF10" s="66"/>
      <c r="BG10" s="66"/>
      <c r="BH10" s="66"/>
      <c r="BI10" s="66"/>
      <c r="BJ10" s="2"/>
      <c r="BK10" s="2"/>
      <c r="BL10" s="68" t="s">
        <v>35</v>
      </c>
      <c r="BM10" s="69"/>
      <c r="BN10" s="70" t="s">
        <v>16</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36</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38</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39</v>
      </c>
      <c r="BM14" s="35"/>
      <c r="BN14" s="35"/>
      <c r="BO14" s="35"/>
      <c r="BP14" s="35"/>
      <c r="BQ14" s="35"/>
      <c r="BR14" s="35"/>
      <c r="BS14" s="35"/>
      <c r="BT14" s="35"/>
      <c r="BU14" s="35"/>
      <c r="BV14" s="35"/>
      <c r="BW14" s="35"/>
      <c r="BX14" s="35"/>
      <c r="BY14" s="35"/>
      <c r="BZ14" s="36"/>
    </row>
    <row r="15" spans="1:78" ht="13.5" customHeight="1" x14ac:dyDescent="0.15">
      <c r="A15" s="2"/>
      <c r="B15" s="31"/>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3"/>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40" t="s">
        <v>111</v>
      </c>
      <c r="BM16" s="41"/>
      <c r="BN16" s="41"/>
      <c r="BO16" s="41"/>
      <c r="BP16" s="41"/>
      <c r="BQ16" s="41"/>
      <c r="BR16" s="41"/>
      <c r="BS16" s="41"/>
      <c r="BT16" s="41"/>
      <c r="BU16" s="41"/>
      <c r="BV16" s="41"/>
      <c r="BW16" s="41"/>
      <c r="BX16" s="41"/>
      <c r="BY16" s="41"/>
      <c r="BZ16" s="4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43"/>
      <c r="BM17" s="41"/>
      <c r="BN17" s="41"/>
      <c r="BO17" s="41"/>
      <c r="BP17" s="41"/>
      <c r="BQ17" s="41"/>
      <c r="BR17" s="41"/>
      <c r="BS17" s="41"/>
      <c r="BT17" s="41"/>
      <c r="BU17" s="41"/>
      <c r="BV17" s="41"/>
      <c r="BW17" s="41"/>
      <c r="BX17" s="41"/>
      <c r="BY17" s="41"/>
      <c r="BZ17" s="4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43"/>
      <c r="BM18" s="41"/>
      <c r="BN18" s="41"/>
      <c r="BO18" s="41"/>
      <c r="BP18" s="41"/>
      <c r="BQ18" s="41"/>
      <c r="BR18" s="41"/>
      <c r="BS18" s="41"/>
      <c r="BT18" s="41"/>
      <c r="BU18" s="41"/>
      <c r="BV18" s="41"/>
      <c r="BW18" s="41"/>
      <c r="BX18" s="41"/>
      <c r="BY18" s="41"/>
      <c r="BZ18" s="4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43"/>
      <c r="BM19" s="41"/>
      <c r="BN19" s="41"/>
      <c r="BO19" s="41"/>
      <c r="BP19" s="41"/>
      <c r="BQ19" s="41"/>
      <c r="BR19" s="41"/>
      <c r="BS19" s="41"/>
      <c r="BT19" s="41"/>
      <c r="BU19" s="41"/>
      <c r="BV19" s="41"/>
      <c r="BW19" s="41"/>
      <c r="BX19" s="41"/>
      <c r="BY19" s="41"/>
      <c r="BZ19" s="4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43"/>
      <c r="BM20" s="41"/>
      <c r="BN20" s="41"/>
      <c r="BO20" s="41"/>
      <c r="BP20" s="41"/>
      <c r="BQ20" s="41"/>
      <c r="BR20" s="41"/>
      <c r="BS20" s="41"/>
      <c r="BT20" s="41"/>
      <c r="BU20" s="41"/>
      <c r="BV20" s="41"/>
      <c r="BW20" s="41"/>
      <c r="BX20" s="41"/>
      <c r="BY20" s="41"/>
      <c r="BZ20" s="4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43"/>
      <c r="BM21" s="41"/>
      <c r="BN21" s="41"/>
      <c r="BO21" s="41"/>
      <c r="BP21" s="41"/>
      <c r="BQ21" s="41"/>
      <c r="BR21" s="41"/>
      <c r="BS21" s="41"/>
      <c r="BT21" s="41"/>
      <c r="BU21" s="41"/>
      <c r="BV21" s="41"/>
      <c r="BW21" s="41"/>
      <c r="BX21" s="41"/>
      <c r="BY21" s="41"/>
      <c r="BZ21" s="4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43"/>
      <c r="BM22" s="41"/>
      <c r="BN22" s="41"/>
      <c r="BO22" s="41"/>
      <c r="BP22" s="41"/>
      <c r="BQ22" s="41"/>
      <c r="BR22" s="41"/>
      <c r="BS22" s="41"/>
      <c r="BT22" s="41"/>
      <c r="BU22" s="41"/>
      <c r="BV22" s="41"/>
      <c r="BW22" s="41"/>
      <c r="BX22" s="41"/>
      <c r="BY22" s="41"/>
      <c r="BZ22" s="4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43"/>
      <c r="BM23" s="41"/>
      <c r="BN23" s="41"/>
      <c r="BO23" s="41"/>
      <c r="BP23" s="41"/>
      <c r="BQ23" s="41"/>
      <c r="BR23" s="41"/>
      <c r="BS23" s="41"/>
      <c r="BT23" s="41"/>
      <c r="BU23" s="41"/>
      <c r="BV23" s="41"/>
      <c r="BW23" s="41"/>
      <c r="BX23" s="41"/>
      <c r="BY23" s="41"/>
      <c r="BZ23" s="4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43"/>
      <c r="BM24" s="41"/>
      <c r="BN24" s="41"/>
      <c r="BO24" s="41"/>
      <c r="BP24" s="41"/>
      <c r="BQ24" s="41"/>
      <c r="BR24" s="41"/>
      <c r="BS24" s="41"/>
      <c r="BT24" s="41"/>
      <c r="BU24" s="41"/>
      <c r="BV24" s="41"/>
      <c r="BW24" s="41"/>
      <c r="BX24" s="41"/>
      <c r="BY24" s="41"/>
      <c r="BZ24" s="4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43"/>
      <c r="BM25" s="41"/>
      <c r="BN25" s="41"/>
      <c r="BO25" s="41"/>
      <c r="BP25" s="41"/>
      <c r="BQ25" s="41"/>
      <c r="BR25" s="41"/>
      <c r="BS25" s="41"/>
      <c r="BT25" s="41"/>
      <c r="BU25" s="41"/>
      <c r="BV25" s="41"/>
      <c r="BW25" s="41"/>
      <c r="BX25" s="41"/>
      <c r="BY25" s="41"/>
      <c r="BZ25" s="4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43"/>
      <c r="BM26" s="41"/>
      <c r="BN26" s="41"/>
      <c r="BO26" s="41"/>
      <c r="BP26" s="41"/>
      <c r="BQ26" s="41"/>
      <c r="BR26" s="41"/>
      <c r="BS26" s="41"/>
      <c r="BT26" s="41"/>
      <c r="BU26" s="41"/>
      <c r="BV26" s="41"/>
      <c r="BW26" s="41"/>
      <c r="BX26" s="41"/>
      <c r="BY26" s="41"/>
      <c r="BZ26" s="4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43"/>
      <c r="BM27" s="41"/>
      <c r="BN27" s="41"/>
      <c r="BO27" s="41"/>
      <c r="BP27" s="41"/>
      <c r="BQ27" s="41"/>
      <c r="BR27" s="41"/>
      <c r="BS27" s="41"/>
      <c r="BT27" s="41"/>
      <c r="BU27" s="41"/>
      <c r="BV27" s="41"/>
      <c r="BW27" s="41"/>
      <c r="BX27" s="41"/>
      <c r="BY27" s="41"/>
      <c r="BZ27" s="4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43"/>
      <c r="BM28" s="41"/>
      <c r="BN28" s="41"/>
      <c r="BO28" s="41"/>
      <c r="BP28" s="41"/>
      <c r="BQ28" s="41"/>
      <c r="BR28" s="41"/>
      <c r="BS28" s="41"/>
      <c r="BT28" s="41"/>
      <c r="BU28" s="41"/>
      <c r="BV28" s="41"/>
      <c r="BW28" s="41"/>
      <c r="BX28" s="41"/>
      <c r="BY28" s="41"/>
      <c r="BZ28" s="4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43"/>
      <c r="BM29" s="41"/>
      <c r="BN29" s="41"/>
      <c r="BO29" s="41"/>
      <c r="BP29" s="41"/>
      <c r="BQ29" s="41"/>
      <c r="BR29" s="41"/>
      <c r="BS29" s="41"/>
      <c r="BT29" s="41"/>
      <c r="BU29" s="41"/>
      <c r="BV29" s="41"/>
      <c r="BW29" s="41"/>
      <c r="BX29" s="41"/>
      <c r="BY29" s="41"/>
      <c r="BZ29" s="4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43"/>
      <c r="BM30" s="41"/>
      <c r="BN30" s="41"/>
      <c r="BO30" s="41"/>
      <c r="BP30" s="41"/>
      <c r="BQ30" s="41"/>
      <c r="BR30" s="41"/>
      <c r="BS30" s="41"/>
      <c r="BT30" s="41"/>
      <c r="BU30" s="41"/>
      <c r="BV30" s="41"/>
      <c r="BW30" s="41"/>
      <c r="BX30" s="41"/>
      <c r="BY30" s="41"/>
      <c r="BZ30" s="4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43"/>
      <c r="BM31" s="41"/>
      <c r="BN31" s="41"/>
      <c r="BO31" s="41"/>
      <c r="BP31" s="41"/>
      <c r="BQ31" s="41"/>
      <c r="BR31" s="41"/>
      <c r="BS31" s="41"/>
      <c r="BT31" s="41"/>
      <c r="BU31" s="41"/>
      <c r="BV31" s="41"/>
      <c r="BW31" s="41"/>
      <c r="BX31" s="41"/>
      <c r="BY31" s="41"/>
      <c r="BZ31" s="4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43"/>
      <c r="BM32" s="41"/>
      <c r="BN32" s="41"/>
      <c r="BO32" s="41"/>
      <c r="BP32" s="41"/>
      <c r="BQ32" s="41"/>
      <c r="BR32" s="41"/>
      <c r="BS32" s="41"/>
      <c r="BT32" s="41"/>
      <c r="BU32" s="41"/>
      <c r="BV32" s="41"/>
      <c r="BW32" s="41"/>
      <c r="BX32" s="41"/>
      <c r="BY32" s="41"/>
      <c r="BZ32" s="4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43"/>
      <c r="BM33" s="41"/>
      <c r="BN33" s="41"/>
      <c r="BO33" s="41"/>
      <c r="BP33" s="41"/>
      <c r="BQ33" s="41"/>
      <c r="BR33" s="41"/>
      <c r="BS33" s="41"/>
      <c r="BT33" s="41"/>
      <c r="BU33" s="41"/>
      <c r="BV33" s="41"/>
      <c r="BW33" s="41"/>
      <c r="BX33" s="41"/>
      <c r="BY33" s="41"/>
      <c r="BZ33" s="42"/>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43"/>
      <c r="BM34" s="41"/>
      <c r="BN34" s="41"/>
      <c r="BO34" s="41"/>
      <c r="BP34" s="41"/>
      <c r="BQ34" s="41"/>
      <c r="BR34" s="41"/>
      <c r="BS34" s="41"/>
      <c r="BT34" s="41"/>
      <c r="BU34" s="41"/>
      <c r="BV34" s="41"/>
      <c r="BW34" s="41"/>
      <c r="BX34" s="41"/>
      <c r="BY34" s="41"/>
      <c r="BZ34" s="42"/>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43"/>
      <c r="BM35" s="41"/>
      <c r="BN35" s="41"/>
      <c r="BO35" s="41"/>
      <c r="BP35" s="41"/>
      <c r="BQ35" s="41"/>
      <c r="BR35" s="41"/>
      <c r="BS35" s="41"/>
      <c r="BT35" s="41"/>
      <c r="BU35" s="41"/>
      <c r="BV35" s="41"/>
      <c r="BW35" s="41"/>
      <c r="BX35" s="41"/>
      <c r="BY35" s="41"/>
      <c r="BZ35" s="4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43"/>
      <c r="BM36" s="41"/>
      <c r="BN36" s="41"/>
      <c r="BO36" s="41"/>
      <c r="BP36" s="41"/>
      <c r="BQ36" s="41"/>
      <c r="BR36" s="41"/>
      <c r="BS36" s="41"/>
      <c r="BT36" s="41"/>
      <c r="BU36" s="41"/>
      <c r="BV36" s="41"/>
      <c r="BW36" s="41"/>
      <c r="BX36" s="41"/>
      <c r="BY36" s="41"/>
      <c r="BZ36" s="4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43"/>
      <c r="BM37" s="41"/>
      <c r="BN37" s="41"/>
      <c r="BO37" s="41"/>
      <c r="BP37" s="41"/>
      <c r="BQ37" s="41"/>
      <c r="BR37" s="41"/>
      <c r="BS37" s="41"/>
      <c r="BT37" s="41"/>
      <c r="BU37" s="41"/>
      <c r="BV37" s="41"/>
      <c r="BW37" s="41"/>
      <c r="BX37" s="41"/>
      <c r="BY37" s="41"/>
      <c r="BZ37" s="4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43"/>
      <c r="BM38" s="41"/>
      <c r="BN38" s="41"/>
      <c r="BO38" s="41"/>
      <c r="BP38" s="41"/>
      <c r="BQ38" s="41"/>
      <c r="BR38" s="41"/>
      <c r="BS38" s="41"/>
      <c r="BT38" s="41"/>
      <c r="BU38" s="41"/>
      <c r="BV38" s="41"/>
      <c r="BW38" s="41"/>
      <c r="BX38" s="41"/>
      <c r="BY38" s="41"/>
      <c r="BZ38" s="4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43"/>
      <c r="BM39" s="41"/>
      <c r="BN39" s="41"/>
      <c r="BO39" s="41"/>
      <c r="BP39" s="41"/>
      <c r="BQ39" s="41"/>
      <c r="BR39" s="41"/>
      <c r="BS39" s="41"/>
      <c r="BT39" s="41"/>
      <c r="BU39" s="41"/>
      <c r="BV39" s="41"/>
      <c r="BW39" s="41"/>
      <c r="BX39" s="41"/>
      <c r="BY39" s="41"/>
      <c r="BZ39" s="4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43"/>
      <c r="BM40" s="41"/>
      <c r="BN40" s="41"/>
      <c r="BO40" s="41"/>
      <c r="BP40" s="41"/>
      <c r="BQ40" s="41"/>
      <c r="BR40" s="41"/>
      <c r="BS40" s="41"/>
      <c r="BT40" s="41"/>
      <c r="BU40" s="41"/>
      <c r="BV40" s="41"/>
      <c r="BW40" s="41"/>
      <c r="BX40" s="41"/>
      <c r="BY40" s="41"/>
      <c r="BZ40" s="4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43"/>
      <c r="BM41" s="41"/>
      <c r="BN41" s="41"/>
      <c r="BO41" s="41"/>
      <c r="BP41" s="41"/>
      <c r="BQ41" s="41"/>
      <c r="BR41" s="41"/>
      <c r="BS41" s="41"/>
      <c r="BT41" s="41"/>
      <c r="BU41" s="41"/>
      <c r="BV41" s="41"/>
      <c r="BW41" s="41"/>
      <c r="BX41" s="41"/>
      <c r="BY41" s="41"/>
      <c r="BZ41" s="4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43"/>
      <c r="BM42" s="41"/>
      <c r="BN42" s="41"/>
      <c r="BO42" s="41"/>
      <c r="BP42" s="41"/>
      <c r="BQ42" s="41"/>
      <c r="BR42" s="41"/>
      <c r="BS42" s="41"/>
      <c r="BT42" s="41"/>
      <c r="BU42" s="41"/>
      <c r="BV42" s="41"/>
      <c r="BW42" s="41"/>
      <c r="BX42" s="41"/>
      <c r="BY42" s="41"/>
      <c r="BZ42" s="4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43"/>
      <c r="BM43" s="41"/>
      <c r="BN43" s="41"/>
      <c r="BO43" s="41"/>
      <c r="BP43" s="41"/>
      <c r="BQ43" s="41"/>
      <c r="BR43" s="41"/>
      <c r="BS43" s="41"/>
      <c r="BT43" s="41"/>
      <c r="BU43" s="41"/>
      <c r="BV43" s="41"/>
      <c r="BW43" s="41"/>
      <c r="BX43" s="41"/>
      <c r="BY43" s="41"/>
      <c r="BZ43" s="4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43"/>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34" t="s">
        <v>41</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44" t="s">
        <v>109</v>
      </c>
      <c r="BM47" s="45"/>
      <c r="BN47" s="45"/>
      <c r="BO47" s="45"/>
      <c r="BP47" s="45"/>
      <c r="BQ47" s="45"/>
      <c r="BR47" s="45"/>
      <c r="BS47" s="45"/>
      <c r="BT47" s="45"/>
      <c r="BU47" s="45"/>
      <c r="BV47" s="45"/>
      <c r="BW47" s="45"/>
      <c r="BX47" s="45"/>
      <c r="BY47" s="45"/>
      <c r="BZ47" s="4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44"/>
      <c r="BM48" s="45"/>
      <c r="BN48" s="45"/>
      <c r="BO48" s="45"/>
      <c r="BP48" s="45"/>
      <c r="BQ48" s="45"/>
      <c r="BR48" s="45"/>
      <c r="BS48" s="45"/>
      <c r="BT48" s="45"/>
      <c r="BU48" s="45"/>
      <c r="BV48" s="45"/>
      <c r="BW48" s="45"/>
      <c r="BX48" s="45"/>
      <c r="BY48" s="45"/>
      <c r="BZ48" s="4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44"/>
      <c r="BM49" s="45"/>
      <c r="BN49" s="45"/>
      <c r="BO49" s="45"/>
      <c r="BP49" s="45"/>
      <c r="BQ49" s="45"/>
      <c r="BR49" s="45"/>
      <c r="BS49" s="45"/>
      <c r="BT49" s="45"/>
      <c r="BU49" s="45"/>
      <c r="BV49" s="45"/>
      <c r="BW49" s="45"/>
      <c r="BX49" s="45"/>
      <c r="BY49" s="45"/>
      <c r="BZ49" s="4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44"/>
      <c r="BM50" s="45"/>
      <c r="BN50" s="45"/>
      <c r="BO50" s="45"/>
      <c r="BP50" s="45"/>
      <c r="BQ50" s="45"/>
      <c r="BR50" s="45"/>
      <c r="BS50" s="45"/>
      <c r="BT50" s="45"/>
      <c r="BU50" s="45"/>
      <c r="BV50" s="45"/>
      <c r="BW50" s="45"/>
      <c r="BX50" s="45"/>
      <c r="BY50" s="45"/>
      <c r="BZ50" s="4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44"/>
      <c r="BM51" s="45"/>
      <c r="BN51" s="45"/>
      <c r="BO51" s="45"/>
      <c r="BP51" s="45"/>
      <c r="BQ51" s="45"/>
      <c r="BR51" s="45"/>
      <c r="BS51" s="45"/>
      <c r="BT51" s="45"/>
      <c r="BU51" s="45"/>
      <c r="BV51" s="45"/>
      <c r="BW51" s="45"/>
      <c r="BX51" s="45"/>
      <c r="BY51" s="45"/>
      <c r="BZ51" s="4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44"/>
      <c r="BM52" s="45"/>
      <c r="BN52" s="45"/>
      <c r="BO52" s="45"/>
      <c r="BP52" s="45"/>
      <c r="BQ52" s="45"/>
      <c r="BR52" s="45"/>
      <c r="BS52" s="45"/>
      <c r="BT52" s="45"/>
      <c r="BU52" s="45"/>
      <c r="BV52" s="45"/>
      <c r="BW52" s="45"/>
      <c r="BX52" s="45"/>
      <c r="BY52" s="45"/>
      <c r="BZ52" s="4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44"/>
      <c r="BM53" s="45"/>
      <c r="BN53" s="45"/>
      <c r="BO53" s="45"/>
      <c r="BP53" s="45"/>
      <c r="BQ53" s="45"/>
      <c r="BR53" s="45"/>
      <c r="BS53" s="45"/>
      <c r="BT53" s="45"/>
      <c r="BU53" s="45"/>
      <c r="BV53" s="45"/>
      <c r="BW53" s="45"/>
      <c r="BX53" s="45"/>
      <c r="BY53" s="45"/>
      <c r="BZ53" s="4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44"/>
      <c r="BM54" s="45"/>
      <c r="BN54" s="45"/>
      <c r="BO54" s="45"/>
      <c r="BP54" s="45"/>
      <c r="BQ54" s="45"/>
      <c r="BR54" s="45"/>
      <c r="BS54" s="45"/>
      <c r="BT54" s="45"/>
      <c r="BU54" s="45"/>
      <c r="BV54" s="45"/>
      <c r="BW54" s="45"/>
      <c r="BX54" s="45"/>
      <c r="BY54" s="45"/>
      <c r="BZ54" s="4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44"/>
      <c r="BM55" s="45"/>
      <c r="BN55" s="45"/>
      <c r="BO55" s="45"/>
      <c r="BP55" s="45"/>
      <c r="BQ55" s="45"/>
      <c r="BR55" s="45"/>
      <c r="BS55" s="45"/>
      <c r="BT55" s="45"/>
      <c r="BU55" s="45"/>
      <c r="BV55" s="45"/>
      <c r="BW55" s="45"/>
      <c r="BX55" s="45"/>
      <c r="BY55" s="45"/>
      <c r="BZ55" s="46"/>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44"/>
      <c r="BM56" s="45"/>
      <c r="BN56" s="45"/>
      <c r="BO56" s="45"/>
      <c r="BP56" s="45"/>
      <c r="BQ56" s="45"/>
      <c r="BR56" s="45"/>
      <c r="BS56" s="45"/>
      <c r="BT56" s="45"/>
      <c r="BU56" s="45"/>
      <c r="BV56" s="45"/>
      <c r="BW56" s="45"/>
      <c r="BX56" s="45"/>
      <c r="BY56" s="45"/>
      <c r="BZ56" s="46"/>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44"/>
      <c r="BM57" s="45"/>
      <c r="BN57" s="45"/>
      <c r="BO57" s="45"/>
      <c r="BP57" s="45"/>
      <c r="BQ57" s="45"/>
      <c r="BR57" s="45"/>
      <c r="BS57" s="45"/>
      <c r="BT57" s="45"/>
      <c r="BU57" s="45"/>
      <c r="BV57" s="45"/>
      <c r="BW57" s="45"/>
      <c r="BX57" s="45"/>
      <c r="BY57" s="45"/>
      <c r="BZ57" s="46"/>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44"/>
      <c r="BM58" s="45"/>
      <c r="BN58" s="45"/>
      <c r="BO58" s="45"/>
      <c r="BP58" s="45"/>
      <c r="BQ58" s="45"/>
      <c r="BR58" s="45"/>
      <c r="BS58" s="45"/>
      <c r="BT58" s="45"/>
      <c r="BU58" s="45"/>
      <c r="BV58" s="45"/>
      <c r="BW58" s="45"/>
      <c r="BX58" s="45"/>
      <c r="BY58" s="45"/>
      <c r="BZ58" s="46"/>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44"/>
      <c r="BM59" s="45"/>
      <c r="BN59" s="45"/>
      <c r="BO59" s="45"/>
      <c r="BP59" s="45"/>
      <c r="BQ59" s="45"/>
      <c r="BR59" s="45"/>
      <c r="BS59" s="45"/>
      <c r="BT59" s="45"/>
      <c r="BU59" s="45"/>
      <c r="BV59" s="45"/>
      <c r="BW59" s="45"/>
      <c r="BX59" s="45"/>
      <c r="BY59" s="45"/>
      <c r="BZ59" s="46"/>
    </row>
    <row r="60" spans="1:78" ht="13.5" customHeight="1" x14ac:dyDescent="0.15">
      <c r="A60" s="2"/>
      <c r="B60" s="31" t="s">
        <v>2</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3"/>
      <c r="BK60" s="2"/>
      <c r="BL60" s="44"/>
      <c r="BM60" s="45"/>
      <c r="BN60" s="45"/>
      <c r="BO60" s="45"/>
      <c r="BP60" s="45"/>
      <c r="BQ60" s="45"/>
      <c r="BR60" s="45"/>
      <c r="BS60" s="45"/>
      <c r="BT60" s="45"/>
      <c r="BU60" s="45"/>
      <c r="BV60" s="45"/>
      <c r="BW60" s="45"/>
      <c r="BX60" s="45"/>
      <c r="BY60" s="45"/>
      <c r="BZ60" s="46"/>
    </row>
    <row r="61" spans="1:7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3"/>
      <c r="BK61" s="2"/>
      <c r="BL61" s="44"/>
      <c r="BM61" s="45"/>
      <c r="BN61" s="45"/>
      <c r="BO61" s="45"/>
      <c r="BP61" s="45"/>
      <c r="BQ61" s="45"/>
      <c r="BR61" s="45"/>
      <c r="BS61" s="45"/>
      <c r="BT61" s="45"/>
      <c r="BU61" s="45"/>
      <c r="BV61" s="45"/>
      <c r="BW61" s="45"/>
      <c r="BX61" s="45"/>
      <c r="BY61" s="45"/>
      <c r="BZ61" s="4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44"/>
      <c r="BM62" s="45"/>
      <c r="BN62" s="45"/>
      <c r="BO62" s="45"/>
      <c r="BP62" s="45"/>
      <c r="BQ62" s="45"/>
      <c r="BR62" s="45"/>
      <c r="BS62" s="45"/>
      <c r="BT62" s="45"/>
      <c r="BU62" s="45"/>
      <c r="BV62" s="45"/>
      <c r="BW62" s="45"/>
      <c r="BX62" s="45"/>
      <c r="BY62" s="45"/>
      <c r="BZ62" s="4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44"/>
      <c r="BM63" s="45"/>
      <c r="BN63" s="45"/>
      <c r="BO63" s="45"/>
      <c r="BP63" s="45"/>
      <c r="BQ63" s="45"/>
      <c r="BR63" s="45"/>
      <c r="BS63" s="45"/>
      <c r="BT63" s="45"/>
      <c r="BU63" s="45"/>
      <c r="BV63" s="45"/>
      <c r="BW63" s="45"/>
      <c r="BX63" s="45"/>
      <c r="BY63" s="45"/>
      <c r="BZ63" s="4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34" t="s">
        <v>1</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44" t="s">
        <v>110</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44"/>
      <c r="BM80" s="45"/>
      <c r="BN80" s="45"/>
      <c r="BO80" s="45"/>
      <c r="BP80" s="45"/>
      <c r="BQ80" s="45"/>
      <c r="BR80" s="45"/>
      <c r="BS80" s="45"/>
      <c r="BT80" s="45"/>
      <c r="BU80" s="45"/>
      <c r="BV80" s="45"/>
      <c r="BW80" s="45"/>
      <c r="BX80" s="45"/>
      <c r="BY80" s="45"/>
      <c r="BZ80" s="46"/>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44"/>
      <c r="BM81" s="45"/>
      <c r="BN81" s="45"/>
      <c r="BO81" s="45"/>
      <c r="BP81" s="45"/>
      <c r="BQ81" s="45"/>
      <c r="BR81" s="45"/>
      <c r="BS81" s="45"/>
      <c r="BT81" s="45"/>
      <c r="BU81" s="45"/>
      <c r="BV81" s="45"/>
      <c r="BW81" s="45"/>
      <c r="BX81" s="45"/>
      <c r="BY81" s="45"/>
      <c r="BZ81" s="46"/>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47"/>
      <c r="BM82" s="48"/>
      <c r="BN82" s="48"/>
      <c r="BO82" s="48"/>
      <c r="BP82" s="48"/>
      <c r="BQ82" s="48"/>
      <c r="BR82" s="48"/>
      <c r="BS82" s="48"/>
      <c r="BT82" s="48"/>
      <c r="BU82" s="48"/>
      <c r="BV82" s="48"/>
      <c r="BW82" s="48"/>
      <c r="BX82" s="48"/>
      <c r="BY82" s="48"/>
      <c r="BZ82" s="49"/>
    </row>
    <row r="83" spans="1:78" x14ac:dyDescent="0.15">
      <c r="C83" s="10"/>
    </row>
    <row r="84" spans="1:78" hidden="1" x14ac:dyDescent="0.15">
      <c r="B84" s="6" t="s">
        <v>42</v>
      </c>
      <c r="C84" s="6"/>
      <c r="D84" s="6"/>
      <c r="E84" s="6" t="s">
        <v>44</v>
      </c>
      <c r="F84" s="6" t="s">
        <v>46</v>
      </c>
      <c r="G84" s="6" t="s">
        <v>47</v>
      </c>
      <c r="H84" s="6" t="s">
        <v>40</v>
      </c>
      <c r="I84" s="6" t="s">
        <v>0</v>
      </c>
      <c r="J84" s="6" t="s">
        <v>28</v>
      </c>
      <c r="K84" s="6" t="s">
        <v>48</v>
      </c>
      <c r="L84" s="6" t="s">
        <v>50</v>
      </c>
      <c r="M84" s="6" t="s">
        <v>32</v>
      </c>
      <c r="N84" s="6" t="s">
        <v>52</v>
      </c>
      <c r="O84" s="6" t="s">
        <v>54</v>
      </c>
    </row>
    <row r="85" spans="1:78" hidden="1" x14ac:dyDescent="0.15">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QsFAhqtZtGB+K/mAYZ3Z1ycmMYzOhKLrwIUwGlC/5nVCqw+IY5svAetAFQhzo7HnuCJVzbEEWwSWb34S1lgmfQ==" saltValue="wy0P6PFuJJ+DiOry0rLnh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L10:BM10"/>
    <mergeCell ref="BN10:BY10"/>
    <mergeCell ref="B9:H9"/>
    <mergeCell ref="I9:O9"/>
    <mergeCell ref="P9:V9"/>
    <mergeCell ref="W9:AC9"/>
    <mergeCell ref="AL9:AS9"/>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45</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19</v>
      </c>
      <c r="B3" s="17" t="s">
        <v>49</v>
      </c>
      <c r="C3" s="17" t="s">
        <v>57</v>
      </c>
      <c r="D3" s="17" t="s">
        <v>58</v>
      </c>
      <c r="E3" s="17" t="s">
        <v>8</v>
      </c>
      <c r="F3" s="17" t="s">
        <v>7</v>
      </c>
      <c r="G3" s="17" t="s">
        <v>24</v>
      </c>
      <c r="H3" s="86" t="s">
        <v>29</v>
      </c>
      <c r="I3" s="87"/>
      <c r="J3" s="87"/>
      <c r="K3" s="87"/>
      <c r="L3" s="87"/>
      <c r="M3" s="87"/>
      <c r="N3" s="87"/>
      <c r="O3" s="87"/>
      <c r="P3" s="87"/>
      <c r="Q3" s="87"/>
      <c r="R3" s="87"/>
      <c r="S3" s="87"/>
      <c r="T3" s="87"/>
      <c r="U3" s="87"/>
      <c r="V3" s="87"/>
      <c r="W3" s="88"/>
      <c r="X3" s="92" t="s">
        <v>53</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15" t="s">
        <v>59</v>
      </c>
      <c r="B4" s="18"/>
      <c r="C4" s="18"/>
      <c r="D4" s="18"/>
      <c r="E4" s="18"/>
      <c r="F4" s="18"/>
      <c r="G4" s="18"/>
      <c r="H4" s="89"/>
      <c r="I4" s="90"/>
      <c r="J4" s="90"/>
      <c r="K4" s="90"/>
      <c r="L4" s="90"/>
      <c r="M4" s="90"/>
      <c r="N4" s="90"/>
      <c r="O4" s="90"/>
      <c r="P4" s="90"/>
      <c r="Q4" s="90"/>
      <c r="R4" s="90"/>
      <c r="S4" s="90"/>
      <c r="T4" s="90"/>
      <c r="U4" s="90"/>
      <c r="V4" s="90"/>
      <c r="W4" s="91"/>
      <c r="X4" s="93" t="s">
        <v>51</v>
      </c>
      <c r="Y4" s="93"/>
      <c r="Z4" s="93"/>
      <c r="AA4" s="93"/>
      <c r="AB4" s="93"/>
      <c r="AC4" s="93"/>
      <c r="AD4" s="93"/>
      <c r="AE4" s="93"/>
      <c r="AF4" s="93"/>
      <c r="AG4" s="93"/>
      <c r="AH4" s="93"/>
      <c r="AI4" s="93" t="s">
        <v>43</v>
      </c>
      <c r="AJ4" s="93"/>
      <c r="AK4" s="93"/>
      <c r="AL4" s="93"/>
      <c r="AM4" s="93"/>
      <c r="AN4" s="93"/>
      <c r="AO4" s="93"/>
      <c r="AP4" s="93"/>
      <c r="AQ4" s="93"/>
      <c r="AR4" s="93"/>
      <c r="AS4" s="93"/>
      <c r="AT4" s="93" t="s">
        <v>37</v>
      </c>
      <c r="AU4" s="93"/>
      <c r="AV4" s="93"/>
      <c r="AW4" s="93"/>
      <c r="AX4" s="93"/>
      <c r="AY4" s="93"/>
      <c r="AZ4" s="93"/>
      <c r="BA4" s="93"/>
      <c r="BB4" s="93"/>
      <c r="BC4" s="93"/>
      <c r="BD4" s="93"/>
      <c r="BE4" s="93" t="s">
        <v>61</v>
      </c>
      <c r="BF4" s="93"/>
      <c r="BG4" s="93"/>
      <c r="BH4" s="93"/>
      <c r="BI4" s="93"/>
      <c r="BJ4" s="93"/>
      <c r="BK4" s="93"/>
      <c r="BL4" s="93"/>
      <c r="BM4" s="93"/>
      <c r="BN4" s="93"/>
      <c r="BO4" s="93"/>
      <c r="BP4" s="93" t="s">
        <v>34</v>
      </c>
      <c r="BQ4" s="93"/>
      <c r="BR4" s="93"/>
      <c r="BS4" s="93"/>
      <c r="BT4" s="93"/>
      <c r="BU4" s="93"/>
      <c r="BV4" s="93"/>
      <c r="BW4" s="93"/>
      <c r="BX4" s="93"/>
      <c r="BY4" s="93"/>
      <c r="BZ4" s="93"/>
      <c r="CA4" s="93" t="s">
        <v>62</v>
      </c>
      <c r="CB4" s="93"/>
      <c r="CC4" s="93"/>
      <c r="CD4" s="93"/>
      <c r="CE4" s="93"/>
      <c r="CF4" s="93"/>
      <c r="CG4" s="93"/>
      <c r="CH4" s="93"/>
      <c r="CI4" s="93"/>
      <c r="CJ4" s="93"/>
      <c r="CK4" s="93"/>
      <c r="CL4" s="93" t="s">
        <v>64</v>
      </c>
      <c r="CM4" s="93"/>
      <c r="CN4" s="93"/>
      <c r="CO4" s="93"/>
      <c r="CP4" s="93"/>
      <c r="CQ4" s="93"/>
      <c r="CR4" s="93"/>
      <c r="CS4" s="93"/>
      <c r="CT4" s="93"/>
      <c r="CU4" s="93"/>
      <c r="CV4" s="93"/>
      <c r="CW4" s="93" t="s">
        <v>65</v>
      </c>
      <c r="CX4" s="93"/>
      <c r="CY4" s="93"/>
      <c r="CZ4" s="93"/>
      <c r="DA4" s="93"/>
      <c r="DB4" s="93"/>
      <c r="DC4" s="93"/>
      <c r="DD4" s="93"/>
      <c r="DE4" s="93"/>
      <c r="DF4" s="93"/>
      <c r="DG4" s="93"/>
      <c r="DH4" s="93" t="s">
        <v>66</v>
      </c>
      <c r="DI4" s="93"/>
      <c r="DJ4" s="93"/>
      <c r="DK4" s="93"/>
      <c r="DL4" s="93"/>
      <c r="DM4" s="93"/>
      <c r="DN4" s="93"/>
      <c r="DO4" s="93"/>
      <c r="DP4" s="93"/>
      <c r="DQ4" s="93"/>
      <c r="DR4" s="93"/>
      <c r="DS4" s="93" t="s">
        <v>60</v>
      </c>
      <c r="DT4" s="93"/>
      <c r="DU4" s="93"/>
      <c r="DV4" s="93"/>
      <c r="DW4" s="93"/>
      <c r="DX4" s="93"/>
      <c r="DY4" s="93"/>
      <c r="DZ4" s="93"/>
      <c r="EA4" s="93"/>
      <c r="EB4" s="93"/>
      <c r="EC4" s="93"/>
      <c r="ED4" s="93" t="s">
        <v>67</v>
      </c>
      <c r="EE4" s="93"/>
      <c r="EF4" s="93"/>
      <c r="EG4" s="93"/>
      <c r="EH4" s="93"/>
      <c r="EI4" s="93"/>
      <c r="EJ4" s="93"/>
      <c r="EK4" s="93"/>
      <c r="EL4" s="93"/>
      <c r="EM4" s="93"/>
      <c r="EN4" s="93"/>
    </row>
    <row r="5" spans="1:144" x14ac:dyDescent="0.15">
      <c r="A5" s="15" t="s">
        <v>27</v>
      </c>
      <c r="B5" s="19"/>
      <c r="C5" s="19"/>
      <c r="D5" s="19"/>
      <c r="E5" s="19"/>
      <c r="F5" s="19"/>
      <c r="G5" s="19"/>
      <c r="H5" s="25" t="s">
        <v>56</v>
      </c>
      <c r="I5" s="25" t="s">
        <v>68</v>
      </c>
      <c r="J5" s="25" t="s">
        <v>69</v>
      </c>
      <c r="K5" s="25" t="s">
        <v>70</v>
      </c>
      <c r="L5" s="25" t="s">
        <v>71</v>
      </c>
      <c r="M5" s="25" t="s">
        <v>9</v>
      </c>
      <c r="N5" s="25" t="s">
        <v>72</v>
      </c>
      <c r="O5" s="25" t="s">
        <v>73</v>
      </c>
      <c r="P5" s="25" t="s">
        <v>74</v>
      </c>
      <c r="Q5" s="25" t="s">
        <v>75</v>
      </c>
      <c r="R5" s="25" t="s">
        <v>76</v>
      </c>
      <c r="S5" s="25" t="s">
        <v>78</v>
      </c>
      <c r="T5" s="25" t="s">
        <v>63</v>
      </c>
      <c r="U5" s="25" t="s">
        <v>79</v>
      </c>
      <c r="V5" s="25" t="s">
        <v>80</v>
      </c>
      <c r="W5" s="25" t="s">
        <v>81</v>
      </c>
      <c r="X5" s="25" t="s">
        <v>82</v>
      </c>
      <c r="Y5" s="25" t="s">
        <v>83</v>
      </c>
      <c r="Z5" s="25" t="s">
        <v>84</v>
      </c>
      <c r="AA5" s="25" t="s">
        <v>85</v>
      </c>
      <c r="AB5" s="25" t="s">
        <v>86</v>
      </c>
      <c r="AC5" s="25" t="s">
        <v>88</v>
      </c>
      <c r="AD5" s="25" t="s">
        <v>89</v>
      </c>
      <c r="AE5" s="25" t="s">
        <v>90</v>
      </c>
      <c r="AF5" s="25" t="s">
        <v>91</v>
      </c>
      <c r="AG5" s="25" t="s">
        <v>92</v>
      </c>
      <c r="AH5" s="25" t="s">
        <v>42</v>
      </c>
      <c r="AI5" s="25" t="s">
        <v>82</v>
      </c>
      <c r="AJ5" s="25" t="s">
        <v>83</v>
      </c>
      <c r="AK5" s="25" t="s">
        <v>84</v>
      </c>
      <c r="AL5" s="25" t="s">
        <v>85</v>
      </c>
      <c r="AM5" s="25" t="s">
        <v>86</v>
      </c>
      <c r="AN5" s="25" t="s">
        <v>88</v>
      </c>
      <c r="AO5" s="25" t="s">
        <v>89</v>
      </c>
      <c r="AP5" s="25" t="s">
        <v>90</v>
      </c>
      <c r="AQ5" s="25" t="s">
        <v>91</v>
      </c>
      <c r="AR5" s="25" t="s">
        <v>92</v>
      </c>
      <c r="AS5" s="25" t="s">
        <v>87</v>
      </c>
      <c r="AT5" s="25" t="s">
        <v>82</v>
      </c>
      <c r="AU5" s="25" t="s">
        <v>83</v>
      </c>
      <c r="AV5" s="25" t="s">
        <v>84</v>
      </c>
      <c r="AW5" s="25" t="s">
        <v>85</v>
      </c>
      <c r="AX5" s="25" t="s">
        <v>86</v>
      </c>
      <c r="AY5" s="25" t="s">
        <v>88</v>
      </c>
      <c r="AZ5" s="25" t="s">
        <v>89</v>
      </c>
      <c r="BA5" s="25" t="s">
        <v>90</v>
      </c>
      <c r="BB5" s="25" t="s">
        <v>91</v>
      </c>
      <c r="BC5" s="25" t="s">
        <v>92</v>
      </c>
      <c r="BD5" s="25" t="s">
        <v>87</v>
      </c>
      <c r="BE5" s="25" t="s">
        <v>82</v>
      </c>
      <c r="BF5" s="25" t="s">
        <v>83</v>
      </c>
      <c r="BG5" s="25" t="s">
        <v>84</v>
      </c>
      <c r="BH5" s="25" t="s">
        <v>85</v>
      </c>
      <c r="BI5" s="25" t="s">
        <v>86</v>
      </c>
      <c r="BJ5" s="25" t="s">
        <v>88</v>
      </c>
      <c r="BK5" s="25" t="s">
        <v>89</v>
      </c>
      <c r="BL5" s="25" t="s">
        <v>90</v>
      </c>
      <c r="BM5" s="25" t="s">
        <v>91</v>
      </c>
      <c r="BN5" s="25" t="s">
        <v>92</v>
      </c>
      <c r="BO5" s="25" t="s">
        <v>87</v>
      </c>
      <c r="BP5" s="25" t="s">
        <v>82</v>
      </c>
      <c r="BQ5" s="25" t="s">
        <v>83</v>
      </c>
      <c r="BR5" s="25" t="s">
        <v>84</v>
      </c>
      <c r="BS5" s="25" t="s">
        <v>85</v>
      </c>
      <c r="BT5" s="25" t="s">
        <v>86</v>
      </c>
      <c r="BU5" s="25" t="s">
        <v>88</v>
      </c>
      <c r="BV5" s="25" t="s">
        <v>89</v>
      </c>
      <c r="BW5" s="25" t="s">
        <v>90</v>
      </c>
      <c r="BX5" s="25" t="s">
        <v>91</v>
      </c>
      <c r="BY5" s="25" t="s">
        <v>92</v>
      </c>
      <c r="BZ5" s="25" t="s">
        <v>87</v>
      </c>
      <c r="CA5" s="25" t="s">
        <v>82</v>
      </c>
      <c r="CB5" s="25" t="s">
        <v>83</v>
      </c>
      <c r="CC5" s="25" t="s">
        <v>84</v>
      </c>
      <c r="CD5" s="25" t="s">
        <v>85</v>
      </c>
      <c r="CE5" s="25" t="s">
        <v>86</v>
      </c>
      <c r="CF5" s="25" t="s">
        <v>88</v>
      </c>
      <c r="CG5" s="25" t="s">
        <v>89</v>
      </c>
      <c r="CH5" s="25" t="s">
        <v>90</v>
      </c>
      <c r="CI5" s="25" t="s">
        <v>91</v>
      </c>
      <c r="CJ5" s="25" t="s">
        <v>92</v>
      </c>
      <c r="CK5" s="25" t="s">
        <v>87</v>
      </c>
      <c r="CL5" s="25" t="s">
        <v>82</v>
      </c>
      <c r="CM5" s="25" t="s">
        <v>83</v>
      </c>
      <c r="CN5" s="25" t="s">
        <v>84</v>
      </c>
      <c r="CO5" s="25" t="s">
        <v>85</v>
      </c>
      <c r="CP5" s="25" t="s">
        <v>86</v>
      </c>
      <c r="CQ5" s="25" t="s">
        <v>88</v>
      </c>
      <c r="CR5" s="25" t="s">
        <v>89</v>
      </c>
      <c r="CS5" s="25" t="s">
        <v>90</v>
      </c>
      <c r="CT5" s="25" t="s">
        <v>91</v>
      </c>
      <c r="CU5" s="25" t="s">
        <v>92</v>
      </c>
      <c r="CV5" s="25" t="s">
        <v>87</v>
      </c>
      <c r="CW5" s="25" t="s">
        <v>82</v>
      </c>
      <c r="CX5" s="25" t="s">
        <v>83</v>
      </c>
      <c r="CY5" s="25" t="s">
        <v>84</v>
      </c>
      <c r="CZ5" s="25" t="s">
        <v>85</v>
      </c>
      <c r="DA5" s="25" t="s">
        <v>86</v>
      </c>
      <c r="DB5" s="25" t="s">
        <v>88</v>
      </c>
      <c r="DC5" s="25" t="s">
        <v>89</v>
      </c>
      <c r="DD5" s="25" t="s">
        <v>90</v>
      </c>
      <c r="DE5" s="25" t="s">
        <v>91</v>
      </c>
      <c r="DF5" s="25" t="s">
        <v>92</v>
      </c>
      <c r="DG5" s="25" t="s">
        <v>87</v>
      </c>
      <c r="DH5" s="25" t="s">
        <v>82</v>
      </c>
      <c r="DI5" s="25" t="s">
        <v>83</v>
      </c>
      <c r="DJ5" s="25" t="s">
        <v>84</v>
      </c>
      <c r="DK5" s="25" t="s">
        <v>85</v>
      </c>
      <c r="DL5" s="25" t="s">
        <v>86</v>
      </c>
      <c r="DM5" s="25" t="s">
        <v>88</v>
      </c>
      <c r="DN5" s="25" t="s">
        <v>89</v>
      </c>
      <c r="DO5" s="25" t="s">
        <v>90</v>
      </c>
      <c r="DP5" s="25" t="s">
        <v>91</v>
      </c>
      <c r="DQ5" s="25" t="s">
        <v>92</v>
      </c>
      <c r="DR5" s="25" t="s">
        <v>87</v>
      </c>
      <c r="DS5" s="25" t="s">
        <v>82</v>
      </c>
      <c r="DT5" s="25" t="s">
        <v>83</v>
      </c>
      <c r="DU5" s="25" t="s">
        <v>84</v>
      </c>
      <c r="DV5" s="25" t="s">
        <v>85</v>
      </c>
      <c r="DW5" s="25" t="s">
        <v>86</v>
      </c>
      <c r="DX5" s="25" t="s">
        <v>88</v>
      </c>
      <c r="DY5" s="25" t="s">
        <v>89</v>
      </c>
      <c r="DZ5" s="25" t="s">
        <v>90</v>
      </c>
      <c r="EA5" s="25" t="s">
        <v>91</v>
      </c>
      <c r="EB5" s="25" t="s">
        <v>92</v>
      </c>
      <c r="EC5" s="25" t="s">
        <v>87</v>
      </c>
      <c r="ED5" s="25" t="s">
        <v>82</v>
      </c>
      <c r="EE5" s="25" t="s">
        <v>83</v>
      </c>
      <c r="EF5" s="25" t="s">
        <v>84</v>
      </c>
      <c r="EG5" s="25" t="s">
        <v>85</v>
      </c>
      <c r="EH5" s="25" t="s">
        <v>86</v>
      </c>
      <c r="EI5" s="25" t="s">
        <v>88</v>
      </c>
      <c r="EJ5" s="25" t="s">
        <v>89</v>
      </c>
      <c r="EK5" s="25" t="s">
        <v>90</v>
      </c>
      <c r="EL5" s="25" t="s">
        <v>91</v>
      </c>
      <c r="EM5" s="25" t="s">
        <v>92</v>
      </c>
      <c r="EN5" s="25" t="s">
        <v>87</v>
      </c>
    </row>
    <row r="6" spans="1:144" s="14" customFormat="1" x14ac:dyDescent="0.15">
      <c r="A6" s="15" t="s">
        <v>93</v>
      </c>
      <c r="B6" s="20">
        <f t="shared" ref="B6:W6" si="1">B7</f>
        <v>2022</v>
      </c>
      <c r="C6" s="20">
        <f t="shared" si="1"/>
        <v>465011</v>
      </c>
      <c r="D6" s="20">
        <f t="shared" si="1"/>
        <v>46</v>
      </c>
      <c r="E6" s="20">
        <f t="shared" si="1"/>
        <v>1</v>
      </c>
      <c r="F6" s="20">
        <f t="shared" si="1"/>
        <v>0</v>
      </c>
      <c r="G6" s="20">
        <f t="shared" si="1"/>
        <v>1</v>
      </c>
      <c r="H6" s="20" t="str">
        <f t="shared" si="1"/>
        <v>鹿児島県　中種子町</v>
      </c>
      <c r="I6" s="20" t="str">
        <f t="shared" si="1"/>
        <v>法適用</v>
      </c>
      <c r="J6" s="20" t="str">
        <f t="shared" si="1"/>
        <v>水道事業</v>
      </c>
      <c r="K6" s="20" t="str">
        <f t="shared" si="1"/>
        <v>末端給水事業</v>
      </c>
      <c r="L6" s="20" t="str">
        <f t="shared" si="1"/>
        <v>A8</v>
      </c>
      <c r="M6" s="20" t="str">
        <f t="shared" si="1"/>
        <v>非設置</v>
      </c>
      <c r="N6" s="26" t="str">
        <f t="shared" si="1"/>
        <v>-</v>
      </c>
      <c r="O6" s="26">
        <f t="shared" si="1"/>
        <v>45.94</v>
      </c>
      <c r="P6" s="26">
        <f t="shared" si="1"/>
        <v>99.69</v>
      </c>
      <c r="Q6" s="26">
        <f t="shared" si="1"/>
        <v>4400</v>
      </c>
      <c r="R6" s="26">
        <f t="shared" si="1"/>
        <v>7489</v>
      </c>
      <c r="S6" s="26">
        <f t="shared" si="1"/>
        <v>136.94</v>
      </c>
      <c r="T6" s="26">
        <f t="shared" si="1"/>
        <v>54.69</v>
      </c>
      <c r="U6" s="26">
        <f t="shared" si="1"/>
        <v>7317</v>
      </c>
      <c r="V6" s="26">
        <f t="shared" si="1"/>
        <v>135.94</v>
      </c>
      <c r="W6" s="26">
        <f t="shared" si="1"/>
        <v>53.83</v>
      </c>
      <c r="X6" s="28">
        <f t="shared" ref="X6:AG6" si="2">IF(X7="",NA(),X7)</f>
        <v>86.58</v>
      </c>
      <c r="Y6" s="28">
        <f t="shared" si="2"/>
        <v>95.31</v>
      </c>
      <c r="Z6" s="28">
        <f t="shared" si="2"/>
        <v>89.08</v>
      </c>
      <c r="AA6" s="28">
        <f t="shared" si="2"/>
        <v>101.09</v>
      </c>
      <c r="AB6" s="28">
        <f t="shared" si="2"/>
        <v>107.13</v>
      </c>
      <c r="AC6" s="28">
        <f t="shared" si="2"/>
        <v>103.81</v>
      </c>
      <c r="AD6" s="28">
        <f t="shared" si="2"/>
        <v>104.35</v>
      </c>
      <c r="AE6" s="28">
        <f t="shared" si="2"/>
        <v>105.34</v>
      </c>
      <c r="AF6" s="28">
        <f t="shared" si="2"/>
        <v>105.77</v>
      </c>
      <c r="AG6" s="28">
        <f t="shared" si="2"/>
        <v>104.82</v>
      </c>
      <c r="AH6" s="26" t="str">
        <f>IF(AH7="","",IF(AH7="-","【-】","【"&amp;SUBSTITUTE(TEXT(AH7,"#,##0.00"),"-","△")&amp;"】"))</f>
        <v>【108.70】</v>
      </c>
      <c r="AI6" s="28">
        <f t="shared" ref="AI6:AR6" si="3">IF(AI7="",NA(),AI7)</f>
        <v>16.91</v>
      </c>
      <c r="AJ6" s="28">
        <f t="shared" si="3"/>
        <v>7.85</v>
      </c>
      <c r="AK6" s="28">
        <f t="shared" si="3"/>
        <v>20.420000000000002</v>
      </c>
      <c r="AL6" s="28">
        <f t="shared" si="3"/>
        <v>19.05</v>
      </c>
      <c r="AM6" s="28">
        <f t="shared" si="3"/>
        <v>5.57</v>
      </c>
      <c r="AN6" s="28">
        <f t="shared" si="3"/>
        <v>25.66</v>
      </c>
      <c r="AO6" s="28">
        <f t="shared" si="3"/>
        <v>21.69</v>
      </c>
      <c r="AP6" s="28">
        <f t="shared" si="3"/>
        <v>24.04</v>
      </c>
      <c r="AQ6" s="28">
        <f t="shared" si="3"/>
        <v>28.03</v>
      </c>
      <c r="AR6" s="28">
        <f t="shared" si="3"/>
        <v>26.73</v>
      </c>
      <c r="AS6" s="26" t="str">
        <f>IF(AS7="","",IF(AS7="-","【-】","【"&amp;SUBSTITUTE(TEXT(AS7,"#,##0.00"),"-","△")&amp;"】"))</f>
        <v>【1.34】</v>
      </c>
      <c r="AT6" s="28">
        <f t="shared" ref="AT6:BC6" si="4">IF(AT7="",NA(),AT7)</f>
        <v>157.83000000000001</v>
      </c>
      <c r="AU6" s="28">
        <f t="shared" si="4"/>
        <v>145.65</v>
      </c>
      <c r="AV6" s="28">
        <f t="shared" si="4"/>
        <v>134.13999999999999</v>
      </c>
      <c r="AW6" s="28">
        <f t="shared" si="4"/>
        <v>375.22</v>
      </c>
      <c r="AX6" s="28">
        <f t="shared" si="4"/>
        <v>195.66</v>
      </c>
      <c r="AY6" s="28">
        <f t="shared" si="4"/>
        <v>300.14</v>
      </c>
      <c r="AZ6" s="28">
        <f t="shared" si="4"/>
        <v>301.04000000000002</v>
      </c>
      <c r="BA6" s="28">
        <f t="shared" si="4"/>
        <v>305.08</v>
      </c>
      <c r="BB6" s="28">
        <f t="shared" si="4"/>
        <v>305.33999999999997</v>
      </c>
      <c r="BC6" s="28">
        <f t="shared" si="4"/>
        <v>310.01</v>
      </c>
      <c r="BD6" s="26" t="str">
        <f>IF(BD7="","",IF(BD7="-","【-】","【"&amp;SUBSTITUTE(TEXT(BD7,"#,##0.00"),"-","△")&amp;"】"))</f>
        <v>【252.29】</v>
      </c>
      <c r="BE6" s="28">
        <f t="shared" ref="BE6:BN6" si="5">IF(BE7="",NA(),BE7)</f>
        <v>686.06</v>
      </c>
      <c r="BF6" s="28">
        <f t="shared" si="5"/>
        <v>701.93</v>
      </c>
      <c r="BG6" s="28">
        <f t="shared" si="5"/>
        <v>878.13</v>
      </c>
      <c r="BH6" s="28">
        <f t="shared" si="5"/>
        <v>1000.29</v>
      </c>
      <c r="BI6" s="28">
        <f t="shared" si="5"/>
        <v>1013.09</v>
      </c>
      <c r="BJ6" s="28">
        <f t="shared" si="5"/>
        <v>566.65</v>
      </c>
      <c r="BK6" s="28">
        <f t="shared" si="5"/>
        <v>551.62</v>
      </c>
      <c r="BL6" s="28">
        <f t="shared" si="5"/>
        <v>585.59</v>
      </c>
      <c r="BM6" s="28">
        <f t="shared" si="5"/>
        <v>561.34</v>
      </c>
      <c r="BN6" s="28">
        <f t="shared" si="5"/>
        <v>538.33000000000004</v>
      </c>
      <c r="BO6" s="26" t="str">
        <f>IF(BO7="","",IF(BO7="-","【-】","【"&amp;SUBSTITUTE(TEXT(BO7,"#,##0.00"),"-","△")&amp;"】"))</f>
        <v>【268.07】</v>
      </c>
      <c r="BP6" s="28">
        <f t="shared" ref="BP6:BY6" si="6">IF(BP7="",NA(),BP7)</f>
        <v>70.89</v>
      </c>
      <c r="BQ6" s="28">
        <f t="shared" si="6"/>
        <v>69.930000000000007</v>
      </c>
      <c r="BR6" s="28">
        <f t="shared" si="6"/>
        <v>61.75</v>
      </c>
      <c r="BS6" s="28">
        <f t="shared" si="6"/>
        <v>70.150000000000006</v>
      </c>
      <c r="BT6" s="28">
        <f t="shared" si="6"/>
        <v>77.34</v>
      </c>
      <c r="BU6" s="28">
        <f t="shared" si="6"/>
        <v>84.77</v>
      </c>
      <c r="BV6" s="28">
        <f t="shared" si="6"/>
        <v>87.11</v>
      </c>
      <c r="BW6" s="28">
        <f t="shared" si="6"/>
        <v>82.78</v>
      </c>
      <c r="BX6" s="28">
        <f t="shared" si="6"/>
        <v>84.82</v>
      </c>
      <c r="BY6" s="28">
        <f t="shared" si="6"/>
        <v>82.29</v>
      </c>
      <c r="BZ6" s="26" t="str">
        <f>IF(BZ7="","",IF(BZ7="-","【-】","【"&amp;SUBSTITUTE(TEXT(BZ7,"#,##0.00"),"-","△")&amp;"】"))</f>
        <v>【97.47】</v>
      </c>
      <c r="CA6" s="28">
        <f t="shared" ref="CA6:CJ6" si="7">IF(CA7="",NA(),CA7)</f>
        <v>252.6</v>
      </c>
      <c r="CB6" s="28">
        <f t="shared" si="7"/>
        <v>256.3</v>
      </c>
      <c r="CC6" s="28">
        <f t="shared" si="7"/>
        <v>292.81</v>
      </c>
      <c r="CD6" s="28">
        <f t="shared" si="7"/>
        <v>256.75</v>
      </c>
      <c r="CE6" s="28">
        <f t="shared" si="7"/>
        <v>277.52</v>
      </c>
      <c r="CF6" s="28">
        <f t="shared" si="7"/>
        <v>227.27</v>
      </c>
      <c r="CG6" s="28">
        <f t="shared" si="7"/>
        <v>223.98</v>
      </c>
      <c r="CH6" s="28">
        <f t="shared" si="7"/>
        <v>225.09</v>
      </c>
      <c r="CI6" s="28">
        <f t="shared" si="7"/>
        <v>224.82</v>
      </c>
      <c r="CJ6" s="28">
        <f t="shared" si="7"/>
        <v>230.85</v>
      </c>
      <c r="CK6" s="26" t="str">
        <f>IF(CK7="","",IF(CK7="-","【-】","【"&amp;SUBSTITUTE(TEXT(CK7,"#,##0.00"),"-","△")&amp;"】"))</f>
        <v>【174.75】</v>
      </c>
      <c r="CL6" s="28">
        <f t="shared" ref="CL6:CU6" si="8">IF(CL7="",NA(),CL7)</f>
        <v>55.84</v>
      </c>
      <c r="CM6" s="28">
        <f t="shared" si="8"/>
        <v>51.8</v>
      </c>
      <c r="CN6" s="28">
        <f t="shared" si="8"/>
        <v>52.93</v>
      </c>
      <c r="CO6" s="28">
        <f t="shared" si="8"/>
        <v>60.06</v>
      </c>
      <c r="CP6" s="28">
        <f t="shared" si="8"/>
        <v>60.17</v>
      </c>
      <c r="CQ6" s="28">
        <f t="shared" si="8"/>
        <v>50.29</v>
      </c>
      <c r="CR6" s="28">
        <f t="shared" si="8"/>
        <v>49.64</v>
      </c>
      <c r="CS6" s="28">
        <f t="shared" si="8"/>
        <v>49.38</v>
      </c>
      <c r="CT6" s="28">
        <f t="shared" si="8"/>
        <v>50.09</v>
      </c>
      <c r="CU6" s="28">
        <f t="shared" si="8"/>
        <v>50.1</v>
      </c>
      <c r="CV6" s="26" t="str">
        <f>IF(CV7="","",IF(CV7="-","【-】","【"&amp;SUBSTITUTE(TEXT(CV7,"#,##0.00"),"-","△")&amp;"】"))</f>
        <v>【59.97】</v>
      </c>
      <c r="CW6" s="28">
        <f t="shared" ref="CW6:DF6" si="9">IF(CW7="",NA(),CW7)</f>
        <v>75.31</v>
      </c>
      <c r="CX6" s="28">
        <f t="shared" si="9"/>
        <v>79.98</v>
      </c>
      <c r="CY6" s="28">
        <f t="shared" si="9"/>
        <v>77.77</v>
      </c>
      <c r="CZ6" s="28">
        <f t="shared" si="9"/>
        <v>67.180000000000007</v>
      </c>
      <c r="DA6" s="28">
        <f t="shared" si="9"/>
        <v>67.02</v>
      </c>
      <c r="DB6" s="28">
        <f t="shared" si="9"/>
        <v>77.73</v>
      </c>
      <c r="DC6" s="28">
        <f t="shared" si="9"/>
        <v>78.09</v>
      </c>
      <c r="DD6" s="28">
        <f t="shared" si="9"/>
        <v>78.010000000000005</v>
      </c>
      <c r="DE6" s="28">
        <f t="shared" si="9"/>
        <v>77.599999999999994</v>
      </c>
      <c r="DF6" s="28">
        <f t="shared" si="9"/>
        <v>77.3</v>
      </c>
      <c r="DG6" s="26" t="str">
        <f>IF(DG7="","",IF(DG7="-","【-】","【"&amp;SUBSTITUTE(TEXT(DG7,"#,##0.00"),"-","△")&amp;"】"))</f>
        <v>【89.76】</v>
      </c>
      <c r="DH6" s="28">
        <f t="shared" ref="DH6:DQ6" si="10">IF(DH7="",NA(),DH7)</f>
        <v>35.229999999999997</v>
      </c>
      <c r="DI6" s="28">
        <f t="shared" si="10"/>
        <v>37.380000000000003</v>
      </c>
      <c r="DJ6" s="28">
        <f t="shared" si="10"/>
        <v>35.020000000000003</v>
      </c>
      <c r="DK6" s="28">
        <f t="shared" si="10"/>
        <v>38.159999999999997</v>
      </c>
      <c r="DL6" s="28">
        <f t="shared" si="10"/>
        <v>35.659999999999997</v>
      </c>
      <c r="DM6" s="28">
        <f t="shared" si="10"/>
        <v>45.85</v>
      </c>
      <c r="DN6" s="28">
        <f t="shared" si="10"/>
        <v>47.31</v>
      </c>
      <c r="DO6" s="28">
        <f t="shared" si="10"/>
        <v>47.5</v>
      </c>
      <c r="DP6" s="28">
        <f t="shared" si="10"/>
        <v>48.41</v>
      </c>
      <c r="DQ6" s="28">
        <f t="shared" si="10"/>
        <v>50.02</v>
      </c>
      <c r="DR6" s="26" t="str">
        <f>IF(DR7="","",IF(DR7="-","【-】","【"&amp;SUBSTITUTE(TEXT(DR7,"#,##0.00"),"-","△")&amp;"】"))</f>
        <v>【51.51】</v>
      </c>
      <c r="DS6" s="28">
        <f t="shared" ref="DS6:EB6" si="11">IF(DS7="",NA(),DS7)</f>
        <v>18.989999999999998</v>
      </c>
      <c r="DT6" s="28">
        <f t="shared" si="11"/>
        <v>18.670000000000002</v>
      </c>
      <c r="DU6" s="28">
        <f t="shared" si="11"/>
        <v>17.43</v>
      </c>
      <c r="DV6" s="28">
        <f t="shared" si="11"/>
        <v>17.43</v>
      </c>
      <c r="DW6" s="28">
        <f t="shared" si="11"/>
        <v>17.3</v>
      </c>
      <c r="DX6" s="28">
        <f t="shared" si="11"/>
        <v>14.13</v>
      </c>
      <c r="DY6" s="28">
        <f t="shared" si="11"/>
        <v>16.77</v>
      </c>
      <c r="DZ6" s="28">
        <f t="shared" si="11"/>
        <v>17.399999999999999</v>
      </c>
      <c r="EA6" s="28">
        <f t="shared" si="11"/>
        <v>18.64</v>
      </c>
      <c r="EB6" s="28">
        <f t="shared" si="11"/>
        <v>19.510000000000002</v>
      </c>
      <c r="EC6" s="26" t="str">
        <f>IF(EC7="","",IF(EC7="-","【-】","【"&amp;SUBSTITUTE(TEXT(EC7,"#,##0.00"),"-","△")&amp;"】"))</f>
        <v>【23.75】</v>
      </c>
      <c r="ED6" s="28">
        <f t="shared" ref="ED6:EM6" si="12">IF(ED7="",NA(),ED7)</f>
        <v>0.99</v>
      </c>
      <c r="EE6" s="28">
        <f t="shared" si="12"/>
        <v>0.69</v>
      </c>
      <c r="EF6" s="28">
        <f t="shared" si="12"/>
        <v>0.04</v>
      </c>
      <c r="EG6" s="28">
        <f t="shared" si="12"/>
        <v>0.21</v>
      </c>
      <c r="EH6" s="28">
        <f t="shared" si="12"/>
        <v>0.12</v>
      </c>
      <c r="EI6" s="28">
        <f t="shared" si="12"/>
        <v>0.52</v>
      </c>
      <c r="EJ6" s="28">
        <f t="shared" si="12"/>
        <v>0.47</v>
      </c>
      <c r="EK6" s="28">
        <f t="shared" si="12"/>
        <v>0.4</v>
      </c>
      <c r="EL6" s="28">
        <f t="shared" si="12"/>
        <v>0.36</v>
      </c>
      <c r="EM6" s="28">
        <f t="shared" si="12"/>
        <v>0.56999999999999995</v>
      </c>
      <c r="EN6" s="26" t="str">
        <f>IF(EN7="","",IF(EN7="-","【-】","【"&amp;SUBSTITUTE(TEXT(EN7,"#,##0.00"),"-","△")&amp;"】"))</f>
        <v>【0.67】</v>
      </c>
    </row>
    <row r="7" spans="1:144" s="14" customFormat="1" x14ac:dyDescent="0.15">
      <c r="A7" s="15"/>
      <c r="B7" s="21">
        <v>2022</v>
      </c>
      <c r="C7" s="21">
        <v>465011</v>
      </c>
      <c r="D7" s="21">
        <v>46</v>
      </c>
      <c r="E7" s="21">
        <v>1</v>
      </c>
      <c r="F7" s="21">
        <v>0</v>
      </c>
      <c r="G7" s="21">
        <v>1</v>
      </c>
      <c r="H7" s="21" t="s">
        <v>94</v>
      </c>
      <c r="I7" s="21" t="s">
        <v>95</v>
      </c>
      <c r="J7" s="21" t="s">
        <v>96</v>
      </c>
      <c r="K7" s="21" t="s">
        <v>97</v>
      </c>
      <c r="L7" s="21" t="s">
        <v>77</v>
      </c>
      <c r="M7" s="21" t="s">
        <v>13</v>
      </c>
      <c r="N7" s="27" t="s">
        <v>98</v>
      </c>
      <c r="O7" s="27">
        <v>45.94</v>
      </c>
      <c r="P7" s="27">
        <v>99.69</v>
      </c>
      <c r="Q7" s="27">
        <v>4400</v>
      </c>
      <c r="R7" s="27">
        <v>7489</v>
      </c>
      <c r="S7" s="27">
        <v>136.94</v>
      </c>
      <c r="T7" s="27">
        <v>54.69</v>
      </c>
      <c r="U7" s="27">
        <v>7317</v>
      </c>
      <c r="V7" s="27">
        <v>135.94</v>
      </c>
      <c r="W7" s="27">
        <v>53.83</v>
      </c>
      <c r="X7" s="27">
        <v>86.58</v>
      </c>
      <c r="Y7" s="27">
        <v>95.31</v>
      </c>
      <c r="Z7" s="27">
        <v>89.08</v>
      </c>
      <c r="AA7" s="27">
        <v>101.09</v>
      </c>
      <c r="AB7" s="27">
        <v>107.13</v>
      </c>
      <c r="AC7" s="27">
        <v>103.81</v>
      </c>
      <c r="AD7" s="27">
        <v>104.35</v>
      </c>
      <c r="AE7" s="27">
        <v>105.34</v>
      </c>
      <c r="AF7" s="27">
        <v>105.77</v>
      </c>
      <c r="AG7" s="27">
        <v>104.82</v>
      </c>
      <c r="AH7" s="27">
        <v>108.7</v>
      </c>
      <c r="AI7" s="27">
        <v>16.91</v>
      </c>
      <c r="AJ7" s="27">
        <v>7.85</v>
      </c>
      <c r="AK7" s="27">
        <v>20.420000000000002</v>
      </c>
      <c r="AL7" s="27">
        <v>19.05</v>
      </c>
      <c r="AM7" s="27">
        <v>5.57</v>
      </c>
      <c r="AN7" s="27">
        <v>25.66</v>
      </c>
      <c r="AO7" s="27">
        <v>21.69</v>
      </c>
      <c r="AP7" s="27">
        <v>24.04</v>
      </c>
      <c r="AQ7" s="27">
        <v>28.03</v>
      </c>
      <c r="AR7" s="27">
        <v>26.73</v>
      </c>
      <c r="AS7" s="27">
        <v>1.34</v>
      </c>
      <c r="AT7" s="27">
        <v>157.83000000000001</v>
      </c>
      <c r="AU7" s="27">
        <v>145.65</v>
      </c>
      <c r="AV7" s="27">
        <v>134.13999999999999</v>
      </c>
      <c r="AW7" s="27">
        <v>375.22</v>
      </c>
      <c r="AX7" s="27">
        <v>195.66</v>
      </c>
      <c r="AY7" s="27">
        <v>300.14</v>
      </c>
      <c r="AZ7" s="27">
        <v>301.04000000000002</v>
      </c>
      <c r="BA7" s="27">
        <v>305.08</v>
      </c>
      <c r="BB7" s="27">
        <v>305.33999999999997</v>
      </c>
      <c r="BC7" s="27">
        <v>310.01</v>
      </c>
      <c r="BD7" s="27">
        <v>252.29</v>
      </c>
      <c r="BE7" s="27">
        <v>686.06</v>
      </c>
      <c r="BF7" s="27">
        <v>701.93</v>
      </c>
      <c r="BG7" s="27">
        <v>878.13</v>
      </c>
      <c r="BH7" s="27">
        <v>1000.29</v>
      </c>
      <c r="BI7" s="27">
        <v>1013.09</v>
      </c>
      <c r="BJ7" s="27">
        <v>566.65</v>
      </c>
      <c r="BK7" s="27">
        <v>551.62</v>
      </c>
      <c r="BL7" s="27">
        <v>585.59</v>
      </c>
      <c r="BM7" s="27">
        <v>561.34</v>
      </c>
      <c r="BN7" s="27">
        <v>538.33000000000004</v>
      </c>
      <c r="BO7" s="27">
        <v>268.07</v>
      </c>
      <c r="BP7" s="27">
        <v>70.89</v>
      </c>
      <c r="BQ7" s="27">
        <v>69.930000000000007</v>
      </c>
      <c r="BR7" s="27">
        <v>61.75</v>
      </c>
      <c r="BS7" s="27">
        <v>70.150000000000006</v>
      </c>
      <c r="BT7" s="27">
        <v>77.34</v>
      </c>
      <c r="BU7" s="27">
        <v>84.77</v>
      </c>
      <c r="BV7" s="27">
        <v>87.11</v>
      </c>
      <c r="BW7" s="27">
        <v>82.78</v>
      </c>
      <c r="BX7" s="27">
        <v>84.82</v>
      </c>
      <c r="BY7" s="27">
        <v>82.29</v>
      </c>
      <c r="BZ7" s="27">
        <v>97.47</v>
      </c>
      <c r="CA7" s="27">
        <v>252.6</v>
      </c>
      <c r="CB7" s="27">
        <v>256.3</v>
      </c>
      <c r="CC7" s="27">
        <v>292.81</v>
      </c>
      <c r="CD7" s="27">
        <v>256.75</v>
      </c>
      <c r="CE7" s="27">
        <v>277.52</v>
      </c>
      <c r="CF7" s="27">
        <v>227.27</v>
      </c>
      <c r="CG7" s="27">
        <v>223.98</v>
      </c>
      <c r="CH7" s="27">
        <v>225.09</v>
      </c>
      <c r="CI7" s="27">
        <v>224.82</v>
      </c>
      <c r="CJ7" s="27">
        <v>230.85</v>
      </c>
      <c r="CK7" s="27">
        <v>174.75</v>
      </c>
      <c r="CL7" s="27">
        <v>55.84</v>
      </c>
      <c r="CM7" s="27">
        <v>51.8</v>
      </c>
      <c r="CN7" s="27">
        <v>52.93</v>
      </c>
      <c r="CO7" s="27">
        <v>60.06</v>
      </c>
      <c r="CP7" s="27">
        <v>60.17</v>
      </c>
      <c r="CQ7" s="27">
        <v>50.29</v>
      </c>
      <c r="CR7" s="27">
        <v>49.64</v>
      </c>
      <c r="CS7" s="27">
        <v>49.38</v>
      </c>
      <c r="CT7" s="27">
        <v>50.09</v>
      </c>
      <c r="CU7" s="27">
        <v>50.1</v>
      </c>
      <c r="CV7" s="27">
        <v>59.97</v>
      </c>
      <c r="CW7" s="27">
        <v>75.31</v>
      </c>
      <c r="CX7" s="27">
        <v>79.98</v>
      </c>
      <c r="CY7" s="27">
        <v>77.77</v>
      </c>
      <c r="CZ7" s="27">
        <v>67.180000000000007</v>
      </c>
      <c r="DA7" s="27">
        <v>67.02</v>
      </c>
      <c r="DB7" s="27">
        <v>77.73</v>
      </c>
      <c r="DC7" s="27">
        <v>78.09</v>
      </c>
      <c r="DD7" s="27">
        <v>78.010000000000005</v>
      </c>
      <c r="DE7" s="27">
        <v>77.599999999999994</v>
      </c>
      <c r="DF7" s="27">
        <v>77.3</v>
      </c>
      <c r="DG7" s="27">
        <v>89.76</v>
      </c>
      <c r="DH7" s="27">
        <v>35.229999999999997</v>
      </c>
      <c r="DI7" s="27">
        <v>37.380000000000003</v>
      </c>
      <c r="DJ7" s="27">
        <v>35.020000000000003</v>
      </c>
      <c r="DK7" s="27">
        <v>38.159999999999997</v>
      </c>
      <c r="DL7" s="27">
        <v>35.659999999999997</v>
      </c>
      <c r="DM7" s="27">
        <v>45.85</v>
      </c>
      <c r="DN7" s="27">
        <v>47.31</v>
      </c>
      <c r="DO7" s="27">
        <v>47.5</v>
      </c>
      <c r="DP7" s="27">
        <v>48.41</v>
      </c>
      <c r="DQ7" s="27">
        <v>50.02</v>
      </c>
      <c r="DR7" s="27">
        <v>51.51</v>
      </c>
      <c r="DS7" s="27">
        <v>18.989999999999998</v>
      </c>
      <c r="DT7" s="27">
        <v>18.670000000000002</v>
      </c>
      <c r="DU7" s="27">
        <v>17.43</v>
      </c>
      <c r="DV7" s="27">
        <v>17.43</v>
      </c>
      <c r="DW7" s="27">
        <v>17.3</v>
      </c>
      <c r="DX7" s="27">
        <v>14.13</v>
      </c>
      <c r="DY7" s="27">
        <v>16.77</v>
      </c>
      <c r="DZ7" s="27">
        <v>17.399999999999999</v>
      </c>
      <c r="EA7" s="27">
        <v>18.64</v>
      </c>
      <c r="EB7" s="27">
        <v>19.510000000000002</v>
      </c>
      <c r="EC7" s="27">
        <v>23.75</v>
      </c>
      <c r="ED7" s="27">
        <v>0.99</v>
      </c>
      <c r="EE7" s="27">
        <v>0.69</v>
      </c>
      <c r="EF7" s="27">
        <v>0.04</v>
      </c>
      <c r="EG7" s="27">
        <v>0.21</v>
      </c>
      <c r="EH7" s="27">
        <v>0.12</v>
      </c>
      <c r="EI7" s="27">
        <v>0.52</v>
      </c>
      <c r="EJ7" s="27">
        <v>0.47</v>
      </c>
      <c r="EK7" s="27">
        <v>0.4</v>
      </c>
      <c r="EL7" s="27">
        <v>0.36</v>
      </c>
      <c r="EM7" s="27">
        <v>0.56999999999999995</v>
      </c>
      <c r="EN7" s="27">
        <v>0.67</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49</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鹿児島県</cp:lastModifiedBy>
  <cp:lastPrinted>2024-01-29T23:30:14Z</cp:lastPrinted>
  <dcterms:created xsi:type="dcterms:W3CDTF">2023-12-05T01:02:59Z</dcterms:created>
  <dcterms:modified xsi:type="dcterms:W3CDTF">2024-02-27T00:52:59Z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2024-01-17T02:43:23Z</vt:filetime>
  </property>
</Properties>
</file>