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31_南種子町\"/>
    </mc:Choice>
  </mc:AlternateContent>
  <workbookProtection workbookAlgorithmName="SHA-512" workbookHashValue="XDk+biCkgMyCriCDOD7tGBGAeqQiybn9wa55M+oOMdWiqaXAKnX1BUL0CTKmOPQamPTNpEZdR+cyrAuJ58peIA==" workbookSaltValue="d5FZpVx3H4EU7hLtPYsXRw=="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<sst xmlns="http://schemas.openxmlformats.org/spreadsheetml/2006/main" count="250" uniqueCount="114">
  <si>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</si>
  <si>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</si>
  <si>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</si>
  <si>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</si>
  <si>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</si>
  <si>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</si>
  <si>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</si>
  <si>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</si>
  <si>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</si>
  <si>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</si>
  <si>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</si>
  <si>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</si>
  <si>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</si>
  <si>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</si>
  <si>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</si>
  <si>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</si>
  <si>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</si>
  <si>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</si>
  <si>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</si>
  <si>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</si>
  <si>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</si>
  <si>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</si>
  <si>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</si>
  <si>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</si>
  <si>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</si>
  <si>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</si>
  <si>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</si>
  <si>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</si>
  <si>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</si>
  <si>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</si>
  <si>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</si>
  <si>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</si>
  <si>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</si>
  <si>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</si>
  <si>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</si>
  <si>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</si>
  <si>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</si>
  <si>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</si>
  <si>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</si>
  <si>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</si>
  <si>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</si>
  <si>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</si>
  <si>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</si>
  <si>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</si>
  <si>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</si>
  <si>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</si>
  <si>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</si>
  <si>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</si>
  <si>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</si>
  <si>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</si>
  <si>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</si>
  <si>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</si>
  <si>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</si>
  <si>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</si>
  <si>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</si>
  <si>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</si>
  <si>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</si>
  <si>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</si>
  <si>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</si>
  <si>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</si>
  <si>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</si>
  <si>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</si>
  <si>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</si>
  <si>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</si>
  <si>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</si>
  <si>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</si>
  <si>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</si>
  <si>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</si>
  <si>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</si>
  <si>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</si>
  <si>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</si>
  <si>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</si>
  <si>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</si>
  <si>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</si>
  <si>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</si>
  <si>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</si>
  <si>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</si>
  <si>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</si>
  <si>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</si>
  <si>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</si>
  <si>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</si>
  <si>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</si>
  <si>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</si>
  <si>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</si>
  <si>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</si>
  <si>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</si>
  <si>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</si>
  <si>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</si>
  <si>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</si>
  <si>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</si>
  <si>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</si>
  <si>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</si>
  <si>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</si>
  <si>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南種子町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</si>
  <si>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</si>
  <si>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</si>
  <si>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</si>
  <si>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</si>
  <si>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</si>
  <si>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</si>
  <si>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</si>
  <si>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</si>
  <si>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</si>
  <si>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</si>
  <si>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</si>
  <si>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</si>
  <si>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</si>
  <si>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</si>
  <si>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</si>
  <si>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</si>
  <si>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</si>
  <si>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xml:space="preserve">①料金改定の成果が一年通じて反映され100％を上回ったが，未だ一般会計繰入金に依存している状況であり，費用削減と料金改定による増収で料金回収率を改善し，更新投資等に充てる財源確保を図る必要がある。
②累積欠損金比率は0％となったが，給水人口減少など将来予測を行い，給水収益の確保と料金回収率の改善に努める。
③④流動比率が100％を下回っているが，料金改定で現金預金の資産は増加傾向にあり，適時料金見直しを行い比率改善を図る。また，流動負債のおよそ８割は企業債未償還金であり，施設更新の主な財源である企業債残高は今後横ばいが予測されることから，適期の料金改定により将来の企業債償還財源を確保し，企業債残高対給水収益比率の改善を図りたい。
</t>
    </r>
    <r>
      <rPr>
        <sz val="10.5"/>
        <rFont val="ＭＳ ゴシック"/>
        <family val="3"/>
        <charset val="128"/>
      </rPr>
      <t>⑤⑥</t>
    </r>
    <r>
      <rPr>
        <sz val="10.5"/>
        <color theme="1"/>
        <rFont val="ＭＳ ゴシック"/>
        <family val="3"/>
        <charset val="128"/>
      </rPr>
      <t>料金水準等を評価する料金回収率は前年度比12.3ポイント増の79.76％で2年連続の増加となり，料金改定の成果が現れてはいるが，給水原価が依然として類似団体平均を上回っており，管路更新などの効率的な投資による維持管理費の削減で，給水原価の抑制が必要である。
➆年々増加傾向で，類似団体・全国平均よりも高い水準を示しており，最大稼働率，負荷率を勘案しても効率的な施設利用ができていると考える。
⑧管路の老朽化による漏水が原因で，全国平均・類似団体よりも低い水準にあるが，管路修繕により改善されつつある。今後も漏水調査による管路修繕や老朽管更新を行い，収益に反映させるよう努める。</t>
    </r>
    <rPh sb="6" eb="8">
      <t>セイカ</t>
    </rPh>
    <rPh sb="23" eb="25">
      <t>ウワマワ</t>
    </rPh>
    <rPh sb="56" eb="58">
      <t>リョウキン</t>
    </rPh>
    <rPh sb="58" eb="60">
      <t>カイテイ</t>
    </rPh>
    <rPh sb="63" eb="65">
      <t>ゾウシュウ</t>
    </rPh>
    <rPh sb="66" eb="68">
      <t>リョウキン</t>
    </rPh>
    <rPh sb="68" eb="71">
      <t>カイシュウリツ</t>
    </rPh>
    <rPh sb="72" eb="74">
      <t>カイゼン</t>
    </rPh>
    <rPh sb="76" eb="78">
      <t>コウシン</t>
    </rPh>
    <rPh sb="78" eb="80">
      <t>トウシ</t>
    </rPh>
    <rPh sb="80" eb="81">
      <t>トウ</t>
    </rPh>
    <rPh sb="82" eb="83">
      <t>ア</t>
    </rPh>
    <rPh sb="85" eb="87">
      <t>ザイゲン</t>
    </rPh>
    <rPh sb="87" eb="89">
      <t>カクホ</t>
    </rPh>
    <rPh sb="90" eb="91">
      <t>ハカ</t>
    </rPh>
    <rPh sb="92" eb="94">
      <t>ヒツヨウ</t>
    </rPh>
    <rPh sb="118" eb="120">
      <t>ジンコウ</t>
    </rPh>
    <rPh sb="126" eb="128">
      <t>ヨソク</t>
    </rPh>
    <rPh sb="140" eb="142">
      <t>リョウキン</t>
    </rPh>
    <rPh sb="142" eb="145">
      <t>カイシュウリツ</t>
    </rPh>
    <rPh sb="146" eb="148">
      <t>カイゼン</t>
    </rPh>
    <rPh sb="174" eb="176">
      <t>リョウキン</t>
    </rPh>
    <rPh sb="176" eb="178">
      <t>カイテイ</t>
    </rPh>
    <rPh sb="179" eb="183">
      <t>ゲンキンヨキン</t>
    </rPh>
    <rPh sb="184" eb="186">
      <t>シサン</t>
    </rPh>
    <rPh sb="187" eb="189">
      <t>ゾウカ</t>
    </rPh>
    <rPh sb="189" eb="191">
      <t>ケイコウ</t>
    </rPh>
    <rPh sb="195" eb="197">
      <t>テキジ</t>
    </rPh>
    <rPh sb="197" eb="199">
      <t>リョウキン</t>
    </rPh>
    <rPh sb="199" eb="201">
      <t>ミナオ</t>
    </rPh>
    <rPh sb="203" eb="204">
      <t>オコナ</t>
    </rPh>
    <rPh sb="205" eb="207">
      <t>ヒリツ</t>
    </rPh>
    <rPh sb="207" eb="209">
      <t>カイゼン</t>
    </rPh>
    <rPh sb="210" eb="211">
      <t>ハカ</t>
    </rPh>
    <rPh sb="238" eb="240">
      <t>シセツ</t>
    </rPh>
    <rPh sb="240" eb="242">
      <t>コウシン</t>
    </rPh>
    <rPh sb="243" eb="244">
      <t>オモ</t>
    </rPh>
    <rPh sb="245" eb="247">
      <t>ザイゲン</t>
    </rPh>
    <rPh sb="250" eb="253">
      <t>キギョウサイ</t>
    </rPh>
    <rPh sb="253" eb="255">
      <t>ザンダカ</t>
    </rPh>
    <rPh sb="256" eb="258">
      <t>コンゴ</t>
    </rPh>
    <rPh sb="258" eb="259">
      <t>ヨコ</t>
    </rPh>
    <rPh sb="262" eb="264">
      <t>ヨソク</t>
    </rPh>
    <rPh sb="272" eb="274">
      <t>テキキ</t>
    </rPh>
    <rPh sb="275" eb="279">
      <t>リョウキンカイテイ</t>
    </rPh>
    <rPh sb="282" eb="284">
      <t>ショウライ</t>
    </rPh>
    <rPh sb="285" eb="288">
      <t>キギョウサイ</t>
    </rPh>
    <rPh sb="288" eb="290">
      <t>ショウカン</t>
    </rPh>
    <rPh sb="290" eb="292">
      <t>ザイゲン</t>
    </rPh>
    <rPh sb="293" eb="295">
      <t>カクホ</t>
    </rPh>
    <rPh sb="297" eb="300">
      <t>キギョウサイ</t>
    </rPh>
    <rPh sb="300" eb="302">
      <t>ザンダカ</t>
    </rPh>
    <rPh sb="302" eb="303">
      <t>タイ</t>
    </rPh>
    <rPh sb="303" eb="307">
      <t>キュウスイシュウエキ</t>
    </rPh>
    <rPh sb="307" eb="309">
      <t>ヒリツ</t>
    </rPh>
    <rPh sb="310" eb="312">
      <t>カイゼン</t>
    </rPh>
    <rPh sb="327" eb="329">
      <t>ヒョウカ</t>
    </rPh>
    <rPh sb="359" eb="360">
      <t>ネン</t>
    </rPh>
    <rPh sb="360" eb="362">
      <t>レンゾク</t>
    </rPh>
    <rPh sb="363" eb="365">
      <t>ゾウカ</t>
    </rPh>
    <rPh sb="369" eb="371">
      <t>リョウキン</t>
    </rPh>
    <rPh sb="371" eb="373">
      <t>カイテイ</t>
    </rPh>
    <rPh sb="374" eb="376">
      <t>セイカ</t>
    </rPh>
    <rPh sb="377" eb="378">
      <t>アラワ</t>
    </rPh>
    <rPh sb="390" eb="392">
      <t>イゼン</t>
    </rPh>
    <rPh sb="395" eb="399">
      <t>ルイジダンタイ</t>
    </rPh>
    <rPh sb="399" eb="401">
      <t>ヘイキン</t>
    </rPh>
    <rPh sb="409" eb="411">
      <t>カンロ</t>
    </rPh>
    <rPh sb="411" eb="413">
      <t>コウシン</t>
    </rPh>
    <rPh sb="416" eb="419">
      <t>コウリツテキ</t>
    </rPh>
    <rPh sb="420" eb="422">
      <t>トウシ</t>
    </rPh>
    <rPh sb="425" eb="430">
      <t>イジカンリヒ</t>
    </rPh>
    <rPh sb="431" eb="433">
      <t>サクゲン</t>
    </rPh>
    <rPh sb="435" eb="439">
      <t>キュウスイゲンカ</t>
    </rPh>
    <rPh sb="440" eb="442">
      <t>ヨクセイ</t>
    </rPh>
    <rPh sb="443" eb="445">
      <t>ヒツヨウ</t>
    </rPh>
    <rPh sb="555" eb="557">
      <t>カンロ</t>
    </rPh>
    <rPh sb="557" eb="559">
      <t>シュウゼン</t>
    </rPh>
    <rPh sb="581" eb="583">
      <t>カンロ</t>
    </rPh>
    <rPh sb="583" eb="585">
      <t>シュウゼン</t>
    </rPh>
    <phoneticPr fontId="4"/>
  </si>
  <si>
    <t>①施設の統廃合により老朽化の改善が図られ，数値的には低いものとなっている。今後は老朽管等の更新を行う必要があるため，施設の経年比較を行い，経営に見合った投資・更新計画を立てる必要がある。
②これまで行ってきた統廃合や更新等により耐用年数を超えているものは少ないが，それに近い経過年数のものや耐震基準に満たないものも多く，今後更に増加すると考える。現状を分析し，事業費が偏らないよう平準化を図り，計画的に管路更新に取り組む必要がある。
③管路更新については，配水池の耐震化事業を先行したため低い数値となってきた。今後は，交付金事業の活用により財源を確保し，管路更新に努めていく。</t>
    <rPh sb="201" eb="203">
      <t>カンロ</t>
    </rPh>
    <rPh sb="203" eb="205">
      <t>コウシン</t>
    </rPh>
    <rPh sb="228" eb="231">
      <t>ハイスイチ</t>
    </rPh>
    <rPh sb="232" eb="235">
      <t>タイシンカ</t>
    </rPh>
    <rPh sb="235" eb="237">
      <t>ジギョウ</t>
    </rPh>
    <rPh sb="238" eb="240">
      <t>センコウ</t>
    </rPh>
    <rPh sb="259" eb="262">
      <t>コウフキン</t>
    </rPh>
    <rPh sb="262" eb="264">
      <t>ジギョウ</t>
    </rPh>
    <rPh sb="265" eb="267">
      <t>カツヨウ</t>
    </rPh>
    <rPh sb="277" eb="279">
      <t>カンロ</t>
    </rPh>
    <rPh sb="282" eb="283">
      <t>ツト</t>
    </rPh>
    <phoneticPr fontId="4"/>
  </si>
  <si>
    <t>　令和元年度から公営企業として経営を行っていますが，減価償却費や起債の償還費，起債利息額は減少せず，人口減少に伴う給水収益の減少も重なり，令和3年10月に料金改定を行い，令和4年度決算において累積欠損金が解消された。しかし，依然として給水収益以外の収入に依存している割合が大きく流動比率も低いことから、経営戦略の改定と更なる料金適正化の検討を行う必要がある。また、施設等の計画的な更新を行うことにより経営の効率化を図り、持続可能な水道事業の運営に努めたい。</t>
    <rPh sb="65" eb="66">
      <t>カサ</t>
    </rPh>
    <rPh sb="82" eb="83">
      <t>オコナ</t>
    </rPh>
    <rPh sb="85" eb="87">
      <t>レイワ</t>
    </rPh>
    <rPh sb="88" eb="90">
      <t>ネンド</t>
    </rPh>
    <rPh sb="90" eb="92">
      <t>ケッサン</t>
    </rPh>
    <rPh sb="102" eb="104">
      <t>カイショウ</t>
    </rPh>
    <rPh sb="112" eb="114">
      <t>イゼン</t>
    </rPh>
    <rPh sb="156" eb="158">
      <t>カイテイ</t>
    </rPh>
    <rPh sb="159" eb="160">
      <t>サラ</t>
    </rPh>
    <rPh sb="164" eb="167">
      <t>テキセイカ</t>
    </rPh>
    <rPh sb="168" eb="170">
      <t>ケントウ</t>
    </rPh>
    <rPh sb="171" eb="17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</si>
</sst>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0.17</c:v>
                </c:pt>
                <c:pt idx="2">
                  <c:v>0.21</c:v>
                </c:pt>
                <c:pt idx="3">
                  <c:v>0.17</c:v>
                </c:pt>
                <c:pt idx="4">
                  <c:v>7.0000000000000007E-2</c:v>
                </c:pt>
              </c:numCache>
            </c:numRef>
          </c:val>
          <c:extLst>
            <c:ext xmlns:c16="http://schemas.microsoft.com/office/drawing/2014/chart" uri="{C3380CC4-5D6E-409C-BE32-E72D297353CC}">
              <c16:uniqueId val="{00000000-FD07-42B9-8375-2A1EAF6DB1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0.47</c:v>
                </c:pt>
                <c:pt idx="2">
                  <c:v>0.4</c:v>
                </c:pt>
                <c:pt idx="3">
                  <c:v>0.36</c:v>
                </c:pt>
                <c:pt idx="4">
                  <c:v>0.56999999999999995</c:v>
                </c:pt>
              </c:numCache>
            </c:numRef>
          </c:val>
          <c:smooth val="0"/>
          <c:extLst>
            <c:ext xmlns:c16="http://schemas.microsoft.com/office/drawing/2014/chart" uri="{C3380CC4-5D6E-409C-BE32-E72D297353CC}">
              <c16:uniqueId val="{00000001-FD07-42B9-8375-2A1EAF6DB1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58.91</c:v>
                </c:pt>
                <c:pt idx="2">
                  <c:v>63.42</c:v>
                </c:pt>
                <c:pt idx="3">
                  <c:v>73.900000000000006</c:v>
                </c:pt>
                <c:pt idx="4">
                  <c:v>78.33</c:v>
                </c:pt>
              </c:numCache>
            </c:numRef>
          </c:val>
          <c:extLst>
            <c:ext xmlns:c16="http://schemas.microsoft.com/office/drawing/2014/chart" uri="{C3380CC4-5D6E-409C-BE32-E72D297353CC}">
              <c16:uniqueId val="{00000000-984A-4C5E-950B-AAAE4E1CA11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49.64</c:v>
                </c:pt>
                <c:pt idx="2">
                  <c:v>49.38</c:v>
                </c:pt>
                <c:pt idx="3">
                  <c:v>50.09</c:v>
                </c:pt>
                <c:pt idx="4">
                  <c:v>50.1</c:v>
                </c:pt>
              </c:numCache>
            </c:numRef>
          </c:val>
          <c:smooth val="0"/>
          <c:extLst>
            <c:ext xmlns:c16="http://schemas.microsoft.com/office/drawing/2014/chart" uri="{C3380CC4-5D6E-409C-BE32-E72D297353CC}">
              <c16:uniqueId val="{00000001-984A-4C5E-950B-AAAE4E1CA11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95.24</c:v>
                </c:pt>
                <c:pt idx="2">
                  <c:v>74.099999999999994</c:v>
                </c:pt>
                <c:pt idx="3">
                  <c:v>61.25</c:v>
                </c:pt>
                <c:pt idx="4">
                  <c:v>67.41</c:v>
                </c:pt>
              </c:numCache>
            </c:numRef>
          </c:val>
          <c:extLst>
            <c:ext xmlns:c16="http://schemas.microsoft.com/office/drawing/2014/chart" uri="{C3380CC4-5D6E-409C-BE32-E72D297353CC}">
              <c16:uniqueId val="{00000000-9125-4F4E-ABA0-96A81CCB60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9125-4F4E-ABA0-96A81CCB60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90.7</c:v>
                </c:pt>
                <c:pt idx="2">
                  <c:v>97.92</c:v>
                </c:pt>
                <c:pt idx="3">
                  <c:v>110.23</c:v>
                </c:pt>
                <c:pt idx="4">
                  <c:v>112.78</c:v>
                </c:pt>
              </c:numCache>
            </c:numRef>
          </c:val>
          <c:extLst>
            <c:ext xmlns:c16="http://schemas.microsoft.com/office/drawing/2014/chart" uri="{C3380CC4-5D6E-409C-BE32-E72D297353CC}">
              <c16:uniqueId val="{00000000-F785-4ECF-84D4-B1B6DE064A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104.35</c:v>
                </c:pt>
                <c:pt idx="2">
                  <c:v>105.34</c:v>
                </c:pt>
                <c:pt idx="3">
                  <c:v>105.77</c:v>
                </c:pt>
                <c:pt idx="4">
                  <c:v>104.82</c:v>
                </c:pt>
              </c:numCache>
            </c:numRef>
          </c:val>
          <c:smooth val="0"/>
          <c:extLst>
            <c:ext xmlns:c16="http://schemas.microsoft.com/office/drawing/2014/chart" uri="{C3380CC4-5D6E-409C-BE32-E72D297353CC}">
              <c16:uniqueId val="{00000001-F785-4ECF-84D4-B1B6DE064A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7.18</c:v>
                </c:pt>
                <c:pt idx="2">
                  <c:v>11.7</c:v>
                </c:pt>
                <c:pt idx="3">
                  <c:v>15.7</c:v>
                </c:pt>
                <c:pt idx="4">
                  <c:v>19.760000000000002</c:v>
                </c:pt>
              </c:numCache>
            </c:numRef>
          </c:val>
          <c:extLst>
            <c:ext xmlns:c16="http://schemas.microsoft.com/office/drawing/2014/chart" uri="{C3380CC4-5D6E-409C-BE32-E72D297353CC}">
              <c16:uniqueId val="{00000000-4EFB-4A94-8757-9E8071994A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47.31</c:v>
                </c:pt>
                <c:pt idx="2">
                  <c:v>47.5</c:v>
                </c:pt>
                <c:pt idx="3">
                  <c:v>48.41</c:v>
                </c:pt>
                <c:pt idx="4">
                  <c:v>50.02</c:v>
                </c:pt>
              </c:numCache>
            </c:numRef>
          </c:val>
          <c:smooth val="0"/>
          <c:extLst>
            <c:ext xmlns:c16="http://schemas.microsoft.com/office/drawing/2014/chart" uri="{C3380CC4-5D6E-409C-BE32-E72D297353CC}">
              <c16:uniqueId val="{00000001-4EFB-4A94-8757-9E8071994A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11.07</c:v>
                </c:pt>
                <c:pt idx="2">
                  <c:v>24.12</c:v>
                </c:pt>
                <c:pt idx="3">
                  <c:v>8.58</c:v>
                </c:pt>
                <c:pt idx="4">
                  <c:v>14.96</c:v>
                </c:pt>
              </c:numCache>
            </c:numRef>
          </c:val>
          <c:extLst>
            <c:ext xmlns:c16="http://schemas.microsoft.com/office/drawing/2014/chart" uri="{C3380CC4-5D6E-409C-BE32-E72D297353CC}">
              <c16:uniqueId val="{00000000-B4A2-446E-9ACB-7FE3D6632F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B4A2-446E-9ACB-7FE3D6632F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23.58</c:v>
                </c:pt>
                <c:pt idx="2">
                  <c:v>26.49</c:v>
                </c:pt>
                <c:pt idx="3">
                  <c:v>4.3099999999999996</c:v>
                </c:pt>
                <c:pt idx="4" formatCode="#,##0.00;&quot;△&quot;#,##0.00">
                  <c:v>0</c:v>
                </c:pt>
              </c:numCache>
            </c:numRef>
          </c:val>
          <c:extLst>
            <c:ext xmlns:c16="http://schemas.microsoft.com/office/drawing/2014/chart" uri="{C3380CC4-5D6E-409C-BE32-E72D297353CC}">
              <c16:uniqueId val="{00000000-0368-45BB-9E95-0C1253D963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21.69</c:v>
                </c:pt>
                <c:pt idx="2">
                  <c:v>24.04</c:v>
                </c:pt>
                <c:pt idx="3">
                  <c:v>28.03</c:v>
                </c:pt>
                <c:pt idx="4">
                  <c:v>26.73</c:v>
                </c:pt>
              </c:numCache>
            </c:numRef>
          </c:val>
          <c:smooth val="0"/>
          <c:extLst>
            <c:ext xmlns:c16="http://schemas.microsoft.com/office/drawing/2014/chart" uri="{C3380CC4-5D6E-409C-BE32-E72D297353CC}">
              <c16:uniqueId val="{00000001-0368-45BB-9E95-0C1253D963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73.75</c:v>
                </c:pt>
                <c:pt idx="2">
                  <c:v>49.03</c:v>
                </c:pt>
                <c:pt idx="3">
                  <c:v>70.91</c:v>
                </c:pt>
                <c:pt idx="4">
                  <c:v>91.5</c:v>
                </c:pt>
              </c:numCache>
            </c:numRef>
          </c:val>
          <c:extLst>
            <c:ext xmlns:c16="http://schemas.microsoft.com/office/drawing/2014/chart" uri="{C3380CC4-5D6E-409C-BE32-E72D297353CC}">
              <c16:uniqueId val="{00000000-E084-4D75-A62E-B9FCB730F2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E084-4D75-A62E-B9FCB730F2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898.81</c:v>
                </c:pt>
                <c:pt idx="2">
                  <c:v>908.02</c:v>
                </c:pt>
                <c:pt idx="3">
                  <c:v>819.08</c:v>
                </c:pt>
                <c:pt idx="4">
                  <c:v>738.43</c:v>
                </c:pt>
              </c:numCache>
            </c:numRef>
          </c:val>
          <c:extLst>
            <c:ext xmlns:c16="http://schemas.microsoft.com/office/drawing/2014/chart" uri="{C3380CC4-5D6E-409C-BE32-E72D297353CC}">
              <c16:uniqueId val="{00000000-5286-4F67-B001-E2E0642688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551.62</c:v>
                </c:pt>
                <c:pt idx="2">
                  <c:v>585.59</c:v>
                </c:pt>
                <c:pt idx="3">
                  <c:v>561.34</c:v>
                </c:pt>
                <c:pt idx="4">
                  <c:v>538.33000000000004</c:v>
                </c:pt>
              </c:numCache>
            </c:numRef>
          </c:val>
          <c:smooth val="0"/>
          <c:extLst>
            <c:ext xmlns:c16="http://schemas.microsoft.com/office/drawing/2014/chart" uri="{C3380CC4-5D6E-409C-BE32-E72D297353CC}">
              <c16:uniqueId val="{00000001-5286-4F67-B001-E2E0642688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52.1</c:v>
                </c:pt>
                <c:pt idx="2">
                  <c:v>55.01</c:v>
                </c:pt>
                <c:pt idx="3">
                  <c:v>67.459999999999994</c:v>
                </c:pt>
                <c:pt idx="4">
                  <c:v>79.760000000000005</c:v>
                </c:pt>
              </c:numCache>
            </c:numRef>
          </c:val>
          <c:extLst>
            <c:ext xmlns:c16="http://schemas.microsoft.com/office/drawing/2014/chart" uri="{C3380CC4-5D6E-409C-BE32-E72D297353CC}">
              <c16:uniqueId val="{00000000-1BC6-47D5-9730-A1CA5158FC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87.11</c:v>
                </c:pt>
                <c:pt idx="2">
                  <c:v>82.78</c:v>
                </c:pt>
                <c:pt idx="3">
                  <c:v>84.82</c:v>
                </c:pt>
                <c:pt idx="4">
                  <c:v>82.29</c:v>
                </c:pt>
              </c:numCache>
            </c:numRef>
          </c:val>
          <c:smooth val="0"/>
          <c:extLst>
            <c:ext xmlns:c16="http://schemas.microsoft.com/office/drawing/2014/chart" uri="{C3380CC4-5D6E-409C-BE32-E72D297353CC}">
              <c16:uniqueId val="{00000001-1BC6-47D5-9730-A1CA5158FC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381.74</c:v>
                </c:pt>
                <c:pt idx="2">
                  <c:v>317.2</c:v>
                </c:pt>
                <c:pt idx="3">
                  <c:v>297.98</c:v>
                </c:pt>
                <c:pt idx="4">
                  <c:v>275.23</c:v>
                </c:pt>
              </c:numCache>
            </c:numRef>
          </c:val>
          <c:extLst>
            <c:ext xmlns:c16="http://schemas.microsoft.com/office/drawing/2014/chart" uri="{C3380CC4-5D6E-409C-BE32-E72D297353CC}">
              <c16:uniqueId val="{00000000-87FD-412E-8A05-D144EB35AF7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223.98</c:v>
                </c:pt>
                <c:pt idx="2">
                  <c:v>225.09</c:v>
                </c:pt>
                <c:pt idx="3">
                  <c:v>224.82</c:v>
                </c:pt>
                <c:pt idx="4">
                  <c:v>230.85</c:v>
                </c:pt>
              </c:numCache>
            </c:numRef>
          </c:val>
          <c:smooth val="0"/>
          <c:extLst>
            <c:ext xmlns:c16="http://schemas.microsoft.com/office/drawing/2014/chart" uri="{C3380CC4-5D6E-409C-BE32-E72D297353CC}">
              <c16:uniqueId val="{00000001-87FD-412E-8A05-D144EB35AF7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2" t="str">
        <f>データ!H6</f>
        <v>鹿児島県　南種子町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自治体職員</v>
      </c>
      <c r="AE8" s="44"/>
      <c r="AF8" s="44"/>
      <c r="AG8" s="44"/>
      <c r="AH8" s="44"/>
      <c r="AI8" s="44"/>
      <c r="AJ8" s="44"/>
      <c r="AK8" s="2"/>
      <c r="AL8" s="45">
        <f>データ!$R$6</f>
        <v>5363</v>
      </c>
      <c r="AM8" s="45"/>
      <c r="AN8" s="45"/>
      <c r="AO8" s="45"/>
      <c r="AP8" s="45"/>
      <c r="AQ8" s="45"/>
      <c r="AR8" s="45"/>
      <c r="AS8" s="45"/>
      <c r="AT8" s="46">
        <f>データ!$S$6</f>
        <v>109.94</v>
      </c>
      <c r="AU8" s="47"/>
      <c r="AV8" s="47"/>
      <c r="AW8" s="47"/>
      <c r="AX8" s="47"/>
      <c r="AY8" s="47"/>
      <c r="AZ8" s="47"/>
      <c r="BA8" s="47"/>
      <c r="BB8" s="48">
        <f>データ!$T$6</f>
        <v>48.78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c r="A10" s="2"/>
      <c r="B10" s="46" t="str">
        <f>データ!$N$6</f>
        <v>-</v>
      </c>
      <c r="C10" s="47"/>
      <c r="D10" s="47"/>
      <c r="E10" s="47"/>
      <c r="F10" s="47"/>
      <c r="G10" s="47"/>
      <c r="H10" s="47"/>
      <c r="I10" s="46">
        <f>データ!$O$6</f>
        <v>52.36</v>
      </c>
      <c r="J10" s="47"/>
      <c r="K10" s="47"/>
      <c r="L10" s="47"/>
      <c r="M10" s="47"/>
      <c r="N10" s="47"/>
      <c r="O10" s="81"/>
      <c r="P10" s="48">
        <f>データ!$P$6</f>
        <v>98.72</v>
      </c>
      <c r="Q10" s="48"/>
      <c r="R10" s="48"/>
      <c r="S10" s="48"/>
      <c r="T10" s="48"/>
      <c r="U10" s="48"/>
      <c r="V10" s="48"/>
      <c r="W10" s="45">
        <f>データ!$Q$6</f>
        <v>4224</v>
      </c>
      <c r="X10" s="45"/>
      <c r="Y10" s="45"/>
      <c r="Z10" s="45"/>
      <c r="AA10" s="45"/>
      <c r="AB10" s="45"/>
      <c r="AC10" s="45"/>
      <c r="AD10" s="2"/>
      <c r="AE10" s="2"/>
      <c r="AF10" s="2"/>
      <c r="AG10" s="2"/>
      <c r="AH10" s="2"/>
      <c r="AI10" s="2"/>
      <c r="AJ10" s="2"/>
      <c r="AK10" s="2"/>
      <c r="AL10" s="45">
        <f>データ!$U$6</f>
        <v>5153</v>
      </c>
      <c r="AM10" s="45"/>
      <c r="AN10" s="45"/>
      <c r="AO10" s="45"/>
      <c r="AP10" s="45"/>
      <c r="AQ10" s="45"/>
      <c r="AR10" s="45"/>
      <c r="AS10" s="45"/>
      <c r="AT10" s="46">
        <f>データ!$V$6</f>
        <v>43.57</v>
      </c>
      <c r="AU10" s="47"/>
      <c r="AV10" s="47"/>
      <c r="AW10" s="47"/>
      <c r="AX10" s="47"/>
      <c r="AY10" s="47"/>
      <c r="AZ10" s="47"/>
      <c r="BA10" s="47"/>
      <c r="BB10" s="48">
        <f>データ!$W$6</f>
        <v>118.27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111</v>
      </c>
      <c r="BM16" s="83"/>
      <c r="BN16" s="83"/>
      <c r="BO16" s="83"/>
      <c r="BP16" s="83"/>
      <c r="BQ16" s="83"/>
      <c r="BR16" s="83"/>
      <c r="BS16" s="83"/>
      <c r="BT16" s="83"/>
      <c r="BU16" s="83"/>
      <c r="BV16" s="83"/>
      <c r="BW16" s="83"/>
      <c r="BX16" s="83"/>
      <c r="BY16" s="83"/>
      <c r="BZ16" s="84"/>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PFY5ESldSmyz+rt0hTEbk/9dkfG8Ab4MqS56aDmBszVhhq3q7MIjV+KCaJwYsQ1VlCBEXlykSu1lQr0N+5vPQ==" saltValue="vYOeDBkOMKmOz/zB5VOq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465020</v>
      </c>
      <c r="D6" s="20">
        <f t="shared" si="3"/>
        <v>46</v>
      </c>
      <c r="E6" s="20">
        <f t="shared" si="3"/>
        <v>1</v>
      </c>
      <c r="F6" s="20">
        <f t="shared" si="3"/>
        <v>0</v>
      </c>
      <c r="G6" s="20">
        <f t="shared" si="3"/>
        <v>1</v>
      </c>
      <c r="H6" s="20" t="str">
        <f t="shared" si="3"/>
        <v>鹿児島県　南種子町</v>
      </c>
      <c r="I6" s="20" t="str">
        <f t="shared" si="3"/>
        <v>法適用</v>
      </c>
      <c r="J6" s="20" t="str">
        <f t="shared" si="3"/>
        <v>水道事業</v>
      </c>
      <c r="K6" s="20" t="str">
        <f t="shared" si="3"/>
        <v>末端給水事業</v>
      </c>
      <c r="L6" s="20" t="str">
        <f t="shared" si="3"/>
        <v>A8</v>
      </c>
      <c r="M6" s="20" t="str">
        <f t="shared" si="3"/>
        <v>自治体職員</v>
      </c>
      <c r="N6" s="21" t="str">
        <f t="shared" si="3"/>
        <v>-</v>
      </c>
      <c r="O6" s="21">
        <f t="shared" si="3"/>
        <v>52.36</v>
      </c>
      <c r="P6" s="21">
        <f t="shared" si="3"/>
        <v>98.72</v>
      </c>
      <c r="Q6" s="21">
        <f t="shared" si="3"/>
        <v>4224</v>
      </c>
      <c r="R6" s="21">
        <f t="shared" si="3"/>
        <v>5363</v>
      </c>
      <c r="S6" s="21">
        <f t="shared" si="3"/>
        <v>109.94</v>
      </c>
      <c r="T6" s="21">
        <f t="shared" si="3"/>
        <v>48.78</v>
      </c>
      <c r="U6" s="21">
        <f t="shared" si="3"/>
        <v>5153</v>
      </c>
      <c r="V6" s="21">
        <f t="shared" si="3"/>
        <v>43.57</v>
      </c>
      <c r="W6" s="21">
        <f t="shared" si="3"/>
        <v>118.27</v>
      </c>
      <c r="X6" s="22" t="str">
        <f>IF(X7="",NA(),X7)</f>
        <v>-</v>
      </c>
      <c r="Y6" s="22">
        <f t="shared" ref="Y6:AG6" si="4">IF(Y7="",NA(),Y7)</f>
        <v>90.7</v>
      </c>
      <c r="Z6" s="22">
        <f t="shared" si="4"/>
        <v>97.92</v>
      </c>
      <c r="AA6" s="22">
        <f t="shared" si="4"/>
        <v>110.23</v>
      </c>
      <c r="AB6" s="22">
        <f t="shared" si="4"/>
        <v>112.78</v>
      </c>
      <c r="AC6" s="22" t="str">
        <f t="shared" si="4"/>
        <v>-</v>
      </c>
      <c r="AD6" s="22">
        <f t="shared" si="4"/>
        <v>104.35</v>
      </c>
      <c r="AE6" s="22">
        <f t="shared" si="4"/>
        <v>105.34</v>
      </c>
      <c r="AF6" s="22">
        <f t="shared" si="4"/>
        <v>105.77</v>
      </c>
      <c r="AG6" s="22">
        <f t="shared" si="4"/>
        <v>104.82</v>
      </c>
      <c r="AH6" s="21" t="str">
        <f>IF(AH7="","",IF(AH7="-","【-】","【"&amp;SUBSTITUTE(TEXT(AH7,"#,##0.00"),"-","△")&amp;"】"))</f>
        <v>【108.70】</v>
      </c>
      <c r="AI6" s="22" t="str">
        <f>IF(AI7="",NA(),AI7)</f>
        <v>-</v>
      </c>
      <c r="AJ6" s="22">
        <f t="shared" ref="AJ6:AR6" si="5">IF(AJ7="",NA(),AJ7)</f>
        <v>23.58</v>
      </c>
      <c r="AK6" s="22">
        <f t="shared" si="5"/>
        <v>26.49</v>
      </c>
      <c r="AL6" s="22">
        <f t="shared" si="5"/>
        <v>4.3099999999999996</v>
      </c>
      <c r="AM6" s="21">
        <f t="shared" si="5"/>
        <v>0</v>
      </c>
      <c r="AN6" s="22" t="str">
        <f t="shared" si="5"/>
        <v>-</v>
      </c>
      <c r="AO6" s="22">
        <f t="shared" si="5"/>
        <v>21.69</v>
      </c>
      <c r="AP6" s="22">
        <f t="shared" si="5"/>
        <v>24.04</v>
      </c>
      <c r="AQ6" s="22">
        <f t="shared" si="5"/>
        <v>28.03</v>
      </c>
      <c r="AR6" s="22">
        <f t="shared" si="5"/>
        <v>26.73</v>
      </c>
      <c r="AS6" s="21" t="str">
        <f>IF(AS7="","",IF(AS7="-","【-】","【"&amp;SUBSTITUTE(TEXT(AS7,"#,##0.00"),"-","△")&amp;"】"))</f>
        <v>【1.34】</v>
      </c>
      <c r="AT6" s="22" t="str">
        <f>IF(AT7="",NA(),AT7)</f>
        <v>-</v>
      </c>
      <c r="AU6" s="22">
        <f t="shared" ref="AU6:BC6" si="6">IF(AU7="",NA(),AU7)</f>
        <v>73.75</v>
      </c>
      <c r="AV6" s="22">
        <f t="shared" si="6"/>
        <v>49.03</v>
      </c>
      <c r="AW6" s="22">
        <f t="shared" si="6"/>
        <v>70.91</v>
      </c>
      <c r="AX6" s="22">
        <f t="shared" si="6"/>
        <v>91.5</v>
      </c>
      <c r="AY6" s="22" t="str">
        <f t="shared" si="6"/>
        <v>-</v>
      </c>
      <c r="AZ6" s="22">
        <f t="shared" si="6"/>
        <v>301.04000000000002</v>
      </c>
      <c r="BA6" s="22">
        <f t="shared" si="6"/>
        <v>305.08</v>
      </c>
      <c r="BB6" s="22">
        <f t="shared" si="6"/>
        <v>305.33999999999997</v>
      </c>
      <c r="BC6" s="22">
        <f t="shared" si="6"/>
        <v>310.01</v>
      </c>
      <c r="BD6" s="21" t="str">
        <f>IF(BD7="","",IF(BD7="-","【-】","【"&amp;SUBSTITUTE(TEXT(BD7,"#,##0.00"),"-","△")&amp;"】"))</f>
        <v>【252.29】</v>
      </c>
      <c r="BE6" s="22" t="str">
        <f>IF(BE7="",NA(),BE7)</f>
        <v>-</v>
      </c>
      <c r="BF6" s="22">
        <f t="shared" ref="BF6:BN6" si="7">IF(BF7="",NA(),BF7)</f>
        <v>898.81</v>
      </c>
      <c r="BG6" s="22">
        <f t="shared" si="7"/>
        <v>908.02</v>
      </c>
      <c r="BH6" s="22">
        <f t="shared" si="7"/>
        <v>819.08</v>
      </c>
      <c r="BI6" s="22">
        <f t="shared" si="7"/>
        <v>738.43</v>
      </c>
      <c r="BJ6" s="22" t="str">
        <f t="shared" si="7"/>
        <v>-</v>
      </c>
      <c r="BK6" s="22">
        <f t="shared" si="7"/>
        <v>551.62</v>
      </c>
      <c r="BL6" s="22">
        <f t="shared" si="7"/>
        <v>585.59</v>
      </c>
      <c r="BM6" s="22">
        <f t="shared" si="7"/>
        <v>561.34</v>
      </c>
      <c r="BN6" s="22">
        <f t="shared" si="7"/>
        <v>538.33000000000004</v>
      </c>
      <c r="BO6" s="21" t="str">
        <f>IF(BO7="","",IF(BO7="-","【-】","【"&amp;SUBSTITUTE(TEXT(BO7,"#,##0.00"),"-","△")&amp;"】"))</f>
        <v>【268.07】</v>
      </c>
      <c r="BP6" s="22" t="str">
        <f>IF(BP7="",NA(),BP7)</f>
        <v>-</v>
      </c>
      <c r="BQ6" s="22">
        <f t="shared" ref="BQ6:BY6" si="8">IF(BQ7="",NA(),BQ7)</f>
        <v>52.1</v>
      </c>
      <c r="BR6" s="22">
        <f t="shared" si="8"/>
        <v>55.01</v>
      </c>
      <c r="BS6" s="22">
        <f t="shared" si="8"/>
        <v>67.459999999999994</v>
      </c>
      <c r="BT6" s="22">
        <f t="shared" si="8"/>
        <v>79.760000000000005</v>
      </c>
      <c r="BU6" s="22" t="str">
        <f t="shared" si="8"/>
        <v>-</v>
      </c>
      <c r="BV6" s="22">
        <f t="shared" si="8"/>
        <v>87.11</v>
      </c>
      <c r="BW6" s="22">
        <f t="shared" si="8"/>
        <v>82.78</v>
      </c>
      <c r="BX6" s="22">
        <f t="shared" si="8"/>
        <v>84.82</v>
      </c>
      <c r="BY6" s="22">
        <f t="shared" si="8"/>
        <v>82.29</v>
      </c>
      <c r="BZ6" s="21" t="str">
        <f>IF(BZ7="","",IF(BZ7="-","【-】","【"&amp;SUBSTITUTE(TEXT(BZ7,"#,##0.00"),"-","△")&amp;"】"))</f>
        <v>【97.47】</v>
      </c>
      <c r="CA6" s="22" t="str">
        <f>IF(CA7="",NA(),CA7)</f>
        <v>-</v>
      </c>
      <c r="CB6" s="22">
        <f t="shared" ref="CB6:CJ6" si="9">IF(CB7="",NA(),CB7)</f>
        <v>381.74</v>
      </c>
      <c r="CC6" s="22">
        <f t="shared" si="9"/>
        <v>317.2</v>
      </c>
      <c r="CD6" s="22">
        <f t="shared" si="9"/>
        <v>297.98</v>
      </c>
      <c r="CE6" s="22">
        <f t="shared" si="9"/>
        <v>275.23</v>
      </c>
      <c r="CF6" s="22" t="str">
        <f t="shared" si="9"/>
        <v>-</v>
      </c>
      <c r="CG6" s="22">
        <f t="shared" si="9"/>
        <v>223.98</v>
      </c>
      <c r="CH6" s="22">
        <f t="shared" si="9"/>
        <v>225.09</v>
      </c>
      <c r="CI6" s="22">
        <f t="shared" si="9"/>
        <v>224.82</v>
      </c>
      <c r="CJ6" s="22">
        <f t="shared" si="9"/>
        <v>230.85</v>
      </c>
      <c r="CK6" s="21" t="str">
        <f>IF(CK7="","",IF(CK7="-","【-】","【"&amp;SUBSTITUTE(TEXT(CK7,"#,##0.00"),"-","△")&amp;"】"))</f>
        <v>【174.75】</v>
      </c>
      <c r="CL6" s="22" t="str">
        <f>IF(CL7="",NA(),CL7)</f>
        <v>-</v>
      </c>
      <c r="CM6" s="22">
        <f t="shared" ref="CM6:CU6" si="10">IF(CM7="",NA(),CM7)</f>
        <v>58.91</v>
      </c>
      <c r="CN6" s="22">
        <f t="shared" si="10"/>
        <v>63.42</v>
      </c>
      <c r="CO6" s="22">
        <f t="shared" si="10"/>
        <v>73.900000000000006</v>
      </c>
      <c r="CP6" s="22">
        <f t="shared" si="10"/>
        <v>78.33</v>
      </c>
      <c r="CQ6" s="22" t="str">
        <f t="shared" si="10"/>
        <v>-</v>
      </c>
      <c r="CR6" s="22">
        <f t="shared" si="10"/>
        <v>49.64</v>
      </c>
      <c r="CS6" s="22">
        <f t="shared" si="10"/>
        <v>49.38</v>
      </c>
      <c r="CT6" s="22">
        <f t="shared" si="10"/>
        <v>50.09</v>
      </c>
      <c r="CU6" s="22">
        <f t="shared" si="10"/>
        <v>50.1</v>
      </c>
      <c r="CV6" s="21" t="str">
        <f>IF(CV7="","",IF(CV7="-","【-】","【"&amp;SUBSTITUTE(TEXT(CV7,"#,##0.00"),"-","△")&amp;"】"))</f>
        <v>【59.97】</v>
      </c>
      <c r="CW6" s="22" t="str">
        <f>IF(CW7="",NA(),CW7)</f>
        <v>-</v>
      </c>
      <c r="CX6" s="22">
        <f t="shared" ref="CX6:DF6" si="11">IF(CX7="",NA(),CX7)</f>
        <v>95.24</v>
      </c>
      <c r="CY6" s="22">
        <f t="shared" si="11"/>
        <v>74.099999999999994</v>
      </c>
      <c r="CZ6" s="22">
        <f t="shared" si="11"/>
        <v>61.25</v>
      </c>
      <c r="DA6" s="22">
        <f t="shared" si="11"/>
        <v>67.41</v>
      </c>
      <c r="DB6" s="22" t="str">
        <f t="shared" si="11"/>
        <v>-</v>
      </c>
      <c r="DC6" s="22">
        <f t="shared" si="11"/>
        <v>78.09</v>
      </c>
      <c r="DD6" s="22">
        <f t="shared" si="11"/>
        <v>78.010000000000005</v>
      </c>
      <c r="DE6" s="22">
        <f t="shared" si="11"/>
        <v>77.599999999999994</v>
      </c>
      <c r="DF6" s="22">
        <f t="shared" si="11"/>
        <v>77.3</v>
      </c>
      <c r="DG6" s="21" t="str">
        <f>IF(DG7="","",IF(DG7="-","【-】","【"&amp;SUBSTITUTE(TEXT(DG7,"#,##0.00"),"-","△")&amp;"】"))</f>
        <v>【89.76】</v>
      </c>
      <c r="DH6" s="22" t="str">
        <f>IF(DH7="",NA(),DH7)</f>
        <v>-</v>
      </c>
      <c r="DI6" s="22">
        <f t="shared" ref="DI6:DQ6" si="12">IF(DI7="",NA(),DI7)</f>
        <v>7.18</v>
      </c>
      <c r="DJ6" s="22">
        <f t="shared" si="12"/>
        <v>11.7</v>
      </c>
      <c r="DK6" s="22">
        <f t="shared" si="12"/>
        <v>15.7</v>
      </c>
      <c r="DL6" s="22">
        <f t="shared" si="12"/>
        <v>19.760000000000002</v>
      </c>
      <c r="DM6" s="22" t="str">
        <f t="shared" si="12"/>
        <v>-</v>
      </c>
      <c r="DN6" s="22">
        <f t="shared" si="12"/>
        <v>47.31</v>
      </c>
      <c r="DO6" s="22">
        <f t="shared" si="12"/>
        <v>47.5</v>
      </c>
      <c r="DP6" s="22">
        <f t="shared" si="12"/>
        <v>48.41</v>
      </c>
      <c r="DQ6" s="22">
        <f t="shared" si="12"/>
        <v>50.02</v>
      </c>
      <c r="DR6" s="21" t="str">
        <f>IF(DR7="","",IF(DR7="-","【-】","【"&amp;SUBSTITUTE(TEXT(DR7,"#,##0.00"),"-","△")&amp;"】"))</f>
        <v>【51.51】</v>
      </c>
      <c r="DS6" s="22" t="str">
        <f>IF(DS7="",NA(),DS7)</f>
        <v>-</v>
      </c>
      <c r="DT6" s="22">
        <f t="shared" ref="DT6:EB6" si="13">IF(DT7="",NA(),DT7)</f>
        <v>11.07</v>
      </c>
      <c r="DU6" s="22">
        <f t="shared" si="13"/>
        <v>24.12</v>
      </c>
      <c r="DV6" s="22">
        <f t="shared" si="13"/>
        <v>8.58</v>
      </c>
      <c r="DW6" s="22">
        <f t="shared" si="13"/>
        <v>14.96</v>
      </c>
      <c r="DX6" s="22" t="str">
        <f t="shared" si="13"/>
        <v>-</v>
      </c>
      <c r="DY6" s="22">
        <f t="shared" si="13"/>
        <v>16.77</v>
      </c>
      <c r="DZ6" s="22">
        <f t="shared" si="13"/>
        <v>17.399999999999999</v>
      </c>
      <c r="EA6" s="22">
        <f t="shared" si="13"/>
        <v>18.64</v>
      </c>
      <c r="EB6" s="22">
        <f t="shared" si="13"/>
        <v>19.510000000000002</v>
      </c>
      <c r="EC6" s="21" t="str">
        <f>IF(EC7="","",IF(EC7="-","【-】","【"&amp;SUBSTITUTE(TEXT(EC7,"#,##0.00"),"-","△")&amp;"】"))</f>
        <v>【23.75】</v>
      </c>
      <c r="ED6" s="22" t="str">
        <f>IF(ED7="",NA(),ED7)</f>
        <v>-</v>
      </c>
      <c r="EE6" s="22">
        <f t="shared" ref="EE6:EM6" si="14">IF(EE7="",NA(),EE7)</f>
        <v>0.17</v>
      </c>
      <c r="EF6" s="22">
        <f t="shared" si="14"/>
        <v>0.21</v>
      </c>
      <c r="EG6" s="22">
        <f t="shared" si="14"/>
        <v>0.17</v>
      </c>
      <c r="EH6" s="22">
        <f t="shared" si="14"/>
        <v>7.0000000000000007E-2</v>
      </c>
      <c r="EI6" s="22" t="str">
        <f t="shared" si="14"/>
        <v>-</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465020</v>
      </c>
      <c r="D7" s="24">
        <v>46</v>
      </c>
      <c r="E7" s="24">
        <v>1</v>
      </c>
      <c r="F7" s="24">
        <v>0</v>
      </c>
      <c r="G7" s="24">
        <v>1</v>
      </c>
      <c r="H7" s="24" t="s">
        <v>93</v>
      </c>
      <c r="I7" s="24" t="s">
        <v>94</v>
      </c>
      <c r="J7" s="24" t="s">
        <v>95</v>
      </c>
      <c r="K7" s="24" t="s">
        <v>96</v>
      </c>
      <c r="L7" s="24" t="s">
        <v>97</v>
      </c>
      <c r="M7" s="24" t="s">
        <v>98</v>
      </c>
      <c r="N7" s="25" t="s">
        <v>99</v>
      </c>
      <c r="O7" s="25">
        <v>52.36</v>
      </c>
      <c r="P7" s="25">
        <v>98.72</v>
      </c>
      <c r="Q7" s="25">
        <v>4224</v>
      </c>
      <c r="R7" s="25">
        <v>5363</v>
      </c>
      <c r="S7" s="25">
        <v>109.94</v>
      </c>
      <c r="T7" s="25">
        <v>48.78</v>
      </c>
      <c r="U7" s="25">
        <v>5153</v>
      </c>
      <c r="V7" s="25">
        <v>43.57</v>
      </c>
      <c r="W7" s="25">
        <v>118.27</v>
      </c>
      <c r="X7" s="25" t="s">
        <v>99</v>
      </c>
      <c r="Y7" s="25">
        <v>90.7</v>
      </c>
      <c r="Z7" s="25">
        <v>97.92</v>
      </c>
      <c r="AA7" s="25">
        <v>110.23</v>
      </c>
      <c r="AB7" s="25">
        <v>112.78</v>
      </c>
      <c r="AC7" s="25" t="s">
        <v>99</v>
      </c>
      <c r="AD7" s="25">
        <v>104.35</v>
      </c>
      <c r="AE7" s="25">
        <v>105.34</v>
      </c>
      <c r="AF7" s="25">
        <v>105.77</v>
      </c>
      <c r="AG7" s="25">
        <v>104.82</v>
      </c>
      <c r="AH7" s="25">
        <v>108.7</v>
      </c>
      <c r="AI7" s="25" t="s">
        <v>99</v>
      </c>
      <c r="AJ7" s="25">
        <v>23.58</v>
      </c>
      <c r="AK7" s="25">
        <v>26.49</v>
      </c>
      <c r="AL7" s="25">
        <v>4.3099999999999996</v>
      </c>
      <c r="AM7" s="25">
        <v>0</v>
      </c>
      <c r="AN7" s="25" t="s">
        <v>99</v>
      </c>
      <c r="AO7" s="25">
        <v>21.69</v>
      </c>
      <c r="AP7" s="25">
        <v>24.04</v>
      </c>
      <c r="AQ7" s="25">
        <v>28.03</v>
      </c>
      <c r="AR7" s="25">
        <v>26.73</v>
      </c>
      <c r="AS7" s="25">
        <v>1.34</v>
      </c>
      <c r="AT7" s="25" t="s">
        <v>99</v>
      </c>
      <c r="AU7" s="25">
        <v>73.75</v>
      </c>
      <c r="AV7" s="25">
        <v>49.03</v>
      </c>
      <c r="AW7" s="25">
        <v>70.91</v>
      </c>
      <c r="AX7" s="25">
        <v>91.5</v>
      </c>
      <c r="AY7" s="25" t="s">
        <v>99</v>
      </c>
      <c r="AZ7" s="25">
        <v>301.04000000000002</v>
      </c>
      <c r="BA7" s="25">
        <v>305.08</v>
      </c>
      <c r="BB7" s="25">
        <v>305.33999999999997</v>
      </c>
      <c r="BC7" s="25">
        <v>310.01</v>
      </c>
      <c r="BD7" s="25">
        <v>252.29</v>
      </c>
      <c r="BE7" s="25" t="s">
        <v>99</v>
      </c>
      <c r="BF7" s="25">
        <v>898.81</v>
      </c>
      <c r="BG7" s="25">
        <v>908.02</v>
      </c>
      <c r="BH7" s="25">
        <v>819.08</v>
      </c>
      <c r="BI7" s="25">
        <v>738.43</v>
      </c>
      <c r="BJ7" s="25" t="s">
        <v>99</v>
      </c>
      <c r="BK7" s="25">
        <v>551.62</v>
      </c>
      <c r="BL7" s="25">
        <v>585.59</v>
      </c>
      <c r="BM7" s="25">
        <v>561.34</v>
      </c>
      <c r="BN7" s="25">
        <v>538.33000000000004</v>
      </c>
      <c r="BO7" s="25">
        <v>268.07</v>
      </c>
      <c r="BP7" s="25" t="s">
        <v>99</v>
      </c>
      <c r="BQ7" s="25">
        <v>52.1</v>
      </c>
      <c r="BR7" s="25">
        <v>55.01</v>
      </c>
      <c r="BS7" s="25">
        <v>67.459999999999994</v>
      </c>
      <c r="BT7" s="25">
        <v>79.760000000000005</v>
      </c>
      <c r="BU7" s="25" t="s">
        <v>99</v>
      </c>
      <c r="BV7" s="25">
        <v>87.11</v>
      </c>
      <c r="BW7" s="25">
        <v>82.78</v>
      </c>
      <c r="BX7" s="25">
        <v>84.82</v>
      </c>
      <c r="BY7" s="25">
        <v>82.29</v>
      </c>
      <c r="BZ7" s="25">
        <v>97.47</v>
      </c>
      <c r="CA7" s="25" t="s">
        <v>99</v>
      </c>
      <c r="CB7" s="25">
        <v>381.74</v>
      </c>
      <c r="CC7" s="25">
        <v>317.2</v>
      </c>
      <c r="CD7" s="25">
        <v>297.98</v>
      </c>
      <c r="CE7" s="25">
        <v>275.23</v>
      </c>
      <c r="CF7" s="25" t="s">
        <v>99</v>
      </c>
      <c r="CG7" s="25">
        <v>223.98</v>
      </c>
      <c r="CH7" s="25">
        <v>225.09</v>
      </c>
      <c r="CI7" s="25">
        <v>224.82</v>
      </c>
      <c r="CJ7" s="25">
        <v>230.85</v>
      </c>
      <c r="CK7" s="25">
        <v>174.75</v>
      </c>
      <c r="CL7" s="25" t="s">
        <v>99</v>
      </c>
      <c r="CM7" s="25">
        <v>58.91</v>
      </c>
      <c r="CN7" s="25">
        <v>63.42</v>
      </c>
      <c r="CO7" s="25">
        <v>73.900000000000006</v>
      </c>
      <c r="CP7" s="25">
        <v>78.33</v>
      </c>
      <c r="CQ7" s="25" t="s">
        <v>99</v>
      </c>
      <c r="CR7" s="25">
        <v>49.64</v>
      </c>
      <c r="CS7" s="25">
        <v>49.38</v>
      </c>
      <c r="CT7" s="25">
        <v>50.09</v>
      </c>
      <c r="CU7" s="25">
        <v>50.1</v>
      </c>
      <c r="CV7" s="25">
        <v>59.97</v>
      </c>
      <c r="CW7" s="25" t="s">
        <v>99</v>
      </c>
      <c r="CX7" s="25">
        <v>95.24</v>
      </c>
      <c r="CY7" s="25">
        <v>74.099999999999994</v>
      </c>
      <c r="CZ7" s="25">
        <v>61.25</v>
      </c>
      <c r="DA7" s="25">
        <v>67.41</v>
      </c>
      <c r="DB7" s="25" t="s">
        <v>99</v>
      </c>
      <c r="DC7" s="25">
        <v>78.09</v>
      </c>
      <c r="DD7" s="25">
        <v>78.010000000000005</v>
      </c>
      <c r="DE7" s="25">
        <v>77.599999999999994</v>
      </c>
      <c r="DF7" s="25">
        <v>77.3</v>
      </c>
      <c r="DG7" s="25">
        <v>89.76</v>
      </c>
      <c r="DH7" s="25" t="s">
        <v>99</v>
      </c>
      <c r="DI7" s="25">
        <v>7.18</v>
      </c>
      <c r="DJ7" s="25">
        <v>11.7</v>
      </c>
      <c r="DK7" s="25">
        <v>15.7</v>
      </c>
      <c r="DL7" s="25">
        <v>19.760000000000002</v>
      </c>
      <c r="DM7" s="25" t="s">
        <v>99</v>
      </c>
      <c r="DN7" s="25">
        <v>47.31</v>
      </c>
      <c r="DO7" s="25">
        <v>47.5</v>
      </c>
      <c r="DP7" s="25">
        <v>48.41</v>
      </c>
      <c r="DQ7" s="25">
        <v>50.02</v>
      </c>
      <c r="DR7" s="25">
        <v>51.51</v>
      </c>
      <c r="DS7" s="25" t="s">
        <v>99</v>
      </c>
      <c r="DT7" s="25">
        <v>11.07</v>
      </c>
      <c r="DU7" s="25">
        <v>24.12</v>
      </c>
      <c r="DV7" s="25">
        <v>8.58</v>
      </c>
      <c r="DW7" s="25">
        <v>14.96</v>
      </c>
      <c r="DX7" s="25" t="s">
        <v>99</v>
      </c>
      <c r="DY7" s="25">
        <v>16.77</v>
      </c>
      <c r="DZ7" s="25">
        <v>17.399999999999999</v>
      </c>
      <c r="EA7" s="25">
        <v>18.64</v>
      </c>
      <c r="EB7" s="25">
        <v>19.510000000000002</v>
      </c>
      <c r="EC7" s="25">
        <v>23.75</v>
      </c>
      <c r="ED7" s="25" t="s">
        <v>99</v>
      </c>
      <c r="EE7" s="25">
        <v>0.17</v>
      </c>
      <c r="EF7" s="25">
        <v>0.21</v>
      </c>
      <c r="EG7" s="25">
        <v>0.17</v>
      </c>
      <c r="EH7" s="25">
        <v>7.0000000000000007E-2</v>
      </c>
      <c r="EI7" s="25" t="s">
        <v>99</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2024-01-30T05:01:07Z</cp:lastPrinted>
  <dcterms:created xsi:type="dcterms:W3CDTF">2023-12-05T01:03:00Z</dcterms:created>
  <dcterms:modified xsi:type="dcterms:W3CDTF">2024-02-27T00:49:56Z</dcterms:modified>
  <cp:category/>
</cp:coreProperties>
</file>