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2_屋久島町\"/>
    </mc:Choice>
  </mc:AlternateContent>
  <workbookProtection workbookAlgorithmName="SHA-512" workbookHashValue="wciK4l+Yg6ABudW0zg01A8JnWmXWeOpEjWiGoiwdV1wfN/H3ntNHoGFJSaHAwg8VSPHyEu5bahmvxZ5BsMRVrg==" workbookSaltValue="ccwRoFTmZF1hYSfz+02+2A==" workbookSpinCount="100000" lockStructure="1"/>
  <bookViews>
    <workbookView xWindow="0" yWindow="0" windowWidth="28800" windowHeight="1246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BB10" i="4"/>
  <c r="AT10" i="4"/>
  <c r="P10" i="4"/>
  <c r="B10" i="4"/>
  <c r="BB8" i="4"/>
  <c r="AT8" i="4"/>
  <c r="W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<sst xmlns="http://schemas.openxmlformats.org/spreadsheetml/2006/main" count="275" uniqueCount="116">
  <si>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</si>
  <si>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</si>
  <si>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</si>
  <si>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</si>
  <si>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</si>
  <si>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</si>
  <si>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</si>
  <si>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</si>
  <si>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</si>
  <si>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</si>
  <si>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</si>
  <si>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</si>
  <si>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</si>
  <si>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</si>
  <si>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</si>
  <si>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</si>
  <si>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</si>
  <si>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</si>
  <si>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</si>
  <si>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</si>
  <si>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</si>
  <si>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</si>
  <si>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</si>
  <si>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</si>
  <si>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</si>
  <si>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</si>
  <si>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</si>
  <si>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</si>
  <si>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</si>
  <si>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</si>
  <si>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</si>
  <si>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</si>
  <si>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</si>
  <si>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</si>
  <si>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</si>
  <si>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</si>
  <si>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</si>
  <si>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</si>
  <si>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</si>
  <si>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</si>
  <si>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</si>
  <si>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</si>
  <si>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</si>
  <si>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</si>
  <si>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</si>
  <si>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</si>
  <si>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</si>
  <si>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</si>
  <si>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</si>
  <si>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</si>
  <si>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</si>
  <si>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</si>
  <si>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</si>
  <si>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</si>
  <si>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</si>
  <si>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</si>
  <si>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</si>
  <si>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</si>
  <si>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</si>
  <si>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</si>
  <si>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</si>
  <si>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</si>
  <si>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</si>
  <si>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</si>
  <si>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</si>
  <si>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</si>
  <si>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</si>
  <si>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</si>
  <si>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</si>
  <si>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</si>
  <si>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</si>
  <si>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</si>
  <si>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</si>
  <si>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</si>
  <si>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</si>
  <si>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</si>
  <si>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</si>
  <si>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</si>
  <si>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</si>
  <si>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</si>
  <si>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</si>
  <si>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</si>
  <si>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</si>
  <si>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</si>
  <si>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</si>
  <si>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</si>
  <si>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</si>
  <si>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</si>
  <si>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</si>
  <si>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</si>
  <si>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</si>
  <si>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</si>
  <si>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</si>
  <si>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</si>
  <si>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</si>
  <si>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</si>
  <si>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</si>
  <si>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</si>
  <si>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</si>
  <si>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</si>
  <si>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</si>
  <si>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</si>
  <si>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</si>
  <si>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</si>
  <si>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</si>
  <si>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</si>
  <si>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</si>
  <si>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</si>
  <si>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</si>
  <si>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</si>
  <si>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</si>
  <si>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</si>
  <si>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</si>
  <si>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①経常収支比率は、前年度から10.25ポイント低下したものの、健全経営の水準とされる100％を上回っている。ただし、実情としては一般会計からの補助金に依存している状況にある。
　②累積欠損金は発生していない。
　③流動比率については、企業債残高の減少により前年度から4.5ポイント改善しているが、依然、現金等の流動資産に対して１年以内の企業債償還が多額であることから100％を大幅に下回っている。１集落のみの事業であり規模が小さいため、料金改定等の経営改善を行ったとしても比率の大幅な上昇は見込めない。
　④企業債残高対事業規模比率については、事業規模が小さく、企業債償還額を使用料等の営業収益をもって賄うことが困難なことから、将来的にも全て一般会計負担によることとしたため、0％となっている。
　⑤経費回収率は、故障機器の修繕や機能診断の実施により費用が前年度比約42％増加したことから、23.22ポイント悪化し、類似団体平均を下回った。１集落のみの事業であり規模が小さいため、料金改定等の経営改善を行ったとしても比率の大幅な上昇は見込めない。
　⑥汚水処理原価は、修繕費等の費用増加により前年度から120.13ポイント増と類似団体平均を上回る高い水準となった。今後も老朽化に伴う維持補修費の増に備えていく必要がある。
　⑦施設利用率は、類似団体平均を上回る水準となっているが、人口減少と過疎化の進行により、施設が過大スペックとなることが懸念される。
　⑧水洗化率は、類似団体平均を上回る水準となっている。処理区域面積に対して人口密度が低く、管路整備できないエリアでは合併処理浄化槽の整備を推進している。</t>
    <rPh sb="24" eb="26">
      <t>テイカ</t>
    </rPh>
    <rPh sb="118" eb="121">
      <t>キギョウサイ</t>
    </rPh>
    <rPh sb="121" eb="123">
      <t>ザンダカ</t>
    </rPh>
    <rPh sb="124" eb="126">
      <t>ゲンショウ</t>
    </rPh>
    <rPh sb="149" eb="151">
      <t>イゼン</t>
    </rPh>
    <rPh sb="358" eb="362">
      <t>コショウキキ</t>
    </rPh>
    <rPh sb="416" eb="418">
      <t>シタマワ</t>
    </rPh>
    <rPh sb="485" eb="487">
      <t>シュウゼン</t>
    </rPh>
    <rPh sb="487" eb="488">
      <t>ヒ</t>
    </rPh>
    <rPh sb="488" eb="489">
      <t>トウ</t>
    </rPh>
    <rPh sb="490" eb="492">
      <t>ヒヨウ</t>
    </rPh>
    <rPh sb="492" eb="494">
      <t>ゾウカ</t>
    </rPh>
    <rPh sb="497" eb="500">
      <t>ゼンネンド</t>
    </rPh>
    <rPh sb="512" eb="513">
      <t>ゾウ</t>
    </rPh>
    <rPh sb="514" eb="518">
      <t>ルイジダンタイ</t>
    </rPh>
    <rPh sb="518" eb="520">
      <t>ヘイキン</t>
    </rPh>
    <rPh sb="521" eb="523">
      <t>ウワマワ</t>
    </rPh>
    <rPh sb="524" eb="525">
      <t>タカ</t>
    </rPh>
    <rPh sb="526" eb="528">
      <t>スイジュン</t>
    </rPh>
    <phoneticPr fontId="4"/>
  </si>
  <si>
    <t>　①有形固定資産減価償却率は、令和２年度からの法適用に際し、それ以前の減価償却累計額を差し引いた帳簿価額をもってスタートしているため、相当に低い比率となっているが、現実には法定耐用年数の半分を過ぎた施設もある。平成26～28年度に処理施設の更新改良を実施し、電気・機械設備の老朽化が改善されている。
　②管渠老朽化率、③管渠改善率については、平成13年の供用開始から20年を経過したところであり、法定耐用年数を迎えた管渠がなく、改善が必要な管渠も現在のところないため、比率は0％となっている。</t>
    <phoneticPr fontId="4"/>
  </si>
  <si>
    <t>　地方公営企業法適用（財務適用）から３年目となり、経営戦略に基づいた適正で健全な事業経営に努めているが、毎年度多額の一般会計負担が生じていることから、持続可能な事業のあり方も検討していく。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</si>
</sst>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99F-49D5-B935-67C9A04442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799F-49D5-B935-67C9A04442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C947-4288-A148-900603CBE1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C947-4288-A148-900603CBE1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86.62</c:v>
                </c:pt>
                <c:pt idx="3">
                  <c:v>88.55</c:v>
                </c:pt>
                <c:pt idx="4">
                  <c:v>89.12</c:v>
                </c:pt>
              </c:numCache>
            </c:numRef>
          </c:val>
          <c:extLst>
            <c:ext xmlns:c16="http://schemas.microsoft.com/office/drawing/2014/chart" uri="{C3380CC4-5D6E-409C-BE32-E72D297353CC}">
              <c16:uniqueId val="{00000000-7637-41DB-8597-E20AC1984A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7637-41DB-8597-E20AC1984A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103.38</c:v>
                </c:pt>
                <c:pt idx="3">
                  <c:v>111.43</c:v>
                </c:pt>
                <c:pt idx="4">
                  <c:v>101.18</c:v>
                </c:pt>
              </c:numCache>
            </c:numRef>
          </c:val>
          <c:extLst>
            <c:ext xmlns:c16="http://schemas.microsoft.com/office/drawing/2014/chart" uri="{C3380CC4-5D6E-409C-BE32-E72D297353CC}">
              <c16:uniqueId val="{00000000-3273-44B6-97F9-DE90D9F549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3273-44B6-97F9-DE90D9F549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3.73</c:v>
                </c:pt>
                <c:pt idx="3">
                  <c:v>7.46</c:v>
                </c:pt>
                <c:pt idx="4">
                  <c:v>11.19</c:v>
                </c:pt>
              </c:numCache>
            </c:numRef>
          </c:val>
          <c:extLst>
            <c:ext xmlns:c16="http://schemas.microsoft.com/office/drawing/2014/chart" uri="{C3380CC4-5D6E-409C-BE32-E72D297353CC}">
              <c16:uniqueId val="{00000000-2D95-40A6-9E81-B67332140C5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D95-40A6-9E81-B67332140C5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E3A-487C-B6F2-60A5916F51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E3A-487C-B6F2-60A5916F51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F7E-40D7-BBBF-0820B00EBF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1F7E-40D7-BBBF-0820B00EBF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7.45</c:v>
                </c:pt>
                <c:pt idx="3">
                  <c:v>23.05</c:v>
                </c:pt>
                <c:pt idx="4">
                  <c:v>27.55</c:v>
                </c:pt>
              </c:numCache>
            </c:numRef>
          </c:val>
          <c:extLst>
            <c:ext xmlns:c16="http://schemas.microsoft.com/office/drawing/2014/chart" uri="{C3380CC4-5D6E-409C-BE32-E72D297353CC}">
              <c16:uniqueId val="{00000000-9517-438C-9447-A172637543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9517-438C-9447-A172637543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4744.3599999999997</c:v>
                </c:pt>
                <c:pt idx="3" formatCode="#,##0.00;&quot;△&quot;#,##0.00">
                  <c:v>0</c:v>
                </c:pt>
                <c:pt idx="4" formatCode="#,##0.00;&quot;△&quot;#,##0.00">
                  <c:v>0</c:v>
                </c:pt>
              </c:numCache>
            </c:numRef>
          </c:val>
          <c:extLst>
            <c:ext xmlns:c16="http://schemas.microsoft.com/office/drawing/2014/chart" uri="{C3380CC4-5D6E-409C-BE32-E72D297353CC}">
              <c16:uniqueId val="{00000000-861F-4A47-A66E-6F067B3EBFF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861F-4A47-A66E-6F067B3EBFF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70.58</c:v>
                </c:pt>
                <c:pt idx="3">
                  <c:v>71.069999999999993</c:v>
                </c:pt>
                <c:pt idx="4">
                  <c:v>47.85</c:v>
                </c:pt>
              </c:numCache>
            </c:numRef>
          </c:val>
          <c:extLst>
            <c:ext xmlns:c16="http://schemas.microsoft.com/office/drawing/2014/chart" uri="{C3380CC4-5D6E-409C-BE32-E72D297353CC}">
              <c16:uniqueId val="{00000000-0934-42E8-AD60-F6C19B92F7A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0934-42E8-AD60-F6C19B92F7A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237.47</c:v>
                </c:pt>
                <c:pt idx="3">
                  <c:v>235.39</c:v>
                </c:pt>
                <c:pt idx="4">
                  <c:v>355.52</c:v>
                </c:pt>
              </c:numCache>
            </c:numRef>
          </c:val>
          <c:extLst>
            <c:ext xmlns:c16="http://schemas.microsoft.com/office/drawing/2014/chart" uri="{C3380CC4-5D6E-409C-BE32-E72D297353CC}">
              <c16:uniqueId val="{00000000-E6D4-4B14-ACA4-F908CFC0B6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E6D4-4B14-ACA4-F908CFC0B6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屋久島町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11724</v>
      </c>
      <c r="AM8" s="37"/>
      <c r="AN8" s="37"/>
      <c r="AO8" s="37"/>
      <c r="AP8" s="37"/>
      <c r="AQ8" s="37"/>
      <c r="AR8" s="37"/>
      <c r="AS8" s="37"/>
      <c r="AT8" s="38">
        <f>データ!T6</f>
        <v>540.44000000000005</v>
      </c>
      <c r="AU8" s="38"/>
      <c r="AV8" s="38"/>
      <c r="AW8" s="38"/>
      <c r="AX8" s="38"/>
      <c r="AY8" s="38"/>
      <c r="AZ8" s="38"/>
      <c r="BA8" s="38"/>
      <c r="BB8" s="38">
        <f>データ!U6</f>
        <v>21.69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65.19</v>
      </c>
      <c r="J10" s="38"/>
      <c r="K10" s="38"/>
      <c r="L10" s="38"/>
      <c r="M10" s="38"/>
      <c r="N10" s="38"/>
      <c r="O10" s="38"/>
      <c r="P10" s="38">
        <f>データ!P6</f>
        <v>3.82</v>
      </c>
      <c r="Q10" s="38"/>
      <c r="R10" s="38"/>
      <c r="S10" s="38"/>
      <c r="T10" s="38"/>
      <c r="U10" s="38"/>
      <c r="V10" s="38"/>
      <c r="W10" s="38">
        <f>データ!Q6</f>
        <v>90.61</v>
      </c>
      <c r="X10" s="38"/>
      <c r="Y10" s="38"/>
      <c r="Z10" s="38"/>
      <c r="AA10" s="38"/>
      <c r="AB10" s="38"/>
      <c r="AC10" s="38"/>
      <c r="AD10" s="37">
        <f>データ!R6</f>
        <v>3025</v>
      </c>
      <c r="AE10" s="37"/>
      <c r="AF10" s="37"/>
      <c r="AG10" s="37"/>
      <c r="AH10" s="37"/>
      <c r="AI10" s="37"/>
      <c r="AJ10" s="37"/>
      <c r="AK10" s="2"/>
      <c r="AL10" s="37">
        <f>データ!V6</f>
        <v>441</v>
      </c>
      <c r="AM10" s="37"/>
      <c r="AN10" s="37"/>
      <c r="AO10" s="37"/>
      <c r="AP10" s="37"/>
      <c r="AQ10" s="37"/>
      <c r="AR10" s="37"/>
      <c r="AS10" s="37"/>
      <c r="AT10" s="38">
        <f>データ!W6</f>
        <v>0.33</v>
      </c>
      <c r="AU10" s="38"/>
      <c r="AV10" s="38"/>
      <c r="AW10" s="38"/>
      <c r="AX10" s="38"/>
      <c r="AY10" s="38"/>
      <c r="AZ10" s="38"/>
      <c r="BA10" s="38"/>
      <c r="BB10" s="38">
        <f>データ!X6</f>
        <v>1336.36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Ia5bBvakmlCYn7JVDAdocrlKB2N/qJDc1OQdZWSYFurHkJPiHjfZ6YCH4XWnkFGWHODqJUdEf3UcvFSCXZBm8g==" saltValue="PRBxUU3K0m7TbRLTdWU52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465054</v>
      </c>
      <c r="D6" s="19">
        <f t="shared" si="3"/>
        <v>46</v>
      </c>
      <c r="E6" s="19">
        <f t="shared" si="3"/>
        <v>17</v>
      </c>
      <c r="F6" s="19">
        <f t="shared" si="3"/>
        <v>5</v>
      </c>
      <c r="G6" s="19">
        <f t="shared" si="3"/>
        <v>0</v>
      </c>
      <c r="H6" s="19" t="str">
        <f t="shared" si="3"/>
        <v>鹿児島県　屋久島町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65.19</v>
      </c>
      <c r="P6" s="20">
        <f t="shared" si="3"/>
        <v>3.82</v>
      </c>
      <c r="Q6" s="20">
        <f t="shared" si="3"/>
        <v>90.61</v>
      </c>
      <c r="R6" s="20">
        <f t="shared" si="3"/>
        <v>3025</v>
      </c>
      <c r="S6" s="20">
        <f t="shared" si="3"/>
        <v>11724</v>
      </c>
      <c r="T6" s="20">
        <f t="shared" si="3"/>
        <v>540.44000000000005</v>
      </c>
      <c r="U6" s="20">
        <f t="shared" si="3"/>
        <v>21.69</v>
      </c>
      <c r="V6" s="20">
        <f t="shared" si="3"/>
        <v>441</v>
      </c>
      <c r="W6" s="20">
        <f t="shared" si="3"/>
        <v>0.33</v>
      </c>
      <c r="X6" s="20">
        <f t="shared" si="3"/>
        <v>1336.36</v>
      </c>
      <c r="Y6" s="21" t="str">
        <f>IF(Y7="",NA(),Y7)</f>
        <v>-</v>
      </c>
      <c r="Z6" s="21" t="str">
        <f t="shared" ref="Z6:AH6" si="4">IF(Z7="",NA(),Z7)</f>
        <v>-</v>
      </c>
      <c r="AA6" s="21">
        <f t="shared" si="4"/>
        <v>103.38</v>
      </c>
      <c r="AB6" s="21">
        <f t="shared" si="4"/>
        <v>111.43</v>
      </c>
      <c r="AC6" s="21">
        <f t="shared" si="4"/>
        <v>101.18</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7.45</v>
      </c>
      <c r="AX6" s="21">
        <f t="shared" si="6"/>
        <v>23.05</v>
      </c>
      <c r="AY6" s="21">
        <f t="shared" si="6"/>
        <v>27.55</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4744.3599999999997</v>
      </c>
      <c r="BI6" s="20">
        <f t="shared" si="7"/>
        <v>0</v>
      </c>
      <c r="BJ6" s="20">
        <f t="shared" si="7"/>
        <v>0</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70.58</v>
      </c>
      <c r="BT6" s="21">
        <f t="shared" si="8"/>
        <v>71.069999999999993</v>
      </c>
      <c r="BU6" s="21">
        <f t="shared" si="8"/>
        <v>47.85</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237.47</v>
      </c>
      <c r="CE6" s="21">
        <f t="shared" si="9"/>
        <v>235.39</v>
      </c>
      <c r="CF6" s="21">
        <f t="shared" si="9"/>
        <v>355.52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100</v>
      </c>
      <c r="CP6" s="21">
        <f t="shared" si="10"/>
        <v>100</v>
      </c>
      <c r="CQ6" s="21">
        <f t="shared" si="10"/>
        <v>100</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86.62</v>
      </c>
      <c r="DA6" s="21">
        <f t="shared" si="11"/>
        <v>88.55</v>
      </c>
      <c r="DB6" s="21">
        <f t="shared" si="11"/>
        <v>89.12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3.73</v>
      </c>
      <c r="DL6" s="21">
        <f t="shared" si="12"/>
        <v>7.46</v>
      </c>
      <c r="DM6" s="21">
        <f t="shared" si="12"/>
        <v>11.19</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465054</v>
      </c>
      <c r="D7" s="23">
        <v>46</v>
      </c>
      <c r="E7" s="23">
        <v>17</v>
      </c>
      <c r="F7" s="23">
        <v>5</v>
      </c>
      <c r="G7" s="23">
        <v>0</v>
      </c>
      <c r="H7" s="23" t="s">
        <v>96</v>
      </c>
      <c r="I7" s="23" t="s">
        <v>97</v>
      </c>
      <c r="J7" s="23" t="s">
        <v>98</v>
      </c>
      <c r="K7" s="23" t="s">
        <v>99</v>
      </c>
      <c r="L7" s="23" t="s">
        <v>100</v>
      </c>
      <c r="M7" s="23" t="s">
        <v>101</v>
      </c>
      <c r="N7" s="24" t="s">
        <v>102</v>
      </c>
      <c r="O7" s="24">
        <v>65.19</v>
      </c>
      <c r="P7" s="24">
        <v>3.82</v>
      </c>
      <c r="Q7" s="24">
        <v>90.61</v>
      </c>
      <c r="R7" s="24">
        <v>3025</v>
      </c>
      <c r="S7" s="24">
        <v>11724</v>
      </c>
      <c r="T7" s="24">
        <v>540.44000000000005</v>
      </c>
      <c r="U7" s="24">
        <v>21.69</v>
      </c>
      <c r="V7" s="24">
        <v>441</v>
      </c>
      <c r="W7" s="24">
        <v>0.33</v>
      </c>
      <c r="X7" s="24">
        <v>1336.36</v>
      </c>
      <c r="Y7" s="24" t="s">
        <v>102</v>
      </c>
      <c r="Z7" s="24" t="s">
        <v>102</v>
      </c>
      <c r="AA7" s="24">
        <v>103.38</v>
      </c>
      <c r="AB7" s="24">
        <v>111.43</v>
      </c>
      <c r="AC7" s="24">
        <v>101.18</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7.45</v>
      </c>
      <c r="AX7" s="24">
        <v>23.05</v>
      </c>
      <c r="AY7" s="24">
        <v>27.55</v>
      </c>
      <c r="AZ7" s="24" t="s">
        <v>102</v>
      </c>
      <c r="BA7" s="24" t="s">
        <v>102</v>
      </c>
      <c r="BB7" s="24">
        <v>29.13</v>
      </c>
      <c r="BC7" s="24">
        <v>35.69</v>
      </c>
      <c r="BD7" s="24">
        <v>38.4</v>
      </c>
      <c r="BE7" s="24">
        <v>36.94</v>
      </c>
      <c r="BF7" s="24" t="s">
        <v>102</v>
      </c>
      <c r="BG7" s="24" t="s">
        <v>102</v>
      </c>
      <c r="BH7" s="24">
        <v>4744.3599999999997</v>
      </c>
      <c r="BI7" s="24">
        <v>0</v>
      </c>
      <c r="BJ7" s="24">
        <v>0</v>
      </c>
      <c r="BK7" s="24" t="s">
        <v>102</v>
      </c>
      <c r="BL7" s="24" t="s">
        <v>102</v>
      </c>
      <c r="BM7" s="24">
        <v>867.83</v>
      </c>
      <c r="BN7" s="24">
        <v>791.76</v>
      </c>
      <c r="BO7" s="24">
        <v>900.82</v>
      </c>
      <c r="BP7" s="24">
        <v>809.19</v>
      </c>
      <c r="BQ7" s="24" t="s">
        <v>102</v>
      </c>
      <c r="BR7" s="24" t="s">
        <v>102</v>
      </c>
      <c r="BS7" s="24">
        <v>70.58</v>
      </c>
      <c r="BT7" s="24">
        <v>71.069999999999993</v>
      </c>
      <c r="BU7" s="24">
        <v>47.85</v>
      </c>
      <c r="BV7" s="24" t="s">
        <v>102</v>
      </c>
      <c r="BW7" s="24" t="s">
        <v>102</v>
      </c>
      <c r="BX7" s="24">
        <v>57.08</v>
      </c>
      <c r="BY7" s="24">
        <v>56.26</v>
      </c>
      <c r="BZ7" s="24">
        <v>52.94</v>
      </c>
      <c r="CA7" s="24">
        <v>57.02</v>
      </c>
      <c r="CB7" s="24" t="s">
        <v>102</v>
      </c>
      <c r="CC7" s="24" t="s">
        <v>102</v>
      </c>
      <c r="CD7" s="24">
        <v>237.47</v>
      </c>
      <c r="CE7" s="24">
        <v>235.39</v>
      </c>
      <c r="CF7" s="24">
        <v>355.52</v>
      </c>
      <c r="CG7" s="24" t="s">
        <v>102</v>
      </c>
      <c r="CH7" s="24" t="s">
        <v>102</v>
      </c>
      <c r="CI7" s="24">
        <v>274.99</v>
      </c>
      <c r="CJ7" s="24">
        <v>282.08999999999997</v>
      </c>
      <c r="CK7" s="24">
        <v>303.27999999999997</v>
      </c>
      <c r="CL7" s="24">
        <v>273.68</v>
      </c>
      <c r="CM7" s="24" t="s">
        <v>102</v>
      </c>
      <c r="CN7" s="24" t="s">
        <v>102</v>
      </c>
      <c r="CO7" s="24">
        <v>100</v>
      </c>
      <c r="CP7" s="24">
        <v>100</v>
      </c>
      <c r="CQ7" s="24">
        <v>100</v>
      </c>
      <c r="CR7" s="24" t="s">
        <v>102</v>
      </c>
      <c r="CS7" s="24" t="s">
        <v>102</v>
      </c>
      <c r="CT7" s="24">
        <v>54.83</v>
      </c>
      <c r="CU7" s="24">
        <v>66.53</v>
      </c>
      <c r="CV7" s="24">
        <v>52.35</v>
      </c>
      <c r="CW7" s="24">
        <v>52.55</v>
      </c>
      <c r="CX7" s="24" t="s">
        <v>102</v>
      </c>
      <c r="CY7" s="24" t="s">
        <v>102</v>
      </c>
      <c r="CZ7" s="24">
        <v>86.62</v>
      </c>
      <c r="DA7" s="24">
        <v>88.55</v>
      </c>
      <c r="DB7" s="24">
        <v>89.12</v>
      </c>
      <c r="DC7" s="24" t="s">
        <v>102</v>
      </c>
      <c r="DD7" s="24" t="s">
        <v>102</v>
      </c>
      <c r="DE7" s="24">
        <v>84.7</v>
      </c>
      <c r="DF7" s="24">
        <v>84.67</v>
      </c>
      <c r="DG7" s="24">
        <v>84.39</v>
      </c>
      <c r="DH7" s="24">
        <v>87.3</v>
      </c>
      <c r="DI7" s="24" t="s">
        <v>102</v>
      </c>
      <c r="DJ7" s="24" t="s">
        <v>102</v>
      </c>
      <c r="DK7" s="24">
        <v>3.73</v>
      </c>
      <c r="DL7" s="24">
        <v>7.46</v>
      </c>
      <c r="DM7" s="24">
        <v>11.19</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2024-01-24T07:56:39Z</cp:lastPrinted>
  <dcterms:created xsi:type="dcterms:W3CDTF">2023-12-12T01:05:00Z</dcterms:created>
  <dcterms:modified xsi:type="dcterms:W3CDTF">2024-02-27T00:50:45Z</dcterms:modified>
  <cp:category/>
</cp:coreProperties>
</file>