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完成版\41_和泊町(済，フォント修正のみ)\"/>
    </mc:Choice>
  </mc:AlternateContent>
  <workbookProtection workbookAlgorithmName="SHA-512" workbookHashValue="tUVgsxvIauCXvmtvad4og+QNHybQ1hvAfhWSzCa7WWgdGqh06bonA6brMjIBPFcEx6BNtq3fisys7tOqY9tBuQ==" workbookSaltValue="L0FovxIr+dOnHsADbWOSww==" workbookSpinCount="100000" lockStructure="1"/>
  <bookViews>
    <workbookView xWindow="0" yWindow="0" windowWidth="28800" windowHeight="1246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O6" i="5"/>
  <c r="N6" i="5"/>
  <c r="B10" i="4" s="1"/>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K85" i="4"/>
  <c r="J85" i="4"/>
  <c r="H85" i="4"/>
  <c r="BB10" i="4"/>
  <c r="AL10" i="4"/>
  <c r="W10" i="4"/>
  <c r="P10" i="4"/>
  <c r="I10" i="4"/>
  <c r="BB8" i="4"/>
  <c r="AT8" i="4"/>
  <c r="AL8" i="4"/>
  <c r="W8" i="4"/>
  <c r="P8" i="4"/>
  <c r="I8" i="4"/>
  <c r="B8" i="4"/>
</calcChain>
</file>

<file path=xl/sharedStrings.xml><?xml version="1.0" encoding="utf-8"?>
<sst xmlns="http://schemas.openxmlformats.org/spreadsheetml/2006/main" count="228" uniqueCount="112">
  <si>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</si>
  <si>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</si>
  <si>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</si>
  <si>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</si>
  <si>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</si>
  <si>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</si>
  <si>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</si>
  <si>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</si>
  <si>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</si>
  <si>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</si>
  <si>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</si>
  <si>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</si>
  <si>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</si>
  <si>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</si>
  <si>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</si>
  <si>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</si>
  <si>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</si>
  <si>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</si>
  <si>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</si>
  <si>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</si>
  <si>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</si>
  <si>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</si>
  <si>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</si>
  <si>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</si>
  <si>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</si>
  <si>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</si>
  <si>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</si>
  <si>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</si>
  <si>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</si>
  <si>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</si>
  <si>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</si>
  <si>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</si>
  <si>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</si>
  <si>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</si>
  <si>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</si>
  <si>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</si>
  <si>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</si>
  <si>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</si>
  <si>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</si>
  <si>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</si>
  <si>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</si>
  <si>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</si>
  <si>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</si>
  <si>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</si>
  <si>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</si>
  <si>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</si>
  <si>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</si>
  <si>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</si>
  <si>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</si>
  <si>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</si>
  <si>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</si>
  <si>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</si>
  <si>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</si>
  <si>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</si>
  <si>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</si>
  <si>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</si>
  <si>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</si>
  <si>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</si>
  <si>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</si>
  <si>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</si>
  <si>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</si>
  <si>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</si>
  <si>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</si>
  <si>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</si>
  <si>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</si>
  <si>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</si>
  <si>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</si>
  <si>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</si>
  <si>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</si>
  <si>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</si>
  <si>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</si>
  <si>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</si>
  <si>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</si>
  <si>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</si>
  <si>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</si>
  <si>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</si>
  <si>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</si>
  <si>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</si>
  <si>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</si>
  <si>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</si>
  <si>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</si>
  <si>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</si>
  <si>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</si>
  <si>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</si>
  <si>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</si>
  <si>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</si>
  <si>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</si>
  <si>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</si>
  <si>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</si>
  <si>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</si>
  <si>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</si>
  <si>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</si>
  <si>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和泊町</t>
  </si>
  <si>
    <t>法適用</t>
  </si>
  <si>
    <t>水道事業</t>
  </si>
  <si>
    <t>末端給水事業</t>
  </si>
  <si>
    <t>A8</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</si>
  <si>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</si>
  <si>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</si>
  <si>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</si>
  <si>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</si>
  <si>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</si>
  <si>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</si>
  <si>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</si>
  <si>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</si>
  <si>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</si>
  <si>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</si>
  <si>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</si>
  <si>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</si>
  <si>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第7次拡張計画（平成17年度から平成21年度）において、概ね更新を行っているため、類似団体平均値より老朽度が低くなっている。今後も財政運営状況に応じた施設の更新を実施する。
【②管路経年比率(％)】
　財政状況に応じた更新や道路改良工事にあわせて布設替え工事を随時行う。
【③管路更新率（％）】
　類似団体平均と比較すると低い数値となっている。計画的な管路更新を実施することにより老朽化対策に繋がっていくと考えられるため、財政状況に応じた更新や道路改良工事にあわせて布設替え工事を随時行う。</t>
    <rPh sb="100" eb="102">
      <t>ジッシ</t>
    </rPh>
    <phoneticPr fontId="4"/>
  </si>
  <si>
    <t>　本町の経営課題は、給水人口の減少や節水型生活用機器の普及等に伴い、給水収益が減少しており、経営の見直しが必要となっている。自己財源確保のため水道料金改定や経費削減に取り組み、経営の健全化を図っていく。</t>
    <rPh sb="1" eb="3">
      <t>ホンチョウ</t>
    </rPh>
    <rPh sb="4" eb="6">
      <t>ケイエイ</t>
    </rPh>
    <rPh sb="6" eb="8">
      <t>カダイ</t>
    </rPh>
    <rPh sb="10" eb="12">
      <t>キュウスイ</t>
    </rPh>
    <rPh sb="46" eb="48">
      <t>ケイエイ</t>
    </rPh>
    <rPh sb="49" eb="51">
      <t>ミナオ</t>
    </rPh>
    <rPh sb="53" eb="55">
      <t>ヒツヨウ</t>
    </rPh>
    <rPh sb="62" eb="64">
      <t>ジコ</t>
    </rPh>
    <rPh sb="64" eb="66">
      <t>ザイゲン</t>
    </rPh>
    <rPh sb="66" eb="68">
      <t>カクホ</t>
    </rPh>
    <rPh sb="71" eb="73">
      <t>スイドウ</t>
    </rPh>
    <rPh sb="73" eb="75">
      <t>リョウキン</t>
    </rPh>
    <rPh sb="75" eb="77">
      <t>カイテイ</t>
    </rPh>
    <rPh sb="78" eb="80">
      <t>ケイヒ</t>
    </rPh>
    <rPh sb="80" eb="82">
      <t>サクゲン</t>
    </rPh>
    <rPh sb="83" eb="84">
      <t>ト</t>
    </rPh>
    <rPh sb="85" eb="86">
      <t>ク</t>
    </rPh>
    <rPh sb="88" eb="90">
      <t>ケイエイ</t>
    </rPh>
    <phoneticPr fontId="4"/>
  </si>
  <si>
    <t xml:space="preserve">【①経常収支比率（％）】
　経営状況は、単年度収支が100％を上回り、黒字経営となっている。しかし年々人口減少による水需要の減少が見込まれ、給水収益が減少することから自己財源確保のため水道料金改定等の対策が必要である。また経費削減に努め、健全経営を図る。
【②累積欠損金比率（％）】
　現在欠損金は発生していないが給水収益が年々減少しており、自己財源確保及び経費削減に努め、健全経営を図らなければならない。
【③流動比率(％)】
　流動比率は前年度対比より減少しており、100％を下回る数値で推移している。経常収支比率や料金回収率の数値を考えると楽観視できる状況ではないため、自己財源確保及び経費削減に努め、健全経営を図らなければならない。
【④企業債残高対給水収益比率（％）】
　前年と比較して減少しているが、類似団体平均と比較すると高い数値となっている。建設改良事業等行う際は慎重な検討が必要である。
【⑤料金回収率（％）】
　料金回収率は昨年度と比較すると減少しており、100％を下回っている。料金回収強化に努め、健全経営を図らなければならない。
【⑥給水原価】
　類似団体平均と比較すると高い数値となっている。水需要の減少に伴い、年間総有収水量が減少していることが原因と考えられる。経費削減に努め、健全経営を図らなければならない。
【⑦施設利用率(％)】
　類似団体と比較すると低い数値となっている。水需要の減少が原因であると考えられるため、施設のダウンサイジング等を検討し、施設利用率の改善を図らなければならない。
【⑧有収率（％）】
　類似団体と比較すると高い数値になっている。今後も漏水対策等を実施し、引き続き有収率向上に努めたい。
</t>
    <rPh sb="240" eb="242">
      <t>シタマワ</t>
    </rPh>
    <rPh sb="341" eb="343">
      <t>ゼンネン</t>
    </rPh>
    <rPh sb="344" eb="346">
      <t>ヒカク</t>
    </rPh>
    <rPh sb="431" eb="433">
      <t>ゲンショウ</t>
    </rPh>
    <rPh sb="443" eb="445">
      <t>シタマワ</t>
    </rPh>
    <rPh sb="450" eb="452">
      <t>リョウキン</t>
    </rPh>
    <rPh sb="452" eb="454">
      <t>カイシュウ</t>
    </rPh>
    <rPh sb="454" eb="456">
      <t>キョウカ</t>
    </rPh>
    <rPh sb="457" eb="458">
      <t>ツト</t>
    </rPh>
    <rPh sb="460" eb="462">
      <t>ケンゼン</t>
    </rPh>
    <rPh sb="462" eb="464">
      <t>ケイエイ</t>
    </rPh>
    <rPh sb="465" eb="46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</si>
</sst>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3"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0.17</c:v>
                </c:pt>
                <c:pt idx="2">
                  <c:v>0.24</c:v>
                </c:pt>
                <c:pt idx="3">
                  <c:v>0.28000000000000003</c:v>
                </c:pt>
                <c:pt idx="4">
                  <c:v>0.28999999999999998</c:v>
                </c:pt>
              </c:numCache>
            </c:numRef>
          </c:val>
          <c:extLst>
            <c:ext xmlns:c16="http://schemas.microsoft.com/office/drawing/2014/chart" uri="{C3380CC4-5D6E-409C-BE32-E72D297353CC}">
              <c16:uniqueId val="{00000000-72B0-4A3F-A9D4-56E36C594E5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72B0-4A3F-A9D4-56E36C594E5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41.97</c:v>
                </c:pt>
                <c:pt idx="1">
                  <c:v>42.03</c:v>
                </c:pt>
                <c:pt idx="2">
                  <c:v>41.29</c:v>
                </c:pt>
                <c:pt idx="3">
                  <c:v>40.5</c:v>
                </c:pt>
                <c:pt idx="4">
                  <c:v>40.950000000000003</c:v>
                </c:pt>
              </c:numCache>
            </c:numRef>
          </c:val>
          <c:extLst>
            <c:ext xmlns:c16="http://schemas.microsoft.com/office/drawing/2014/chart" uri="{C3380CC4-5D6E-409C-BE32-E72D297353CC}">
              <c16:uniqueId val="{00000000-403E-4E16-A47C-C82325AC4F1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403E-4E16-A47C-C82325AC4F1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91.4</c:v>
                </c:pt>
                <c:pt idx="1">
                  <c:v>91.4</c:v>
                </c:pt>
                <c:pt idx="2">
                  <c:v>91.4</c:v>
                </c:pt>
                <c:pt idx="3">
                  <c:v>91.4</c:v>
                </c:pt>
                <c:pt idx="4">
                  <c:v>91.4</c:v>
                </c:pt>
              </c:numCache>
            </c:numRef>
          </c:val>
          <c:extLst>
            <c:ext xmlns:c16="http://schemas.microsoft.com/office/drawing/2014/chart" uri="{C3380CC4-5D6E-409C-BE32-E72D297353CC}">
              <c16:uniqueId val="{00000000-4705-4016-9F21-24CB662DA02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4705-4016-9F21-24CB662DA02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98.03</c:v>
                </c:pt>
                <c:pt idx="1">
                  <c:v>100.75</c:v>
                </c:pt>
                <c:pt idx="2">
                  <c:v>103.79</c:v>
                </c:pt>
                <c:pt idx="3">
                  <c:v>100.69</c:v>
                </c:pt>
                <c:pt idx="4">
                  <c:v>100.01</c:v>
                </c:pt>
              </c:numCache>
            </c:numRef>
          </c:val>
          <c:extLst>
            <c:ext xmlns:c16="http://schemas.microsoft.com/office/drawing/2014/chart" uri="{C3380CC4-5D6E-409C-BE32-E72D297353CC}">
              <c16:uniqueId val="{00000000-74FD-4EBD-9E24-4A6899F26A3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74FD-4EBD-9E24-4A6899F26A3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39.299999999999997</c:v>
                </c:pt>
                <c:pt idx="1">
                  <c:v>40.99</c:v>
                </c:pt>
                <c:pt idx="2">
                  <c:v>42.55</c:v>
                </c:pt>
                <c:pt idx="3">
                  <c:v>43.98</c:v>
                </c:pt>
                <c:pt idx="4">
                  <c:v>45.6</c:v>
                </c:pt>
              </c:numCache>
            </c:numRef>
          </c:val>
          <c:extLst>
            <c:ext xmlns:c16="http://schemas.microsoft.com/office/drawing/2014/chart" uri="{C3380CC4-5D6E-409C-BE32-E72D297353CC}">
              <c16:uniqueId val="{00000000-5D64-48ED-AF8F-BB18747A7FD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5D64-48ED-AF8F-BB18747A7FD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formatCode="#,##0.00;&quot;△&quot;#,##0.00">
                  <c:v>0</c:v>
                </c:pt>
                <c:pt idx="1">
                  <c:v>38.35</c:v>
                </c:pt>
                <c:pt idx="2">
                  <c:v>38.35</c:v>
                </c:pt>
                <c:pt idx="3" formatCode="#,##0.00;&quot;△&quot;#,##0.00">
                  <c:v>0</c:v>
                </c:pt>
                <c:pt idx="4" formatCode="#,##0.00;&quot;△&quot;#,##0.00">
                  <c:v>0</c:v>
                </c:pt>
              </c:numCache>
            </c:numRef>
          </c:val>
          <c:extLst>
            <c:ext xmlns:c16="http://schemas.microsoft.com/office/drawing/2014/chart" uri="{C3380CC4-5D6E-409C-BE32-E72D297353CC}">
              <c16:uniqueId val="{00000000-646B-4166-84B7-5A51EC7C35B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646B-4166-84B7-5A51EC7C35B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22-4E53-81AE-7C7BC3F19B3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5C22-4E53-81AE-7C7BC3F19B3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157.01</c:v>
                </c:pt>
                <c:pt idx="1">
                  <c:v>145.88</c:v>
                </c:pt>
                <c:pt idx="2">
                  <c:v>138.91999999999999</c:v>
                </c:pt>
                <c:pt idx="3">
                  <c:v>111.18</c:v>
                </c:pt>
                <c:pt idx="4">
                  <c:v>98.54</c:v>
                </c:pt>
              </c:numCache>
            </c:numRef>
          </c:val>
          <c:extLst>
            <c:ext xmlns:c16="http://schemas.microsoft.com/office/drawing/2014/chart" uri="{C3380CC4-5D6E-409C-BE32-E72D297353CC}">
              <c16:uniqueId val="{00000000-81AB-47CD-831A-7BEB2C90CD0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81AB-47CD-831A-7BEB2C90CD0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770.99</c:v>
                </c:pt>
                <c:pt idx="1">
                  <c:v>732.71</c:v>
                </c:pt>
                <c:pt idx="2">
                  <c:v>713.86</c:v>
                </c:pt>
                <c:pt idx="3">
                  <c:v>690.46</c:v>
                </c:pt>
                <c:pt idx="4">
                  <c:v>644.88</c:v>
                </c:pt>
              </c:numCache>
            </c:numRef>
          </c:val>
          <c:extLst>
            <c:ext xmlns:c16="http://schemas.microsoft.com/office/drawing/2014/chart" uri="{C3380CC4-5D6E-409C-BE32-E72D297353CC}">
              <c16:uniqueId val="{00000000-182B-48C7-92F5-7E7D5BC5586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182B-48C7-92F5-7E7D5BC5586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97.03</c:v>
                </c:pt>
                <c:pt idx="1">
                  <c:v>99.56</c:v>
                </c:pt>
                <c:pt idx="2">
                  <c:v>101.61</c:v>
                </c:pt>
                <c:pt idx="3">
                  <c:v>98.94</c:v>
                </c:pt>
                <c:pt idx="4">
                  <c:v>98.89</c:v>
                </c:pt>
              </c:numCache>
            </c:numRef>
          </c:val>
          <c:extLst>
            <c:ext xmlns:c16="http://schemas.microsoft.com/office/drawing/2014/chart" uri="{C3380CC4-5D6E-409C-BE32-E72D297353CC}">
              <c16:uniqueId val="{00000000-1E8C-4A6D-9D3D-73A65940CC0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1E8C-4A6D-9D3D-73A65940CC0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251.15</c:v>
                </c:pt>
                <c:pt idx="1">
                  <c:v>245.45</c:v>
                </c:pt>
                <c:pt idx="2">
                  <c:v>240.37</c:v>
                </c:pt>
                <c:pt idx="3">
                  <c:v>247.5</c:v>
                </c:pt>
                <c:pt idx="4">
                  <c:v>248.39</c:v>
                </c:pt>
              </c:numCache>
            </c:numRef>
          </c:val>
          <c:extLst>
            <c:ext xmlns:c16="http://schemas.microsoft.com/office/drawing/2014/chart" uri="{C3380CC4-5D6E-409C-BE32-E72D297353CC}">
              <c16:uniqueId val="{00000000-FD00-4992-A548-75F8EBA5B2B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FD00-4992-A548-75F8EBA5B2B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鹿児島県　和泊町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9" t="s">
        <v>9</v>
      </c>
      <c r="BM7" s="80"/>
      <c r="BN7" s="80"/>
      <c r="BO7" s="80"/>
      <c r="BP7" s="80"/>
      <c r="BQ7" s="80"/>
      <c r="BR7" s="80"/>
      <c r="BS7" s="80"/>
      <c r="BT7" s="80"/>
      <c r="BU7" s="80"/>
      <c r="BV7" s="80"/>
      <c r="BW7" s="80"/>
      <c r="BX7" s="80"/>
      <c r="BY7" s="81"/>
    </row>
    <row r="8" spans="1:78" ht="18.75" customHeight="1">
      <c r="A8" s="2"/>
      <c r="B8" s="82" t="str">
        <f>データ!$I$6</f>
        <v>法適用</v>
      </c>
      <c r="C8" s="83"/>
      <c r="D8" s="83"/>
      <c r="E8" s="83"/>
      <c r="F8" s="83"/>
      <c r="G8" s="83"/>
      <c r="H8" s="83"/>
      <c r="I8" s="82" t="str">
        <f>データ!$J$6</f>
        <v>水道事業</v>
      </c>
      <c r="J8" s="83"/>
      <c r="K8" s="83"/>
      <c r="L8" s="83"/>
      <c r="M8" s="83"/>
      <c r="N8" s="83"/>
      <c r="O8" s="84"/>
      <c r="P8" s="70" t="str">
        <f>データ!$K$6</f>
        <v>末端給水事業</v>
      </c>
      <c r="Q8" s="70"/>
      <c r="R8" s="70"/>
      <c r="S8" s="70"/>
      <c r="T8" s="70"/>
      <c r="U8" s="70"/>
      <c r="V8" s="70"/>
      <c r="W8" s="70" t="str">
        <f>データ!$L$6</f>
        <v>A8</v>
      </c>
      <c r="X8" s="70"/>
      <c r="Y8" s="70"/>
      <c r="Z8" s="70"/>
      <c r="AA8" s="70"/>
      <c r="AB8" s="70"/>
      <c r="AC8" s="70"/>
      <c r="AD8" s="70" t="str">
        <f>データ!$M$6</f>
        <v>自治体職員</v>
      </c>
      <c r="AE8" s="70"/>
      <c r="AF8" s="70"/>
      <c r="AG8" s="70"/>
      <c r="AH8" s="70"/>
      <c r="AI8" s="70"/>
      <c r="AJ8" s="70"/>
      <c r="AK8" s="2"/>
      <c r="AL8" s="59">
        <f>データ!$R$6</f>
        <v>6296</v>
      </c>
      <c r="AM8" s="59"/>
      <c r="AN8" s="59"/>
      <c r="AO8" s="59"/>
      <c r="AP8" s="59"/>
      <c r="AQ8" s="59"/>
      <c r="AR8" s="59"/>
      <c r="AS8" s="59"/>
      <c r="AT8" s="56">
        <f>データ!$S$6</f>
        <v>40.39</v>
      </c>
      <c r="AU8" s="57"/>
      <c r="AV8" s="57"/>
      <c r="AW8" s="57"/>
      <c r="AX8" s="57"/>
      <c r="AY8" s="57"/>
      <c r="AZ8" s="57"/>
      <c r="BA8" s="57"/>
      <c r="BB8" s="46">
        <f>データ!$T$6</f>
        <v>155.88</v>
      </c>
      <c r="BC8" s="46"/>
      <c r="BD8" s="46"/>
      <c r="BE8" s="46"/>
      <c r="BF8" s="46"/>
      <c r="BG8" s="46"/>
      <c r="BH8" s="46"/>
      <c r="BI8" s="46"/>
      <c r="BJ8" s="3"/>
      <c r="BK8" s="3"/>
      <c r="BL8" s="71" t="s">
        <v>10</v>
      </c>
      <c r="BM8" s="72"/>
      <c r="BN8" s="60" t="s">
        <v>11</v>
      </c>
      <c r="BO8" s="60"/>
      <c r="BP8" s="60"/>
      <c r="BQ8" s="60"/>
      <c r="BR8" s="60"/>
      <c r="BS8" s="60"/>
      <c r="BT8" s="60"/>
      <c r="BU8" s="60"/>
      <c r="BV8" s="60"/>
      <c r="BW8" s="60"/>
      <c r="BX8" s="60"/>
      <c r="BY8" s="61"/>
    </row>
    <row r="9" spans="1:78" ht="18.75" customHeight="1">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c r="A10" s="2"/>
      <c r="B10" s="56" t="str">
        <f>データ!$N$6</f>
        <v>-</v>
      </c>
      <c r="C10" s="57"/>
      <c r="D10" s="57"/>
      <c r="E10" s="57"/>
      <c r="F10" s="57"/>
      <c r="G10" s="57"/>
      <c r="H10" s="57"/>
      <c r="I10" s="56">
        <f>データ!$O$6</f>
        <v>41.75</v>
      </c>
      <c r="J10" s="57"/>
      <c r="K10" s="57"/>
      <c r="L10" s="57"/>
      <c r="M10" s="57"/>
      <c r="N10" s="57"/>
      <c r="O10" s="58"/>
      <c r="P10" s="46">
        <f>データ!$P$6</f>
        <v>100</v>
      </c>
      <c r="Q10" s="46"/>
      <c r="R10" s="46"/>
      <c r="S10" s="46"/>
      <c r="T10" s="46"/>
      <c r="U10" s="46"/>
      <c r="V10" s="46"/>
      <c r="W10" s="59">
        <f>データ!$Q$6</f>
        <v>4895</v>
      </c>
      <c r="X10" s="59"/>
      <c r="Y10" s="59"/>
      <c r="Z10" s="59"/>
      <c r="AA10" s="59"/>
      <c r="AB10" s="59"/>
      <c r="AC10" s="59"/>
      <c r="AD10" s="2"/>
      <c r="AE10" s="2"/>
      <c r="AF10" s="2"/>
      <c r="AG10" s="2"/>
      <c r="AH10" s="2"/>
      <c r="AI10" s="2"/>
      <c r="AJ10" s="2"/>
      <c r="AK10" s="2"/>
      <c r="AL10" s="59">
        <f>データ!$U$6</f>
        <v>6148</v>
      </c>
      <c r="AM10" s="59"/>
      <c r="AN10" s="59"/>
      <c r="AO10" s="59"/>
      <c r="AP10" s="59"/>
      <c r="AQ10" s="59"/>
      <c r="AR10" s="59"/>
      <c r="AS10" s="59"/>
      <c r="AT10" s="56">
        <f>データ!$V$6</f>
        <v>2.76</v>
      </c>
      <c r="AU10" s="57"/>
      <c r="AV10" s="57"/>
      <c r="AW10" s="57"/>
      <c r="AX10" s="57"/>
      <c r="AY10" s="57"/>
      <c r="AZ10" s="57"/>
      <c r="BA10" s="57"/>
      <c r="BB10" s="46">
        <f>データ!$W$6</f>
        <v>2227.54</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7" t="s">
        <v>25</v>
      </c>
      <c r="BM14" s="38"/>
      <c r="BN14" s="38"/>
      <c r="BO14" s="38"/>
      <c r="BP14" s="38"/>
      <c r="BQ14" s="38"/>
      <c r="BR14" s="38"/>
      <c r="BS14" s="38"/>
      <c r="BT14" s="38"/>
      <c r="BU14" s="38"/>
      <c r="BV14" s="38"/>
      <c r="BW14" s="38"/>
      <c r="BX14" s="38"/>
      <c r="BY14" s="38"/>
      <c r="BZ14" s="39"/>
    </row>
    <row r="15" spans="1:78" ht="13.5" customHeight="1">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0"/>
      <c r="BM15" s="41"/>
      <c r="BN15" s="41"/>
      <c r="BO15" s="41"/>
      <c r="BP15" s="41"/>
      <c r="BQ15" s="41"/>
      <c r="BR15" s="41"/>
      <c r="BS15" s="41"/>
      <c r="BT15" s="41"/>
      <c r="BU15" s="41"/>
      <c r="BV15" s="41"/>
      <c r="BW15" s="41"/>
      <c r="BX15" s="41"/>
      <c r="BY15" s="41"/>
      <c r="BZ15" s="42"/>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111</v>
      </c>
      <c r="BM16" s="32"/>
      <c r="BN16" s="32"/>
      <c r="BO16" s="32"/>
      <c r="BP16" s="32"/>
      <c r="BQ16" s="32"/>
      <c r="BR16" s="32"/>
      <c r="BS16" s="32"/>
      <c r="BT16" s="32"/>
      <c r="BU16" s="32"/>
      <c r="BV16" s="32"/>
      <c r="BW16" s="32"/>
      <c r="BX16" s="32"/>
      <c r="BY16" s="32"/>
      <c r="BZ16" s="33"/>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4"/>
      <c r="BM17" s="32"/>
      <c r="BN17" s="32"/>
      <c r="BO17" s="32"/>
      <c r="BP17" s="32"/>
      <c r="BQ17" s="32"/>
      <c r="BR17" s="32"/>
      <c r="BS17" s="32"/>
      <c r="BT17" s="32"/>
      <c r="BU17" s="32"/>
      <c r="BV17" s="32"/>
      <c r="BW17" s="32"/>
      <c r="BX17" s="32"/>
      <c r="BY17" s="32"/>
      <c r="BZ17" s="33"/>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4"/>
      <c r="BM18" s="32"/>
      <c r="BN18" s="32"/>
      <c r="BO18" s="32"/>
      <c r="BP18" s="32"/>
      <c r="BQ18" s="32"/>
      <c r="BR18" s="32"/>
      <c r="BS18" s="32"/>
      <c r="BT18" s="32"/>
      <c r="BU18" s="32"/>
      <c r="BV18" s="32"/>
      <c r="BW18" s="32"/>
      <c r="BX18" s="32"/>
      <c r="BY18" s="32"/>
      <c r="BZ18" s="33"/>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4"/>
      <c r="BM19" s="32"/>
      <c r="BN19" s="32"/>
      <c r="BO19" s="32"/>
      <c r="BP19" s="32"/>
      <c r="BQ19" s="32"/>
      <c r="BR19" s="32"/>
      <c r="BS19" s="32"/>
      <c r="BT19" s="32"/>
      <c r="BU19" s="32"/>
      <c r="BV19" s="32"/>
      <c r="BW19" s="32"/>
      <c r="BX19" s="32"/>
      <c r="BY19" s="32"/>
      <c r="BZ19" s="33"/>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4"/>
      <c r="BM20" s="32"/>
      <c r="BN20" s="32"/>
      <c r="BO20" s="32"/>
      <c r="BP20" s="32"/>
      <c r="BQ20" s="32"/>
      <c r="BR20" s="32"/>
      <c r="BS20" s="32"/>
      <c r="BT20" s="32"/>
      <c r="BU20" s="32"/>
      <c r="BV20" s="32"/>
      <c r="BW20" s="32"/>
      <c r="BX20" s="32"/>
      <c r="BY20" s="32"/>
      <c r="BZ20" s="33"/>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4"/>
      <c r="BM21" s="32"/>
      <c r="BN21" s="32"/>
      <c r="BO21" s="32"/>
      <c r="BP21" s="32"/>
      <c r="BQ21" s="32"/>
      <c r="BR21" s="32"/>
      <c r="BS21" s="32"/>
      <c r="BT21" s="32"/>
      <c r="BU21" s="32"/>
      <c r="BV21" s="32"/>
      <c r="BW21" s="32"/>
      <c r="BX21" s="32"/>
      <c r="BY21" s="32"/>
      <c r="BZ21" s="33"/>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4"/>
      <c r="BM22" s="32"/>
      <c r="BN22" s="32"/>
      <c r="BO22" s="32"/>
      <c r="BP22" s="32"/>
      <c r="BQ22" s="32"/>
      <c r="BR22" s="32"/>
      <c r="BS22" s="32"/>
      <c r="BT22" s="32"/>
      <c r="BU22" s="32"/>
      <c r="BV22" s="32"/>
      <c r="BW22" s="32"/>
      <c r="BX22" s="32"/>
      <c r="BY22" s="32"/>
      <c r="BZ22" s="33"/>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4"/>
      <c r="BM23" s="32"/>
      <c r="BN23" s="32"/>
      <c r="BO23" s="32"/>
      <c r="BP23" s="32"/>
      <c r="BQ23" s="32"/>
      <c r="BR23" s="32"/>
      <c r="BS23" s="32"/>
      <c r="BT23" s="32"/>
      <c r="BU23" s="32"/>
      <c r="BV23" s="32"/>
      <c r="BW23" s="32"/>
      <c r="BX23" s="32"/>
      <c r="BY23" s="32"/>
      <c r="BZ23" s="33"/>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4"/>
      <c r="BM24" s="32"/>
      <c r="BN24" s="32"/>
      <c r="BO24" s="32"/>
      <c r="BP24" s="32"/>
      <c r="BQ24" s="32"/>
      <c r="BR24" s="32"/>
      <c r="BS24" s="32"/>
      <c r="BT24" s="32"/>
      <c r="BU24" s="32"/>
      <c r="BV24" s="32"/>
      <c r="BW24" s="32"/>
      <c r="BX24" s="32"/>
      <c r="BY24" s="32"/>
      <c r="BZ24" s="33"/>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4"/>
      <c r="BM25" s="32"/>
      <c r="BN25" s="32"/>
      <c r="BO25" s="32"/>
      <c r="BP25" s="32"/>
      <c r="BQ25" s="32"/>
      <c r="BR25" s="32"/>
      <c r="BS25" s="32"/>
      <c r="BT25" s="32"/>
      <c r="BU25" s="32"/>
      <c r="BV25" s="32"/>
      <c r="BW25" s="32"/>
      <c r="BX25" s="32"/>
      <c r="BY25" s="32"/>
      <c r="BZ25" s="33"/>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4"/>
      <c r="BM26" s="32"/>
      <c r="BN26" s="32"/>
      <c r="BO26" s="32"/>
      <c r="BP26" s="32"/>
      <c r="BQ26" s="32"/>
      <c r="BR26" s="32"/>
      <c r="BS26" s="32"/>
      <c r="BT26" s="32"/>
      <c r="BU26" s="32"/>
      <c r="BV26" s="32"/>
      <c r="BW26" s="32"/>
      <c r="BX26" s="32"/>
      <c r="BY26" s="32"/>
      <c r="BZ26" s="33"/>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4"/>
      <c r="BM27" s="32"/>
      <c r="BN27" s="32"/>
      <c r="BO27" s="32"/>
      <c r="BP27" s="32"/>
      <c r="BQ27" s="32"/>
      <c r="BR27" s="32"/>
      <c r="BS27" s="32"/>
      <c r="BT27" s="32"/>
      <c r="BU27" s="32"/>
      <c r="BV27" s="32"/>
      <c r="BW27" s="32"/>
      <c r="BX27" s="32"/>
      <c r="BY27" s="32"/>
      <c r="BZ27" s="33"/>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4"/>
      <c r="BM28" s="32"/>
      <c r="BN28" s="32"/>
      <c r="BO28" s="32"/>
      <c r="BP28" s="32"/>
      <c r="BQ28" s="32"/>
      <c r="BR28" s="32"/>
      <c r="BS28" s="32"/>
      <c r="BT28" s="32"/>
      <c r="BU28" s="32"/>
      <c r="BV28" s="32"/>
      <c r="BW28" s="32"/>
      <c r="BX28" s="32"/>
      <c r="BY28" s="32"/>
      <c r="BZ28" s="33"/>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4"/>
      <c r="BM29" s="32"/>
      <c r="BN29" s="32"/>
      <c r="BO29" s="32"/>
      <c r="BP29" s="32"/>
      <c r="BQ29" s="32"/>
      <c r="BR29" s="32"/>
      <c r="BS29" s="32"/>
      <c r="BT29" s="32"/>
      <c r="BU29" s="32"/>
      <c r="BV29" s="32"/>
      <c r="BW29" s="32"/>
      <c r="BX29" s="32"/>
      <c r="BY29" s="32"/>
      <c r="BZ29" s="33"/>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4"/>
      <c r="BM30" s="32"/>
      <c r="BN30" s="32"/>
      <c r="BO30" s="32"/>
      <c r="BP30" s="32"/>
      <c r="BQ30" s="32"/>
      <c r="BR30" s="32"/>
      <c r="BS30" s="32"/>
      <c r="BT30" s="32"/>
      <c r="BU30" s="32"/>
      <c r="BV30" s="32"/>
      <c r="BW30" s="32"/>
      <c r="BX30" s="32"/>
      <c r="BY30" s="32"/>
      <c r="BZ30" s="33"/>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4"/>
      <c r="BM31" s="32"/>
      <c r="BN31" s="32"/>
      <c r="BO31" s="32"/>
      <c r="BP31" s="32"/>
      <c r="BQ31" s="32"/>
      <c r="BR31" s="32"/>
      <c r="BS31" s="32"/>
      <c r="BT31" s="32"/>
      <c r="BU31" s="32"/>
      <c r="BV31" s="32"/>
      <c r="BW31" s="32"/>
      <c r="BX31" s="32"/>
      <c r="BY31" s="32"/>
      <c r="BZ31" s="33"/>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4"/>
      <c r="BM32" s="32"/>
      <c r="BN32" s="32"/>
      <c r="BO32" s="32"/>
      <c r="BP32" s="32"/>
      <c r="BQ32" s="32"/>
      <c r="BR32" s="32"/>
      <c r="BS32" s="32"/>
      <c r="BT32" s="32"/>
      <c r="BU32" s="32"/>
      <c r="BV32" s="32"/>
      <c r="BW32" s="32"/>
      <c r="BX32" s="32"/>
      <c r="BY32" s="32"/>
      <c r="BZ32" s="33"/>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4"/>
      <c r="BM33" s="32"/>
      <c r="BN33" s="32"/>
      <c r="BO33" s="32"/>
      <c r="BP33" s="32"/>
      <c r="BQ33" s="32"/>
      <c r="BR33" s="32"/>
      <c r="BS33" s="32"/>
      <c r="BT33" s="32"/>
      <c r="BU33" s="32"/>
      <c r="BV33" s="32"/>
      <c r="BW33" s="32"/>
      <c r="BX33" s="32"/>
      <c r="BY33" s="32"/>
      <c r="BZ33" s="33"/>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4"/>
      <c r="BM34" s="32"/>
      <c r="BN34" s="32"/>
      <c r="BO34" s="32"/>
      <c r="BP34" s="32"/>
      <c r="BQ34" s="32"/>
      <c r="BR34" s="32"/>
      <c r="BS34" s="32"/>
      <c r="BT34" s="32"/>
      <c r="BU34" s="32"/>
      <c r="BV34" s="32"/>
      <c r="BW34" s="32"/>
      <c r="BX34" s="32"/>
      <c r="BY34" s="32"/>
      <c r="BZ34" s="33"/>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4"/>
      <c r="BM35" s="32"/>
      <c r="BN35" s="32"/>
      <c r="BO35" s="32"/>
      <c r="BP35" s="32"/>
      <c r="BQ35" s="32"/>
      <c r="BR35" s="32"/>
      <c r="BS35" s="32"/>
      <c r="BT35" s="32"/>
      <c r="BU35" s="32"/>
      <c r="BV35" s="32"/>
      <c r="BW35" s="32"/>
      <c r="BX35" s="32"/>
      <c r="BY35" s="32"/>
      <c r="BZ35" s="33"/>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4"/>
      <c r="BM36" s="32"/>
      <c r="BN36" s="32"/>
      <c r="BO36" s="32"/>
      <c r="BP36" s="32"/>
      <c r="BQ36" s="32"/>
      <c r="BR36" s="32"/>
      <c r="BS36" s="32"/>
      <c r="BT36" s="32"/>
      <c r="BU36" s="32"/>
      <c r="BV36" s="32"/>
      <c r="BW36" s="32"/>
      <c r="BX36" s="32"/>
      <c r="BY36" s="32"/>
      <c r="BZ36" s="33"/>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4"/>
      <c r="BM37" s="32"/>
      <c r="BN37" s="32"/>
      <c r="BO37" s="32"/>
      <c r="BP37" s="32"/>
      <c r="BQ37" s="32"/>
      <c r="BR37" s="32"/>
      <c r="BS37" s="32"/>
      <c r="BT37" s="32"/>
      <c r="BU37" s="32"/>
      <c r="BV37" s="32"/>
      <c r="BW37" s="32"/>
      <c r="BX37" s="32"/>
      <c r="BY37" s="32"/>
      <c r="BZ37" s="33"/>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4"/>
      <c r="BM38" s="32"/>
      <c r="BN38" s="32"/>
      <c r="BO38" s="32"/>
      <c r="BP38" s="32"/>
      <c r="BQ38" s="32"/>
      <c r="BR38" s="32"/>
      <c r="BS38" s="32"/>
      <c r="BT38" s="32"/>
      <c r="BU38" s="32"/>
      <c r="BV38" s="32"/>
      <c r="BW38" s="32"/>
      <c r="BX38" s="32"/>
      <c r="BY38" s="32"/>
      <c r="BZ38" s="33"/>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4"/>
      <c r="BM39" s="32"/>
      <c r="BN39" s="32"/>
      <c r="BO39" s="32"/>
      <c r="BP39" s="32"/>
      <c r="BQ39" s="32"/>
      <c r="BR39" s="32"/>
      <c r="BS39" s="32"/>
      <c r="BT39" s="32"/>
      <c r="BU39" s="32"/>
      <c r="BV39" s="32"/>
      <c r="BW39" s="32"/>
      <c r="BX39" s="32"/>
      <c r="BY39" s="32"/>
      <c r="BZ39" s="33"/>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4"/>
      <c r="BM40" s="32"/>
      <c r="BN40" s="32"/>
      <c r="BO40" s="32"/>
      <c r="BP40" s="32"/>
      <c r="BQ40" s="32"/>
      <c r="BR40" s="32"/>
      <c r="BS40" s="32"/>
      <c r="BT40" s="32"/>
      <c r="BU40" s="32"/>
      <c r="BV40" s="32"/>
      <c r="BW40" s="32"/>
      <c r="BX40" s="32"/>
      <c r="BY40" s="32"/>
      <c r="BZ40" s="33"/>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4"/>
      <c r="BM41" s="32"/>
      <c r="BN41" s="32"/>
      <c r="BO41" s="32"/>
      <c r="BP41" s="32"/>
      <c r="BQ41" s="32"/>
      <c r="BR41" s="32"/>
      <c r="BS41" s="32"/>
      <c r="BT41" s="32"/>
      <c r="BU41" s="32"/>
      <c r="BV41" s="32"/>
      <c r="BW41" s="32"/>
      <c r="BX41" s="32"/>
      <c r="BY41" s="32"/>
      <c r="BZ41" s="33"/>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4"/>
      <c r="BM42" s="32"/>
      <c r="BN42" s="32"/>
      <c r="BO42" s="32"/>
      <c r="BP42" s="32"/>
      <c r="BQ42" s="32"/>
      <c r="BR42" s="32"/>
      <c r="BS42" s="32"/>
      <c r="BT42" s="32"/>
      <c r="BU42" s="32"/>
      <c r="BV42" s="32"/>
      <c r="BW42" s="32"/>
      <c r="BX42" s="32"/>
      <c r="BY42" s="32"/>
      <c r="BZ42" s="33"/>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4"/>
      <c r="BM43" s="32"/>
      <c r="BN43" s="32"/>
      <c r="BO43" s="32"/>
      <c r="BP43" s="32"/>
      <c r="BQ43" s="32"/>
      <c r="BR43" s="32"/>
      <c r="BS43" s="32"/>
      <c r="BT43" s="32"/>
      <c r="BU43" s="32"/>
      <c r="BV43" s="32"/>
      <c r="BW43" s="32"/>
      <c r="BX43" s="32"/>
      <c r="BY43" s="32"/>
      <c r="BZ43" s="33"/>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4"/>
      <c r="BM44" s="32"/>
      <c r="BN44" s="32"/>
      <c r="BO44" s="32"/>
      <c r="BP44" s="32"/>
      <c r="BQ44" s="32"/>
      <c r="BR44" s="32"/>
      <c r="BS44" s="32"/>
      <c r="BT44" s="32"/>
      <c r="BU44" s="32"/>
      <c r="BV44" s="32"/>
      <c r="BW44" s="32"/>
      <c r="BX44" s="32"/>
      <c r="BY44" s="32"/>
      <c r="BZ44" s="33"/>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26</v>
      </c>
      <c r="BM45" s="38"/>
      <c r="BN45" s="38"/>
      <c r="BO45" s="38"/>
      <c r="BP45" s="38"/>
      <c r="BQ45" s="38"/>
      <c r="BR45" s="38"/>
      <c r="BS45" s="38"/>
      <c r="BT45" s="38"/>
      <c r="BU45" s="38"/>
      <c r="BV45" s="38"/>
      <c r="BW45" s="38"/>
      <c r="BX45" s="38"/>
      <c r="BY45" s="38"/>
      <c r="BZ45" s="39"/>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109</v>
      </c>
      <c r="BM47" s="35"/>
      <c r="BN47" s="35"/>
      <c r="BO47" s="35"/>
      <c r="BP47" s="35"/>
      <c r="BQ47" s="35"/>
      <c r="BR47" s="35"/>
      <c r="BS47" s="35"/>
      <c r="BT47" s="35"/>
      <c r="BU47" s="35"/>
      <c r="BV47" s="35"/>
      <c r="BW47" s="35"/>
      <c r="BX47" s="35"/>
      <c r="BY47" s="35"/>
      <c r="BZ47" s="36"/>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5"/>
      <c r="BN48" s="35"/>
      <c r="BO48" s="35"/>
      <c r="BP48" s="35"/>
      <c r="BQ48" s="35"/>
      <c r="BR48" s="35"/>
      <c r="BS48" s="35"/>
      <c r="BT48" s="35"/>
      <c r="BU48" s="35"/>
      <c r="BV48" s="35"/>
      <c r="BW48" s="35"/>
      <c r="BX48" s="35"/>
      <c r="BY48" s="35"/>
      <c r="BZ48" s="36"/>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5"/>
      <c r="BN49" s="35"/>
      <c r="BO49" s="35"/>
      <c r="BP49" s="35"/>
      <c r="BQ49" s="35"/>
      <c r="BR49" s="35"/>
      <c r="BS49" s="35"/>
      <c r="BT49" s="35"/>
      <c r="BU49" s="35"/>
      <c r="BV49" s="35"/>
      <c r="BW49" s="35"/>
      <c r="BX49" s="35"/>
      <c r="BY49" s="35"/>
      <c r="BZ49" s="36"/>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5"/>
      <c r="BN50" s="35"/>
      <c r="BO50" s="35"/>
      <c r="BP50" s="35"/>
      <c r="BQ50" s="35"/>
      <c r="BR50" s="35"/>
      <c r="BS50" s="35"/>
      <c r="BT50" s="35"/>
      <c r="BU50" s="35"/>
      <c r="BV50" s="35"/>
      <c r="BW50" s="35"/>
      <c r="BX50" s="35"/>
      <c r="BY50" s="35"/>
      <c r="BZ50" s="36"/>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5"/>
      <c r="BN51" s="35"/>
      <c r="BO51" s="35"/>
      <c r="BP51" s="35"/>
      <c r="BQ51" s="35"/>
      <c r="BR51" s="35"/>
      <c r="BS51" s="35"/>
      <c r="BT51" s="35"/>
      <c r="BU51" s="35"/>
      <c r="BV51" s="35"/>
      <c r="BW51" s="35"/>
      <c r="BX51" s="35"/>
      <c r="BY51" s="35"/>
      <c r="BZ51" s="36"/>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5"/>
      <c r="BN52" s="35"/>
      <c r="BO52" s="35"/>
      <c r="BP52" s="35"/>
      <c r="BQ52" s="35"/>
      <c r="BR52" s="35"/>
      <c r="BS52" s="35"/>
      <c r="BT52" s="35"/>
      <c r="BU52" s="35"/>
      <c r="BV52" s="35"/>
      <c r="BW52" s="35"/>
      <c r="BX52" s="35"/>
      <c r="BY52" s="35"/>
      <c r="BZ52" s="36"/>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5"/>
      <c r="BN53" s="35"/>
      <c r="BO53" s="35"/>
      <c r="BP53" s="35"/>
      <c r="BQ53" s="35"/>
      <c r="BR53" s="35"/>
      <c r="BS53" s="35"/>
      <c r="BT53" s="35"/>
      <c r="BU53" s="35"/>
      <c r="BV53" s="35"/>
      <c r="BW53" s="35"/>
      <c r="BX53" s="35"/>
      <c r="BY53" s="35"/>
      <c r="BZ53" s="36"/>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5"/>
      <c r="BN54" s="35"/>
      <c r="BO54" s="35"/>
      <c r="BP54" s="35"/>
      <c r="BQ54" s="35"/>
      <c r="BR54" s="35"/>
      <c r="BS54" s="35"/>
      <c r="BT54" s="35"/>
      <c r="BU54" s="35"/>
      <c r="BV54" s="35"/>
      <c r="BW54" s="35"/>
      <c r="BX54" s="35"/>
      <c r="BY54" s="35"/>
      <c r="BZ54" s="36"/>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5"/>
      <c r="BN55" s="35"/>
      <c r="BO55" s="35"/>
      <c r="BP55" s="35"/>
      <c r="BQ55" s="35"/>
      <c r="BR55" s="35"/>
      <c r="BS55" s="35"/>
      <c r="BT55" s="35"/>
      <c r="BU55" s="35"/>
      <c r="BV55" s="35"/>
      <c r="BW55" s="35"/>
      <c r="BX55" s="35"/>
      <c r="BY55" s="35"/>
      <c r="BZ55" s="36"/>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5"/>
      <c r="BN56" s="35"/>
      <c r="BO56" s="35"/>
      <c r="BP56" s="35"/>
      <c r="BQ56" s="35"/>
      <c r="BR56" s="35"/>
      <c r="BS56" s="35"/>
      <c r="BT56" s="35"/>
      <c r="BU56" s="35"/>
      <c r="BV56" s="35"/>
      <c r="BW56" s="35"/>
      <c r="BX56" s="35"/>
      <c r="BY56" s="35"/>
      <c r="BZ56" s="36"/>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5"/>
      <c r="BN57" s="35"/>
      <c r="BO57" s="35"/>
      <c r="BP57" s="35"/>
      <c r="BQ57" s="35"/>
      <c r="BR57" s="35"/>
      <c r="BS57" s="35"/>
      <c r="BT57" s="35"/>
      <c r="BU57" s="35"/>
      <c r="BV57" s="35"/>
      <c r="BW57" s="35"/>
      <c r="BX57" s="35"/>
      <c r="BY57" s="35"/>
      <c r="BZ57" s="36"/>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5"/>
      <c r="BN58" s="35"/>
      <c r="BO58" s="35"/>
      <c r="BP58" s="35"/>
      <c r="BQ58" s="35"/>
      <c r="BR58" s="35"/>
      <c r="BS58" s="35"/>
      <c r="BT58" s="35"/>
      <c r="BU58" s="35"/>
      <c r="BV58" s="35"/>
      <c r="BW58" s="35"/>
      <c r="BX58" s="35"/>
      <c r="BY58" s="35"/>
      <c r="BZ58" s="36"/>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5"/>
      <c r="BN59" s="35"/>
      <c r="BO59" s="35"/>
      <c r="BP59" s="35"/>
      <c r="BQ59" s="35"/>
      <c r="BR59" s="35"/>
      <c r="BS59" s="35"/>
      <c r="BT59" s="35"/>
      <c r="BU59" s="35"/>
      <c r="BV59" s="35"/>
      <c r="BW59" s="35"/>
      <c r="BX59" s="35"/>
      <c r="BY59" s="35"/>
      <c r="BZ59" s="36"/>
    </row>
    <row r="60" spans="1:78" ht="13.5" customHeight="1">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1"/>
      <c r="BM60" s="35"/>
      <c r="BN60" s="35"/>
      <c r="BO60" s="35"/>
      <c r="BP60" s="35"/>
      <c r="BQ60" s="35"/>
      <c r="BR60" s="35"/>
      <c r="BS60" s="35"/>
      <c r="BT60" s="35"/>
      <c r="BU60" s="35"/>
      <c r="BV60" s="35"/>
      <c r="BW60" s="35"/>
      <c r="BX60" s="35"/>
      <c r="BY60" s="35"/>
      <c r="BZ60" s="36"/>
    </row>
    <row r="61" spans="1:78" ht="13.5" customHeight="1">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1"/>
      <c r="BM61" s="35"/>
      <c r="BN61" s="35"/>
      <c r="BO61" s="35"/>
      <c r="BP61" s="35"/>
      <c r="BQ61" s="35"/>
      <c r="BR61" s="35"/>
      <c r="BS61" s="35"/>
      <c r="BT61" s="35"/>
      <c r="BU61" s="35"/>
      <c r="BV61" s="35"/>
      <c r="BW61" s="35"/>
      <c r="BX61" s="35"/>
      <c r="BY61" s="35"/>
      <c r="BZ61" s="36"/>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5"/>
      <c r="BN62" s="35"/>
      <c r="BO62" s="35"/>
      <c r="BP62" s="35"/>
      <c r="BQ62" s="35"/>
      <c r="BR62" s="35"/>
      <c r="BS62" s="35"/>
      <c r="BT62" s="35"/>
      <c r="BU62" s="35"/>
      <c r="BV62" s="35"/>
      <c r="BW62" s="35"/>
      <c r="BX62" s="35"/>
      <c r="BY62" s="35"/>
      <c r="BZ62" s="36"/>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5"/>
      <c r="BN63" s="35"/>
      <c r="BO63" s="35"/>
      <c r="BP63" s="35"/>
      <c r="BQ63" s="35"/>
      <c r="BR63" s="35"/>
      <c r="BS63" s="35"/>
      <c r="BT63" s="35"/>
      <c r="BU63" s="35"/>
      <c r="BV63" s="35"/>
      <c r="BW63" s="35"/>
      <c r="BX63" s="35"/>
      <c r="BY63" s="35"/>
      <c r="BZ63" s="36"/>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28</v>
      </c>
      <c r="BM64" s="38"/>
      <c r="BN64" s="38"/>
      <c r="BO64" s="38"/>
      <c r="BP64" s="38"/>
      <c r="BQ64" s="38"/>
      <c r="BR64" s="38"/>
      <c r="BS64" s="38"/>
      <c r="BT64" s="38"/>
      <c r="BU64" s="38"/>
      <c r="BV64" s="38"/>
      <c r="BW64" s="38"/>
      <c r="BX64" s="38"/>
      <c r="BY64" s="38"/>
      <c r="BZ64" s="39"/>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110</v>
      </c>
      <c r="BM66" s="35"/>
      <c r="BN66" s="35"/>
      <c r="BO66" s="35"/>
      <c r="BP66" s="35"/>
      <c r="BQ66" s="35"/>
      <c r="BR66" s="35"/>
      <c r="BS66" s="35"/>
      <c r="BT66" s="35"/>
      <c r="BU66" s="35"/>
      <c r="BV66" s="35"/>
      <c r="BW66" s="35"/>
      <c r="BX66" s="35"/>
      <c r="BY66" s="35"/>
      <c r="BZ66" s="36"/>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5"/>
      <c r="BN67" s="35"/>
      <c r="BO67" s="35"/>
      <c r="BP67" s="35"/>
      <c r="BQ67" s="35"/>
      <c r="BR67" s="35"/>
      <c r="BS67" s="35"/>
      <c r="BT67" s="35"/>
      <c r="BU67" s="35"/>
      <c r="BV67" s="35"/>
      <c r="BW67" s="35"/>
      <c r="BX67" s="35"/>
      <c r="BY67" s="35"/>
      <c r="BZ67" s="36"/>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5"/>
      <c r="BN68" s="35"/>
      <c r="BO68" s="35"/>
      <c r="BP68" s="35"/>
      <c r="BQ68" s="35"/>
      <c r="BR68" s="35"/>
      <c r="BS68" s="35"/>
      <c r="BT68" s="35"/>
      <c r="BU68" s="35"/>
      <c r="BV68" s="35"/>
      <c r="BW68" s="35"/>
      <c r="BX68" s="35"/>
      <c r="BY68" s="35"/>
      <c r="BZ68" s="36"/>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5"/>
      <c r="BN69" s="35"/>
      <c r="BO69" s="35"/>
      <c r="BP69" s="35"/>
      <c r="BQ69" s="35"/>
      <c r="BR69" s="35"/>
      <c r="BS69" s="35"/>
      <c r="BT69" s="35"/>
      <c r="BU69" s="35"/>
      <c r="BV69" s="35"/>
      <c r="BW69" s="35"/>
      <c r="BX69" s="35"/>
      <c r="BY69" s="35"/>
      <c r="BZ69" s="36"/>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5"/>
      <c r="BN70" s="35"/>
      <c r="BO70" s="35"/>
      <c r="BP70" s="35"/>
      <c r="BQ70" s="35"/>
      <c r="BR70" s="35"/>
      <c r="BS70" s="35"/>
      <c r="BT70" s="35"/>
      <c r="BU70" s="35"/>
      <c r="BV70" s="35"/>
      <c r="BW70" s="35"/>
      <c r="BX70" s="35"/>
      <c r="BY70" s="35"/>
      <c r="BZ70" s="36"/>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5"/>
      <c r="BN71" s="35"/>
      <c r="BO71" s="35"/>
      <c r="BP71" s="35"/>
      <c r="BQ71" s="35"/>
      <c r="BR71" s="35"/>
      <c r="BS71" s="35"/>
      <c r="BT71" s="35"/>
      <c r="BU71" s="35"/>
      <c r="BV71" s="35"/>
      <c r="BW71" s="35"/>
      <c r="BX71" s="35"/>
      <c r="BY71" s="35"/>
      <c r="BZ71" s="36"/>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5"/>
      <c r="BN72" s="35"/>
      <c r="BO72" s="35"/>
      <c r="BP72" s="35"/>
      <c r="BQ72" s="35"/>
      <c r="BR72" s="35"/>
      <c r="BS72" s="35"/>
      <c r="BT72" s="35"/>
      <c r="BU72" s="35"/>
      <c r="BV72" s="35"/>
      <c r="BW72" s="35"/>
      <c r="BX72" s="35"/>
      <c r="BY72" s="35"/>
      <c r="BZ72" s="36"/>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5"/>
      <c r="BN73" s="35"/>
      <c r="BO73" s="35"/>
      <c r="BP73" s="35"/>
      <c r="BQ73" s="35"/>
      <c r="BR73" s="35"/>
      <c r="BS73" s="35"/>
      <c r="BT73" s="35"/>
      <c r="BU73" s="35"/>
      <c r="BV73" s="35"/>
      <c r="BW73" s="35"/>
      <c r="BX73" s="35"/>
      <c r="BY73" s="35"/>
      <c r="BZ73" s="36"/>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5"/>
      <c r="BN74" s="35"/>
      <c r="BO74" s="35"/>
      <c r="BP74" s="35"/>
      <c r="BQ74" s="35"/>
      <c r="BR74" s="35"/>
      <c r="BS74" s="35"/>
      <c r="BT74" s="35"/>
      <c r="BU74" s="35"/>
      <c r="BV74" s="35"/>
      <c r="BW74" s="35"/>
      <c r="BX74" s="35"/>
      <c r="BY74" s="35"/>
      <c r="BZ74" s="36"/>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5"/>
      <c r="BN75" s="35"/>
      <c r="BO75" s="35"/>
      <c r="BP75" s="35"/>
      <c r="BQ75" s="35"/>
      <c r="BR75" s="35"/>
      <c r="BS75" s="35"/>
      <c r="BT75" s="35"/>
      <c r="BU75" s="35"/>
      <c r="BV75" s="35"/>
      <c r="BW75" s="35"/>
      <c r="BX75" s="35"/>
      <c r="BY75" s="35"/>
      <c r="BZ75" s="36"/>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5"/>
      <c r="BN76" s="35"/>
      <c r="BO76" s="35"/>
      <c r="BP76" s="35"/>
      <c r="BQ76" s="35"/>
      <c r="BR76" s="35"/>
      <c r="BS76" s="35"/>
      <c r="BT76" s="35"/>
      <c r="BU76" s="35"/>
      <c r="BV76" s="35"/>
      <c r="BW76" s="35"/>
      <c r="BX76" s="35"/>
      <c r="BY76" s="35"/>
      <c r="BZ76" s="36"/>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5"/>
      <c r="BN77" s="35"/>
      <c r="BO77" s="35"/>
      <c r="BP77" s="35"/>
      <c r="BQ77" s="35"/>
      <c r="BR77" s="35"/>
      <c r="BS77" s="35"/>
      <c r="BT77" s="35"/>
      <c r="BU77" s="35"/>
      <c r="BV77" s="35"/>
      <c r="BW77" s="35"/>
      <c r="BX77" s="35"/>
      <c r="BY77" s="35"/>
      <c r="BZ77" s="36"/>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5"/>
      <c r="BN78" s="35"/>
      <c r="BO78" s="35"/>
      <c r="BP78" s="35"/>
      <c r="BQ78" s="35"/>
      <c r="BR78" s="35"/>
      <c r="BS78" s="35"/>
      <c r="BT78" s="35"/>
      <c r="BU78" s="35"/>
      <c r="BV78" s="35"/>
      <c r="BW78" s="35"/>
      <c r="BX78" s="35"/>
      <c r="BY78" s="35"/>
      <c r="BZ78" s="36"/>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5"/>
      <c r="BN79" s="35"/>
      <c r="BO79" s="35"/>
      <c r="BP79" s="35"/>
      <c r="BQ79" s="35"/>
      <c r="BR79" s="35"/>
      <c r="BS79" s="35"/>
      <c r="BT79" s="35"/>
      <c r="BU79" s="35"/>
      <c r="BV79" s="35"/>
      <c r="BW79" s="35"/>
      <c r="BX79" s="35"/>
      <c r="BY79" s="35"/>
      <c r="BZ79" s="36"/>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5"/>
      <c r="BN80" s="35"/>
      <c r="BO80" s="35"/>
      <c r="BP80" s="35"/>
      <c r="BQ80" s="35"/>
      <c r="BR80" s="35"/>
      <c r="BS80" s="35"/>
      <c r="BT80" s="35"/>
      <c r="BU80" s="35"/>
      <c r="BV80" s="35"/>
      <c r="BW80" s="35"/>
      <c r="BX80" s="35"/>
      <c r="BY80" s="35"/>
      <c r="BZ80" s="36"/>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5"/>
      <c r="BN81" s="35"/>
      <c r="BO81" s="35"/>
      <c r="BP81" s="35"/>
      <c r="BQ81" s="35"/>
      <c r="BR81" s="35"/>
      <c r="BS81" s="35"/>
      <c r="BT81" s="35"/>
      <c r="BU81" s="35"/>
      <c r="BV81" s="35"/>
      <c r="BW81" s="35"/>
      <c r="BX81" s="35"/>
      <c r="BY81" s="35"/>
      <c r="BZ81" s="36"/>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TtCNWp5zYVKAD6u6+odctQmNszdOeeYwku63f5VSRlYQ6+djlBI/fFBGR9J3mf/W4/WUXQJJFTmSnAoPW7Fjcg==" saltValue="xlHRt6WwIL+kSY4Qdi13BQ==" spinCount="100000" sheet="1" objects="1" scenarios="1" formatCells="0" formatColumns="0" formatRows="0"/>
  <mergeCells count="48">
    <mergeCell ref="BL66:BZ82"/>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BN8:BY8"/>
    <mergeCell ref="B9:H9"/>
    <mergeCell ref="I9:O9"/>
    <mergeCell ref="P9:V9"/>
    <mergeCell ref="W9:AC9"/>
    <mergeCell ref="AL9:AS9"/>
    <mergeCell ref="AT9:BA9"/>
    <mergeCell ref="BB9:BI9"/>
    <mergeCell ref="BL9:BM9"/>
    <mergeCell ref="BN9:BY9"/>
    <mergeCell ref="AD8:AJ8"/>
    <mergeCell ref="AL8:AS8"/>
    <mergeCell ref="AT8:BA8"/>
    <mergeCell ref="BB8:BI8"/>
    <mergeCell ref="BL8:BM8"/>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7:BZ63"/>
    <mergeCell ref="BL45:BZ46"/>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27</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15" t="s">
        <v>52</v>
      </c>
      <c r="B4" s="17"/>
      <c r="C4" s="17"/>
      <c r="D4" s="17"/>
      <c r="E4" s="17"/>
      <c r="F4" s="17"/>
      <c r="G4" s="17"/>
      <c r="H4" s="89"/>
      <c r="I4" s="90"/>
      <c r="J4" s="90"/>
      <c r="K4" s="90"/>
      <c r="L4" s="90"/>
      <c r="M4" s="90"/>
      <c r="N4" s="90"/>
      <c r="O4" s="90"/>
      <c r="P4" s="90"/>
      <c r="Q4" s="90"/>
      <c r="R4" s="90"/>
      <c r="S4" s="90"/>
      <c r="T4" s="90"/>
      <c r="U4" s="90"/>
      <c r="V4" s="90"/>
      <c r="W4" s="91"/>
      <c r="X4" s="85" t="s">
        <v>53</v>
      </c>
      <c r="Y4" s="85"/>
      <c r="Z4" s="85"/>
      <c r="AA4" s="85"/>
      <c r="AB4" s="85"/>
      <c r="AC4" s="85"/>
      <c r="AD4" s="85"/>
      <c r="AE4" s="85"/>
      <c r="AF4" s="85"/>
      <c r="AG4" s="85"/>
      <c r="AH4" s="85"/>
      <c r="AI4" s="85" t="s">
        <v>54</v>
      </c>
      <c r="AJ4" s="85"/>
      <c r="AK4" s="85"/>
      <c r="AL4" s="85"/>
      <c r="AM4" s="85"/>
      <c r="AN4" s="85"/>
      <c r="AO4" s="85"/>
      <c r="AP4" s="85"/>
      <c r="AQ4" s="85"/>
      <c r="AR4" s="85"/>
      <c r="AS4" s="85"/>
      <c r="AT4" s="85" t="s">
        <v>55</v>
      </c>
      <c r="AU4" s="85"/>
      <c r="AV4" s="85"/>
      <c r="AW4" s="85"/>
      <c r="AX4" s="85"/>
      <c r="AY4" s="85"/>
      <c r="AZ4" s="85"/>
      <c r="BA4" s="85"/>
      <c r="BB4" s="85"/>
      <c r="BC4" s="85"/>
      <c r="BD4" s="85"/>
      <c r="BE4" s="85" t="s">
        <v>56</v>
      </c>
      <c r="BF4" s="85"/>
      <c r="BG4" s="85"/>
      <c r="BH4" s="85"/>
      <c r="BI4" s="85"/>
      <c r="BJ4" s="85"/>
      <c r="BK4" s="85"/>
      <c r="BL4" s="85"/>
      <c r="BM4" s="85"/>
      <c r="BN4" s="85"/>
      <c r="BO4" s="85"/>
      <c r="BP4" s="85" t="s">
        <v>57</v>
      </c>
      <c r="BQ4" s="85"/>
      <c r="BR4" s="85"/>
      <c r="BS4" s="85"/>
      <c r="BT4" s="85"/>
      <c r="BU4" s="85"/>
      <c r="BV4" s="85"/>
      <c r="BW4" s="85"/>
      <c r="BX4" s="85"/>
      <c r="BY4" s="85"/>
      <c r="BZ4" s="85"/>
      <c r="CA4" s="85" t="s">
        <v>58</v>
      </c>
      <c r="CB4" s="85"/>
      <c r="CC4" s="85"/>
      <c r="CD4" s="85"/>
      <c r="CE4" s="85"/>
      <c r="CF4" s="85"/>
      <c r="CG4" s="85"/>
      <c r="CH4" s="85"/>
      <c r="CI4" s="85"/>
      <c r="CJ4" s="85"/>
      <c r="CK4" s="85"/>
      <c r="CL4" s="85" t="s">
        <v>59</v>
      </c>
      <c r="CM4" s="85"/>
      <c r="CN4" s="85"/>
      <c r="CO4" s="85"/>
      <c r="CP4" s="85"/>
      <c r="CQ4" s="85"/>
      <c r="CR4" s="85"/>
      <c r="CS4" s="85"/>
      <c r="CT4" s="85"/>
      <c r="CU4" s="85"/>
      <c r="CV4" s="85"/>
      <c r="CW4" s="85" t="s">
        <v>60</v>
      </c>
      <c r="CX4" s="85"/>
      <c r="CY4" s="85"/>
      <c r="CZ4" s="85"/>
      <c r="DA4" s="85"/>
      <c r="DB4" s="85"/>
      <c r="DC4" s="85"/>
      <c r="DD4" s="85"/>
      <c r="DE4" s="85"/>
      <c r="DF4" s="85"/>
      <c r="DG4" s="85"/>
      <c r="DH4" s="85" t="s">
        <v>61</v>
      </c>
      <c r="DI4" s="85"/>
      <c r="DJ4" s="85"/>
      <c r="DK4" s="85"/>
      <c r="DL4" s="85"/>
      <c r="DM4" s="85"/>
      <c r="DN4" s="85"/>
      <c r="DO4" s="85"/>
      <c r="DP4" s="85"/>
      <c r="DQ4" s="85"/>
      <c r="DR4" s="85"/>
      <c r="DS4" s="85" t="s">
        <v>62</v>
      </c>
      <c r="DT4" s="85"/>
      <c r="DU4" s="85"/>
      <c r="DV4" s="85"/>
      <c r="DW4" s="85"/>
      <c r="DX4" s="85"/>
      <c r="DY4" s="85"/>
      <c r="DZ4" s="85"/>
      <c r="EA4" s="85"/>
      <c r="EB4" s="85"/>
      <c r="EC4" s="85"/>
      <c r="ED4" s="85" t="s">
        <v>63</v>
      </c>
      <c r="EE4" s="85"/>
      <c r="EF4" s="85"/>
      <c r="EG4" s="85"/>
      <c r="EH4" s="85"/>
      <c r="EI4" s="85"/>
      <c r="EJ4" s="85"/>
      <c r="EK4" s="85"/>
      <c r="EL4" s="85"/>
      <c r="EM4" s="85"/>
      <c r="EN4" s="85"/>
    </row>
    <row r="5" spans="1:144">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c r="A6" s="15" t="s">
        <v>91</v>
      </c>
      <c r="B6" s="20">
        <f>B7</f>
        <v>2022</v>
      </c>
      <c r="C6" s="20">
        <f t="shared" ref="C6:W6" si="3">C7</f>
        <v>465330</v>
      </c>
      <c r="D6" s="20">
        <f t="shared" si="3"/>
        <v>46</v>
      </c>
      <c r="E6" s="20">
        <f t="shared" si="3"/>
        <v>1</v>
      </c>
      <c r="F6" s="20">
        <f t="shared" si="3"/>
        <v>0</v>
      </c>
      <c r="G6" s="20">
        <f t="shared" si="3"/>
        <v>1</v>
      </c>
      <c r="H6" s="20" t="str">
        <f t="shared" si="3"/>
        <v>鹿児島県　和泊町</v>
      </c>
      <c r="I6" s="20" t="str">
        <f t="shared" si="3"/>
        <v>法適用</v>
      </c>
      <c r="J6" s="20" t="str">
        <f t="shared" si="3"/>
        <v>水道事業</v>
      </c>
      <c r="K6" s="20" t="str">
        <f t="shared" si="3"/>
        <v>末端給水事業</v>
      </c>
      <c r="L6" s="20" t="str">
        <f t="shared" si="3"/>
        <v>A8</v>
      </c>
      <c r="M6" s="20" t="str">
        <f t="shared" si="3"/>
        <v>自治体職員</v>
      </c>
      <c r="N6" s="21" t="str">
        <f t="shared" si="3"/>
        <v>-</v>
      </c>
      <c r="O6" s="21">
        <f t="shared" si="3"/>
        <v>41.75</v>
      </c>
      <c r="P6" s="21">
        <f t="shared" si="3"/>
        <v>100</v>
      </c>
      <c r="Q6" s="21">
        <f t="shared" si="3"/>
        <v>4895</v>
      </c>
      <c r="R6" s="21">
        <f t="shared" si="3"/>
        <v>6296</v>
      </c>
      <c r="S6" s="21">
        <f t="shared" si="3"/>
        <v>40.39</v>
      </c>
      <c r="T6" s="21">
        <f t="shared" si="3"/>
        <v>155.88</v>
      </c>
      <c r="U6" s="21">
        <f t="shared" si="3"/>
        <v>6148</v>
      </c>
      <c r="V6" s="21">
        <f t="shared" si="3"/>
        <v>2.76</v>
      </c>
      <c r="W6" s="21">
        <f t="shared" si="3"/>
        <v>2227.54</v>
      </c>
      <c r="X6" s="22">
        <f>IF(X7="",NA(),X7)</f>
        <v>98.03</v>
      </c>
      <c r="Y6" s="22">
        <f t="shared" ref="Y6:AG6" si="4">IF(Y7="",NA(),Y7)</f>
        <v>100.75</v>
      </c>
      <c r="Z6" s="22">
        <f t="shared" si="4"/>
        <v>103.79</v>
      </c>
      <c r="AA6" s="22">
        <f t="shared" si="4"/>
        <v>100.69</v>
      </c>
      <c r="AB6" s="22">
        <f t="shared" si="4"/>
        <v>100.01</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157.01</v>
      </c>
      <c r="AU6" s="22">
        <f t="shared" ref="AU6:BC6" si="6">IF(AU7="",NA(),AU7)</f>
        <v>145.88</v>
      </c>
      <c r="AV6" s="22">
        <f t="shared" si="6"/>
        <v>138.91999999999999</v>
      </c>
      <c r="AW6" s="22">
        <f t="shared" si="6"/>
        <v>111.18</v>
      </c>
      <c r="AX6" s="22">
        <f t="shared" si="6"/>
        <v>98.54</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770.99</v>
      </c>
      <c r="BF6" s="22">
        <f t="shared" ref="BF6:BN6" si="7">IF(BF7="",NA(),BF7)</f>
        <v>732.71</v>
      </c>
      <c r="BG6" s="22">
        <f t="shared" si="7"/>
        <v>713.86</v>
      </c>
      <c r="BH6" s="22">
        <f t="shared" si="7"/>
        <v>690.46</v>
      </c>
      <c r="BI6" s="22">
        <f t="shared" si="7"/>
        <v>644.88</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97.03</v>
      </c>
      <c r="BQ6" s="22">
        <f t="shared" ref="BQ6:BY6" si="8">IF(BQ7="",NA(),BQ7)</f>
        <v>99.56</v>
      </c>
      <c r="BR6" s="22">
        <f t="shared" si="8"/>
        <v>101.61</v>
      </c>
      <c r="BS6" s="22">
        <f t="shared" si="8"/>
        <v>98.94</v>
      </c>
      <c r="BT6" s="22">
        <f t="shared" si="8"/>
        <v>98.89</v>
      </c>
      <c r="BU6" s="22">
        <f t="shared" si="8"/>
        <v>84.77</v>
      </c>
      <c r="BV6" s="22">
        <f t="shared" si="8"/>
        <v>87.11</v>
      </c>
      <c r="BW6" s="22">
        <f t="shared" si="8"/>
        <v>82.78</v>
      </c>
      <c r="BX6" s="22">
        <f t="shared" si="8"/>
        <v>84.82</v>
      </c>
      <c r="BY6" s="22">
        <f t="shared" si="8"/>
        <v>82.29</v>
      </c>
      <c r="BZ6" s="21" t="str">
        <f>IF(BZ7="","",IF(BZ7="-","【-】","【"&amp;SUBSTITUTE(TEXT(BZ7,"#,##0.00"),"-","△")&amp;"】"))</f>
        <v>【97.47】</v>
      </c>
      <c r="CA6" s="22">
        <f>IF(CA7="",NA(),CA7)</f>
        <v>251.15</v>
      </c>
      <c r="CB6" s="22">
        <f t="shared" ref="CB6:CJ6" si="9">IF(CB7="",NA(),CB7)</f>
        <v>245.45</v>
      </c>
      <c r="CC6" s="22">
        <f t="shared" si="9"/>
        <v>240.37</v>
      </c>
      <c r="CD6" s="22">
        <f t="shared" si="9"/>
        <v>247.5</v>
      </c>
      <c r="CE6" s="22">
        <f t="shared" si="9"/>
        <v>248.39</v>
      </c>
      <c r="CF6" s="22">
        <f t="shared" si="9"/>
        <v>227.27</v>
      </c>
      <c r="CG6" s="22">
        <f t="shared" si="9"/>
        <v>223.98</v>
      </c>
      <c r="CH6" s="22">
        <f t="shared" si="9"/>
        <v>225.09</v>
      </c>
      <c r="CI6" s="22">
        <f t="shared" si="9"/>
        <v>224.82</v>
      </c>
      <c r="CJ6" s="22">
        <f t="shared" si="9"/>
        <v>230.85</v>
      </c>
      <c r="CK6" s="21" t="str">
        <f>IF(CK7="","",IF(CK7="-","【-】","【"&amp;SUBSTITUTE(TEXT(CK7,"#,##0.00"),"-","△")&amp;"】"))</f>
        <v>【174.75】</v>
      </c>
      <c r="CL6" s="22">
        <f>IF(CL7="",NA(),CL7)</f>
        <v>41.97</v>
      </c>
      <c r="CM6" s="22">
        <f t="shared" ref="CM6:CU6" si="10">IF(CM7="",NA(),CM7)</f>
        <v>42.03</v>
      </c>
      <c r="CN6" s="22">
        <f t="shared" si="10"/>
        <v>41.29</v>
      </c>
      <c r="CO6" s="22">
        <f t="shared" si="10"/>
        <v>40.5</v>
      </c>
      <c r="CP6" s="22">
        <f t="shared" si="10"/>
        <v>40.950000000000003</v>
      </c>
      <c r="CQ6" s="22">
        <f t="shared" si="10"/>
        <v>50.29</v>
      </c>
      <c r="CR6" s="22">
        <f t="shared" si="10"/>
        <v>49.64</v>
      </c>
      <c r="CS6" s="22">
        <f t="shared" si="10"/>
        <v>49.38</v>
      </c>
      <c r="CT6" s="22">
        <f t="shared" si="10"/>
        <v>50.09</v>
      </c>
      <c r="CU6" s="22">
        <f t="shared" si="10"/>
        <v>50.1</v>
      </c>
      <c r="CV6" s="21" t="str">
        <f>IF(CV7="","",IF(CV7="-","【-】","【"&amp;SUBSTITUTE(TEXT(CV7,"#,##0.00"),"-","△")&amp;"】"))</f>
        <v>【59.97】</v>
      </c>
      <c r="CW6" s="22">
        <f>IF(CW7="",NA(),CW7)</f>
        <v>91.4</v>
      </c>
      <c r="CX6" s="22">
        <f t="shared" ref="CX6:DF6" si="11">IF(CX7="",NA(),CX7)</f>
        <v>91.4</v>
      </c>
      <c r="CY6" s="22">
        <f t="shared" si="11"/>
        <v>91.4</v>
      </c>
      <c r="CZ6" s="22">
        <f t="shared" si="11"/>
        <v>91.4</v>
      </c>
      <c r="DA6" s="22">
        <f t="shared" si="11"/>
        <v>91.4</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39.299999999999997</v>
      </c>
      <c r="DI6" s="22">
        <f t="shared" ref="DI6:DQ6" si="12">IF(DI7="",NA(),DI7)</f>
        <v>40.99</v>
      </c>
      <c r="DJ6" s="22">
        <f t="shared" si="12"/>
        <v>42.55</v>
      </c>
      <c r="DK6" s="22">
        <f t="shared" si="12"/>
        <v>43.98</v>
      </c>
      <c r="DL6" s="22">
        <f t="shared" si="12"/>
        <v>45.6</v>
      </c>
      <c r="DM6" s="22">
        <f t="shared" si="12"/>
        <v>45.85</v>
      </c>
      <c r="DN6" s="22">
        <f t="shared" si="12"/>
        <v>47.31</v>
      </c>
      <c r="DO6" s="22">
        <f t="shared" si="12"/>
        <v>47.5</v>
      </c>
      <c r="DP6" s="22">
        <f t="shared" si="12"/>
        <v>48.41</v>
      </c>
      <c r="DQ6" s="22">
        <f t="shared" si="12"/>
        <v>50.02</v>
      </c>
      <c r="DR6" s="21" t="str">
        <f>IF(DR7="","",IF(DR7="-","【-】","【"&amp;SUBSTITUTE(TEXT(DR7,"#,##0.00"),"-","△")&amp;"】"))</f>
        <v>【51.51】</v>
      </c>
      <c r="DS6" s="21">
        <f>IF(DS7="",NA(),DS7)</f>
        <v>0</v>
      </c>
      <c r="DT6" s="22">
        <f t="shared" ref="DT6:EB6" si="13">IF(DT7="",NA(),DT7)</f>
        <v>38.35</v>
      </c>
      <c r="DU6" s="22">
        <f t="shared" si="13"/>
        <v>38.35</v>
      </c>
      <c r="DV6" s="21">
        <f t="shared" si="13"/>
        <v>0</v>
      </c>
      <c r="DW6" s="21">
        <f t="shared" si="13"/>
        <v>0</v>
      </c>
      <c r="DX6" s="22">
        <f t="shared" si="13"/>
        <v>14.13</v>
      </c>
      <c r="DY6" s="22">
        <f t="shared" si="13"/>
        <v>16.77</v>
      </c>
      <c r="DZ6" s="22">
        <f t="shared" si="13"/>
        <v>17.399999999999999</v>
      </c>
      <c r="EA6" s="22">
        <f t="shared" si="13"/>
        <v>18.64</v>
      </c>
      <c r="EB6" s="22">
        <f t="shared" si="13"/>
        <v>19.510000000000002</v>
      </c>
      <c r="EC6" s="21" t="str">
        <f>IF(EC7="","",IF(EC7="-","【-】","【"&amp;SUBSTITUTE(TEXT(EC7,"#,##0.00"),"-","△")&amp;"】"))</f>
        <v>【23.75】</v>
      </c>
      <c r="ED6" s="21">
        <f>IF(ED7="",NA(),ED7)</f>
        <v>0</v>
      </c>
      <c r="EE6" s="22">
        <f t="shared" ref="EE6:EM6" si="14">IF(EE7="",NA(),EE7)</f>
        <v>0.17</v>
      </c>
      <c r="EF6" s="22">
        <f t="shared" si="14"/>
        <v>0.24</v>
      </c>
      <c r="EG6" s="22">
        <f t="shared" si="14"/>
        <v>0.28000000000000003</v>
      </c>
      <c r="EH6" s="22">
        <f t="shared" si="14"/>
        <v>0.28999999999999998</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c r="A7" s="15"/>
      <c r="B7" s="24">
        <v>2022</v>
      </c>
      <c r="C7" s="24">
        <v>465330</v>
      </c>
      <c r="D7" s="24">
        <v>46</v>
      </c>
      <c r="E7" s="24">
        <v>1</v>
      </c>
      <c r="F7" s="24">
        <v>0</v>
      </c>
      <c r="G7" s="24">
        <v>1</v>
      </c>
      <c r="H7" s="24" t="s">
        <v>92</v>
      </c>
      <c r="I7" s="24" t="s">
        <v>93</v>
      </c>
      <c r="J7" s="24" t="s">
        <v>94</v>
      </c>
      <c r="K7" s="24" t="s">
        <v>95</v>
      </c>
      <c r="L7" s="24" t="s">
        <v>96</v>
      </c>
      <c r="M7" s="24" t="s">
        <v>97</v>
      </c>
      <c r="N7" s="25" t="s">
        <v>98</v>
      </c>
      <c r="O7" s="25">
        <v>41.75</v>
      </c>
      <c r="P7" s="25">
        <v>100</v>
      </c>
      <c r="Q7" s="25">
        <v>4895</v>
      </c>
      <c r="R7" s="25">
        <v>6296</v>
      </c>
      <c r="S7" s="25">
        <v>40.39</v>
      </c>
      <c r="T7" s="25">
        <v>155.88</v>
      </c>
      <c r="U7" s="25">
        <v>6148</v>
      </c>
      <c r="V7" s="25">
        <v>2.76</v>
      </c>
      <c r="W7" s="25">
        <v>2227.54</v>
      </c>
      <c r="X7" s="25">
        <v>98.03</v>
      </c>
      <c r="Y7" s="25">
        <v>100.75</v>
      </c>
      <c r="Z7" s="25">
        <v>103.79</v>
      </c>
      <c r="AA7" s="25">
        <v>100.69</v>
      </c>
      <c r="AB7" s="25">
        <v>100.01</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157.01</v>
      </c>
      <c r="AU7" s="25">
        <v>145.88</v>
      </c>
      <c r="AV7" s="25">
        <v>138.91999999999999</v>
      </c>
      <c r="AW7" s="25">
        <v>111.18</v>
      </c>
      <c r="AX7" s="25">
        <v>98.54</v>
      </c>
      <c r="AY7" s="25">
        <v>300.14</v>
      </c>
      <c r="AZ7" s="25">
        <v>301.04000000000002</v>
      </c>
      <c r="BA7" s="25">
        <v>305.08</v>
      </c>
      <c r="BB7" s="25">
        <v>305.33999999999997</v>
      </c>
      <c r="BC7" s="25">
        <v>310.01</v>
      </c>
      <c r="BD7" s="25">
        <v>252.29</v>
      </c>
      <c r="BE7" s="25">
        <v>770.99</v>
      </c>
      <c r="BF7" s="25">
        <v>732.71</v>
      </c>
      <c r="BG7" s="25">
        <v>713.86</v>
      </c>
      <c r="BH7" s="25">
        <v>690.46</v>
      </c>
      <c r="BI7" s="25">
        <v>644.88</v>
      </c>
      <c r="BJ7" s="25">
        <v>566.65</v>
      </c>
      <c r="BK7" s="25">
        <v>551.62</v>
      </c>
      <c r="BL7" s="25">
        <v>585.59</v>
      </c>
      <c r="BM7" s="25">
        <v>561.34</v>
      </c>
      <c r="BN7" s="25">
        <v>538.33000000000004</v>
      </c>
      <c r="BO7" s="25">
        <v>268.07</v>
      </c>
      <c r="BP7" s="25">
        <v>97.03</v>
      </c>
      <c r="BQ7" s="25">
        <v>99.56</v>
      </c>
      <c r="BR7" s="25">
        <v>101.61</v>
      </c>
      <c r="BS7" s="25">
        <v>98.94</v>
      </c>
      <c r="BT7" s="25">
        <v>98.89</v>
      </c>
      <c r="BU7" s="25">
        <v>84.77</v>
      </c>
      <c r="BV7" s="25">
        <v>87.11</v>
      </c>
      <c r="BW7" s="25">
        <v>82.78</v>
      </c>
      <c r="BX7" s="25">
        <v>84.82</v>
      </c>
      <c r="BY7" s="25">
        <v>82.29</v>
      </c>
      <c r="BZ7" s="25">
        <v>97.47</v>
      </c>
      <c r="CA7" s="25">
        <v>251.15</v>
      </c>
      <c r="CB7" s="25">
        <v>245.45</v>
      </c>
      <c r="CC7" s="25">
        <v>240.37</v>
      </c>
      <c r="CD7" s="25">
        <v>247.5</v>
      </c>
      <c r="CE7" s="25">
        <v>248.39</v>
      </c>
      <c r="CF7" s="25">
        <v>227.27</v>
      </c>
      <c r="CG7" s="25">
        <v>223.98</v>
      </c>
      <c r="CH7" s="25">
        <v>225.09</v>
      </c>
      <c r="CI7" s="25">
        <v>224.82</v>
      </c>
      <c r="CJ7" s="25">
        <v>230.85</v>
      </c>
      <c r="CK7" s="25">
        <v>174.75</v>
      </c>
      <c r="CL7" s="25">
        <v>41.97</v>
      </c>
      <c r="CM7" s="25">
        <v>42.03</v>
      </c>
      <c r="CN7" s="25">
        <v>41.29</v>
      </c>
      <c r="CO7" s="25">
        <v>40.5</v>
      </c>
      <c r="CP7" s="25">
        <v>40.950000000000003</v>
      </c>
      <c r="CQ7" s="25">
        <v>50.29</v>
      </c>
      <c r="CR7" s="25">
        <v>49.64</v>
      </c>
      <c r="CS7" s="25">
        <v>49.38</v>
      </c>
      <c r="CT7" s="25">
        <v>50.09</v>
      </c>
      <c r="CU7" s="25">
        <v>50.1</v>
      </c>
      <c r="CV7" s="25">
        <v>59.97</v>
      </c>
      <c r="CW7" s="25">
        <v>91.4</v>
      </c>
      <c r="CX7" s="25">
        <v>91.4</v>
      </c>
      <c r="CY7" s="25">
        <v>91.4</v>
      </c>
      <c r="CZ7" s="25">
        <v>91.4</v>
      </c>
      <c r="DA7" s="25">
        <v>91.4</v>
      </c>
      <c r="DB7" s="25">
        <v>77.73</v>
      </c>
      <c r="DC7" s="25">
        <v>78.09</v>
      </c>
      <c r="DD7" s="25">
        <v>78.010000000000005</v>
      </c>
      <c r="DE7" s="25">
        <v>77.599999999999994</v>
      </c>
      <c r="DF7" s="25">
        <v>77.3</v>
      </c>
      <c r="DG7" s="25">
        <v>89.76</v>
      </c>
      <c r="DH7" s="25">
        <v>39.299999999999997</v>
      </c>
      <c r="DI7" s="25">
        <v>40.99</v>
      </c>
      <c r="DJ7" s="25">
        <v>42.55</v>
      </c>
      <c r="DK7" s="25">
        <v>43.98</v>
      </c>
      <c r="DL7" s="25">
        <v>45.6</v>
      </c>
      <c r="DM7" s="25">
        <v>45.85</v>
      </c>
      <c r="DN7" s="25">
        <v>47.31</v>
      </c>
      <c r="DO7" s="25">
        <v>47.5</v>
      </c>
      <c r="DP7" s="25">
        <v>48.41</v>
      </c>
      <c r="DQ7" s="25">
        <v>50.02</v>
      </c>
      <c r="DR7" s="25">
        <v>51.51</v>
      </c>
      <c r="DS7" s="25">
        <v>0</v>
      </c>
      <c r="DT7" s="25">
        <v>38.35</v>
      </c>
      <c r="DU7" s="25">
        <v>38.35</v>
      </c>
      <c r="DV7" s="25">
        <v>0</v>
      </c>
      <c r="DW7" s="25">
        <v>0</v>
      </c>
      <c r="DX7" s="25">
        <v>14.13</v>
      </c>
      <c r="DY7" s="25">
        <v>16.77</v>
      </c>
      <c r="DZ7" s="25">
        <v>17.399999999999999</v>
      </c>
      <c r="EA7" s="25">
        <v>18.64</v>
      </c>
      <c r="EB7" s="25">
        <v>19.510000000000002</v>
      </c>
      <c r="EC7" s="25">
        <v>23.75</v>
      </c>
      <c r="ED7" s="25">
        <v>0</v>
      </c>
      <c r="EE7" s="25">
        <v>0.17</v>
      </c>
      <c r="EF7" s="25">
        <v>0.24</v>
      </c>
      <c r="EG7" s="25">
        <v>0.28000000000000003</v>
      </c>
      <c r="EH7" s="25">
        <v>0.28999999999999998</v>
      </c>
      <c r="EI7" s="25">
        <v>0.52</v>
      </c>
      <c r="EJ7" s="25">
        <v>0.47</v>
      </c>
      <c r="EK7" s="25">
        <v>0.4</v>
      </c>
      <c r="EL7" s="25">
        <v>0.36</v>
      </c>
      <c r="EM7" s="25">
        <v>0.56999999999999995</v>
      </c>
      <c r="EN7" s="25">
        <v>0.67</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c r="B11">
        <v>4</v>
      </c>
      <c r="C11">
        <v>3</v>
      </c>
      <c r="D11">
        <v>2</v>
      </c>
      <c r="E11">
        <v>1</v>
      </c>
      <c r="F11">
        <v>0</v>
      </c>
      <c r="G11" t="s">
        <v>104</v>
      </c>
    </row>
    <row r="12" spans="1:144">
      <c r="B12">
        <v>1</v>
      </c>
      <c r="C12">
        <v>1</v>
      </c>
      <c r="D12">
        <v>2</v>
      </c>
      <c r="E12">
        <v>3</v>
      </c>
      <c r="F12">
        <v>4</v>
      </c>
      <c r="G12" t="s">
        <v>105</v>
      </c>
    </row>
    <row r="13" spans="1:144">
      <c r="B13" t="s">
        <v>106</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2024-02-14T02:05:49Z</cp:lastPrinted>
  <dcterms:created xsi:type="dcterms:W3CDTF">2023-12-05T01:03:06Z</dcterms:created>
  <dcterms:modified xsi:type="dcterms:W3CDTF">2024-02-15T04:30:52Z</dcterms:modified>
  <cp:category/>
</cp:coreProperties>
</file>