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42　知名町，沖永良部バス企業団（提出催促中）\"/>
    </mc:Choice>
  </mc:AlternateContent>
  <xr:revisionPtr revIDLastSave="0" documentId="13_ncr:1_{2286F43A-B73A-4142-89A2-FEF0B701CDED}" xr6:coauthVersionLast="36" xr6:coauthVersionMax="36" xr10:uidLastSave="{00000000-0000-0000-0000-000000000000}"/>
  <workbookProtection workbookAlgorithmName="SHA-512" workbookHashValue="2m79dCuc7nO5qrBGtcN4892Vq9/fQEFSpGbcLrELSqtuc3pv5ZG6/FA9HaPhZHwnyc4phnAYb1SOI5LIDgcHbA==" workbookSaltValue="Ve7Fgn2FQxHruBU3OKK1o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B10" i="4" s="1"/>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W10" i="4"/>
  <c r="I10" i="4"/>
  <c r="BB8" i="4"/>
  <c r="AT8" i="4"/>
  <c r="W8" i="4"/>
  <c r="P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<sst xmlns="http://schemas.openxmlformats.org/spreadsheetml/2006/main" count="228" uniqueCount="114">
  <si>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</si>
  <si>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</si>
  <si>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</si>
  <si>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</si>
  <si>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</si>
  <si>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</si>
  <si>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</si>
  <si>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</si>
  <si>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</si>
  <si>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</si>
  <si>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</si>
  <si>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</si>
  <si>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</si>
  <si>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</si>
  <si>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</si>
  <si>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</si>
  <si>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</si>
  <si>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</si>
  <si>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</si>
  <si>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</si>
  <si>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</si>
  <si>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</si>
  <si>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</si>
  <si>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</si>
  <si>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</si>
  <si>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</si>
  <si>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</si>
  <si>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</si>
  <si>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</si>
  <si>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</si>
  <si>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</si>
  <si>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</si>
  <si>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</si>
  <si>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</si>
  <si>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</si>
  <si>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</si>
  <si>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</si>
  <si>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</si>
  <si>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</si>
  <si>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</si>
  <si>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</si>
  <si>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</si>
  <si>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</si>
  <si>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</si>
  <si>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</si>
  <si>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</si>
  <si>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</si>
  <si>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</si>
  <si>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</si>
  <si>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</si>
  <si>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</si>
  <si>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</si>
  <si>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</si>
  <si>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</si>
  <si>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</si>
  <si>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</si>
  <si>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</si>
  <si>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</si>
  <si>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</si>
  <si>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</si>
  <si>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</si>
  <si>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</si>
  <si>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</si>
  <si>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</si>
  <si>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</si>
  <si>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</si>
  <si>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</si>
  <si>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</si>
  <si>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</si>
  <si>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</si>
  <si>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</si>
  <si>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</si>
  <si>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</si>
  <si>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</si>
  <si>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</si>
  <si>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</si>
  <si>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</si>
  <si>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</si>
  <si>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</si>
  <si>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</si>
  <si>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</si>
  <si>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</si>
  <si>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</si>
  <si>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</si>
  <si>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</si>
  <si>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</si>
  <si>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</si>
  <si>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</si>
  <si>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</si>
  <si>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</si>
  <si>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</si>
  <si>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</si>
  <si>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</si>
  <si>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知名町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</si>
  <si>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</si>
  <si>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</si>
  <si>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</si>
  <si>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</si>
  <si>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</si>
  <si>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</si>
  <si>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</si>
  <si>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</si>
  <si>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</si>
  <si>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</si>
  <si>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</si>
  <si>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</si>
  <si>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</si>
  <si>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</si>
  <si>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</si>
  <si>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</si>
  <si>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</si>
  <si>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令和３年度に基本料金の改定を行ったが、100%を僅かに上回っている状況で推移している。硬度低減化事業による減価償却費の大幅な増が見込まれ、水道料金の段階的な引上げを検討する必要がある。
③流動比率
　100％を上回る数値で推移し、短期的な支払能力はあるものの、今後の償還等に備え段階的な料金引き上げ等の検討するなど、流動資産増の対策も必要である。
④企業債残高対給水収益比率
　類似団体より低い数値で推移しているが、今後は硬度低減化事業による企業債残高の増に伴い比率は増となる。
⑤料金回収率
　100％を下回る数値で推移している。硬度低減化事業による減価償却費の増に伴い、給水原価が上昇するため、さらに数値が悪化することが予想される。水道料金の段階的な引き上げを慎重に検討する必要がある。
⑥給水原価
　類似団体及び全国平均よりも高い水準で推移しており、料金改定は慎重な検討が必要であるが、公営企業としては水道料金の段階的な引上げを検討する必要がある。
⑦施設利用率
　類似団体及び全国平均より高い数値である。硬度低減化事業における施設の集約による適正な施設規模に努める。
⑧有収率
　類似団体より高いものの、全国平均より低い数値である。さらなる漏水対策を講じ有収率向上を図る。</t>
    <rPh sb="9" eb="11">
      <t>レイワ</t>
    </rPh>
    <rPh sb="12" eb="14">
      <t>ネンド</t>
    </rPh>
    <rPh sb="15" eb="19">
      <t>キホンリョウキン</t>
    </rPh>
    <rPh sb="20" eb="22">
      <t>カイテイ</t>
    </rPh>
    <rPh sb="23" eb="24">
      <t>オコナ</t>
    </rPh>
    <rPh sb="33" eb="34">
      <t>ワズ</t>
    </rPh>
    <rPh sb="45" eb="47">
      <t>スイイ</t>
    </rPh>
    <rPh sb="52" eb="57">
      <t>コウドテイゲンカ</t>
    </rPh>
    <rPh sb="57" eb="59">
      <t>ジギョウ</t>
    </rPh>
    <rPh sb="62" eb="67">
      <t>ゲンカショウキャクヒ</t>
    </rPh>
    <rPh sb="68" eb="70">
      <t>オオハバ</t>
    </rPh>
    <rPh sb="71" eb="72">
      <t>ゾウ</t>
    </rPh>
    <rPh sb="73" eb="75">
      <t>ミコ</t>
    </rPh>
    <rPh sb="114" eb="116">
      <t>ウワマワ</t>
    </rPh>
    <rPh sb="117" eb="119">
      <t>スウチ</t>
    </rPh>
    <rPh sb="120" eb="122">
      <t>スイイ</t>
    </rPh>
    <rPh sb="124" eb="127">
      <t>タンキテキ</t>
    </rPh>
    <rPh sb="128" eb="132">
      <t>シハライノウリョク</t>
    </rPh>
    <rPh sb="139" eb="141">
      <t>コンゴ</t>
    </rPh>
    <rPh sb="142" eb="144">
      <t>ショウカン</t>
    </rPh>
    <rPh sb="144" eb="145">
      <t>トウ</t>
    </rPh>
    <rPh sb="146" eb="147">
      <t>ソナ</t>
    </rPh>
    <rPh sb="148" eb="151">
      <t>ダンカイテキ</t>
    </rPh>
    <rPh sb="152" eb="154">
      <t>リョウキン</t>
    </rPh>
    <rPh sb="154" eb="155">
      <t>ヒ</t>
    </rPh>
    <rPh sb="156" eb="157">
      <t>ア</t>
    </rPh>
    <rPh sb="158" eb="159">
      <t>トウ</t>
    </rPh>
    <rPh sb="160" eb="162">
      <t>ケントウ</t>
    </rPh>
    <rPh sb="167" eb="171">
      <t>リュウドウシサン</t>
    </rPh>
    <rPh sb="171" eb="172">
      <t>ゾウ</t>
    </rPh>
    <rPh sb="173" eb="175">
      <t>タイサク</t>
    </rPh>
    <rPh sb="176" eb="178">
      <t>ヒツヨウ</t>
    </rPh>
    <rPh sb="198" eb="202">
      <t>ルイジダンタイ</t>
    </rPh>
    <rPh sb="204" eb="205">
      <t>ヒク</t>
    </rPh>
    <rPh sb="206" eb="208">
      <t>スウチ</t>
    </rPh>
    <rPh sb="209" eb="211">
      <t>スイイ</t>
    </rPh>
    <rPh sb="217" eb="219">
      <t>コンゴ</t>
    </rPh>
    <rPh sb="220" eb="225">
      <t>コウドテイゲンカ</t>
    </rPh>
    <rPh sb="225" eb="227">
      <t>ジギョウ</t>
    </rPh>
    <rPh sb="230" eb="233">
      <t>キギョウサイ</t>
    </rPh>
    <rPh sb="233" eb="235">
      <t>ザンダカ</t>
    </rPh>
    <rPh sb="236" eb="237">
      <t>ゾウ</t>
    </rPh>
    <rPh sb="238" eb="239">
      <t>トモナ</t>
    </rPh>
    <rPh sb="240" eb="242">
      <t>ヒリツ</t>
    </rPh>
    <rPh sb="243" eb="244">
      <t>ゾウ</t>
    </rPh>
    <rPh sb="262" eb="264">
      <t>シタマワ</t>
    </rPh>
    <rPh sb="265" eb="267">
      <t>スウチ</t>
    </rPh>
    <rPh sb="268" eb="270">
      <t>スイイ</t>
    </rPh>
    <rPh sb="275" eb="280">
      <t>コウドテイゲンカ</t>
    </rPh>
    <rPh sb="280" eb="282">
      <t>ジギョウ</t>
    </rPh>
    <rPh sb="285" eb="290">
      <t>ゲンカショウキャクヒ</t>
    </rPh>
    <rPh sb="291" eb="292">
      <t>ゾウ</t>
    </rPh>
    <rPh sb="293" eb="294">
      <t>トモナ</t>
    </rPh>
    <rPh sb="296" eb="300">
      <t>キュウスイゲンカ</t>
    </rPh>
    <rPh sb="301" eb="303">
      <t>ジョウショウ</t>
    </rPh>
    <rPh sb="311" eb="313">
      <t>スウチ</t>
    </rPh>
    <rPh sb="314" eb="316">
      <t>アッカ</t>
    </rPh>
    <rPh sb="321" eb="323">
      <t>ヨソウ</t>
    </rPh>
    <rPh sb="327" eb="329">
      <t>スイドウ</t>
    </rPh>
    <rPh sb="329" eb="331">
      <t>リョウキン</t>
    </rPh>
    <rPh sb="332" eb="334">
      <t>ダンカイ</t>
    </rPh>
    <rPh sb="334" eb="335">
      <t>テキ</t>
    </rPh>
    <rPh sb="336" eb="337">
      <t>ヒ</t>
    </rPh>
    <rPh sb="338" eb="339">
      <t>ア</t>
    </rPh>
    <rPh sb="341" eb="343">
      <t>シンチョウ</t>
    </rPh>
    <rPh sb="348" eb="350">
      <t>ヒツヨウ</t>
    </rPh>
    <rPh sb="366" eb="367">
      <t>オヨ</t>
    </rPh>
    <rPh sb="377" eb="379">
      <t>スイジュン</t>
    </rPh>
    <rPh sb="380" eb="382">
      <t>スイイ</t>
    </rPh>
    <rPh sb="405" eb="409">
      <t>コウエイキギョウ</t>
    </rPh>
    <rPh sb="449" eb="450">
      <t>オヨ</t>
    </rPh>
    <rPh sb="451" eb="455">
      <t>ゼンコクヘイキン</t>
    </rPh>
    <rPh sb="465" eb="470">
      <t>コウドテイゲンカ</t>
    </rPh>
    <rPh sb="470" eb="472">
      <t>ジギョウ</t>
    </rPh>
    <rPh sb="476" eb="478">
      <t>シセツ</t>
    </rPh>
    <rPh sb="479" eb="481">
      <t>シュウヤク</t>
    </rPh>
    <rPh sb="484" eb="486">
      <t>テキセイ</t>
    </rPh>
    <rPh sb="487" eb="489">
      <t>シセツ</t>
    </rPh>
    <rPh sb="489" eb="491">
      <t>キボ</t>
    </rPh>
    <rPh sb="492" eb="493">
      <t>ツト</t>
    </rPh>
    <rPh sb="546" eb="547">
      <t>ハカ</t>
    </rPh>
    <phoneticPr fontId="4"/>
  </si>
  <si>
    <t>　令和３年度に基本料金改定を行った影響により、給水収益の減少幅を抑えることができたものの、硬度低減化事業の実施による減価償却費の大幅な増が見込まれるため、健全な企業運営を行うためには段階的な水道料金引上げ等の収入増加策を講じる必要がある。
　安心安全な水の安定供給と硬度低減化事業推進に向け、水道事業の健全な企業運営に努めていきたい。</t>
    <rPh sb="1" eb="3">
      <t>レイワ</t>
    </rPh>
    <rPh sb="4" eb="6">
      <t>ネンド</t>
    </rPh>
    <rPh sb="7" eb="11">
      <t>キホンリョウキン</t>
    </rPh>
    <rPh sb="11" eb="13">
      <t>カイテイ</t>
    </rPh>
    <rPh sb="14" eb="15">
      <t>オコナ</t>
    </rPh>
    <rPh sb="17" eb="19">
      <t>エイキョウ</t>
    </rPh>
    <rPh sb="23" eb="25">
      <t>キュウスイ</t>
    </rPh>
    <rPh sb="25" eb="27">
      <t>シュウエキ</t>
    </rPh>
    <rPh sb="30" eb="31">
      <t>ハバ</t>
    </rPh>
    <rPh sb="32" eb="33">
      <t>オサ</t>
    </rPh>
    <rPh sb="53" eb="55">
      <t>ジッシ</t>
    </rPh>
    <rPh sb="121" eb="125">
      <t>アンシンアンゼン</t>
    </rPh>
    <rPh sb="126" eb="127">
      <t>ミズ</t>
    </rPh>
    <rPh sb="128" eb="132">
      <t>アンテイキョウキュウ</t>
    </rPh>
    <rPh sb="133" eb="138">
      <t>コウドテイゲンカ</t>
    </rPh>
    <rPh sb="138" eb="140">
      <t>ジギョウ</t>
    </rPh>
    <rPh sb="140" eb="142">
      <t>スイシン</t>
    </rPh>
    <rPh sb="143" eb="144">
      <t>ム</t>
    </rPh>
    <rPh sb="146" eb="150">
      <t>スイドウジギョウ</t>
    </rPh>
    <rPh sb="151" eb="153">
      <t>ケンゼン</t>
    </rPh>
    <rPh sb="154" eb="156">
      <t>キギョウ</t>
    </rPh>
    <rPh sb="156" eb="158">
      <t>ウンエイ</t>
    </rPh>
    <rPh sb="159" eb="160">
      <t>ツト</t>
    </rPh>
    <phoneticPr fontId="4"/>
  </si>
  <si>
    <t>①有形固定資産減価償却率
　類似団体より若干高い水準で推移している。硬度低減化事業を進めるにあたり、数値は低くなることが見込まれる。
②管路経年化率
　類似団体平均よりも数値は低く、法定耐用年数を超えた管路が無いという事を示しているものの、本町の長年の懸念材料である高硬度の水道水を起因とする水道管の詰りから、頻繁に管路の更新がなされていることを示している。
③管路更新率
　上記②の理由により、管路工事を実施し、令和４年度は類似団体及び全国平均より低い水準となった。</t>
    <rPh sb="20" eb="22">
      <t>ジャッカン</t>
    </rPh>
    <rPh sb="22" eb="23">
      <t>タカ</t>
    </rPh>
    <rPh sb="27" eb="29">
      <t>スイイ</t>
    </rPh>
    <rPh sb="34" eb="39">
      <t>コウドテイゲンカ</t>
    </rPh>
    <rPh sb="39" eb="41">
      <t>ジギョウ</t>
    </rPh>
    <rPh sb="42" eb="43">
      <t>スス</t>
    </rPh>
    <rPh sb="50" eb="52">
      <t>スウチ</t>
    </rPh>
    <rPh sb="53" eb="54">
      <t>ヒク</t>
    </rPh>
    <rPh sb="60" eb="62">
      <t>ミコ</t>
    </rPh>
    <rPh sb="198" eb="200">
      <t>カンロ</t>
    </rPh>
    <rPh sb="200" eb="202">
      <t>コウジ</t>
    </rPh>
    <rPh sb="203" eb="205">
      <t>ジッシ</t>
    </rPh>
    <rPh sb="207" eb="209">
      <t>レイワ</t>
    </rPh>
    <rPh sb="210" eb="212">
      <t>ネンド</t>
    </rPh>
    <rPh sb="217" eb="218">
      <t>オヨ</t>
    </rPh>
    <rPh sb="219" eb="221">
      <t>ゼンコク</t>
    </rPh>
    <rPh sb="225" eb="226">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</si>
</sst>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c:v>
                </c:pt>
                <c:pt idx="1">
                  <c:v>0.91</c:v>
                </c:pt>
                <c:pt idx="2">
                  <c:v>0.56999999999999995</c:v>
                </c:pt>
                <c:pt idx="3">
                  <c:v>0.71</c:v>
                </c:pt>
                <c:pt idx="4">
                  <c:v>0.1</c:v>
                </c:pt>
              </c:numCache>
            </c:numRef>
          </c:val>
          <c:extLst>
            <c:ext xmlns:c16="http://schemas.microsoft.com/office/drawing/2014/chart" uri="{C3380CC4-5D6E-409C-BE32-E72D297353CC}">
              <c16:uniqueId val="{00000000-4E9D-4949-B847-BE4DBD9E1D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c:v>
                </c:pt>
                <c:pt idx="3">
                  <c:v>0.36</c:v>
                </c:pt>
                <c:pt idx="4">
                  <c:v>0.56999999999999995</c:v>
                </c:pt>
              </c:numCache>
            </c:numRef>
          </c:val>
          <c:smooth val="0"/>
          <c:extLst>
            <c:ext xmlns:c16="http://schemas.microsoft.com/office/drawing/2014/chart" uri="{C3380CC4-5D6E-409C-BE32-E72D297353CC}">
              <c16:uniqueId val="{00000001-4E9D-4949-B847-BE4DBD9E1D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54.52</c:v>
                </c:pt>
                <c:pt idx="1">
                  <c:v>52.42</c:v>
                </c:pt>
                <c:pt idx="2">
                  <c:v>51.36</c:v>
                </c:pt>
                <c:pt idx="3">
                  <c:v>50.51</c:v>
                </c:pt>
                <c:pt idx="4">
                  <c:v>49.97</c:v>
                </c:pt>
              </c:numCache>
            </c:numRef>
          </c:val>
          <c:extLst>
            <c:ext xmlns:c16="http://schemas.microsoft.com/office/drawing/2014/chart" uri="{C3380CC4-5D6E-409C-BE32-E72D297353CC}">
              <c16:uniqueId val="{00000000-25EC-4730-A2E1-F3B0F84487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49.38</c:v>
                </c:pt>
                <c:pt idx="3">
                  <c:v>50.09</c:v>
                </c:pt>
                <c:pt idx="4">
                  <c:v>50.1</c:v>
                </c:pt>
              </c:numCache>
            </c:numRef>
          </c:val>
          <c:smooth val="0"/>
          <c:extLst>
            <c:ext xmlns:c16="http://schemas.microsoft.com/office/drawing/2014/chart" uri="{C3380CC4-5D6E-409C-BE32-E72D297353CC}">
              <c16:uniqueId val="{00000001-25EC-4730-A2E1-F3B0F84487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84.8</c:v>
                </c:pt>
                <c:pt idx="1">
                  <c:v>85.7</c:v>
                </c:pt>
                <c:pt idx="2">
                  <c:v>85.3</c:v>
                </c:pt>
                <c:pt idx="3">
                  <c:v>85.6</c:v>
                </c:pt>
                <c:pt idx="4">
                  <c:v>83.59</c:v>
                </c:pt>
              </c:numCache>
            </c:numRef>
          </c:val>
          <c:extLst>
            <c:ext xmlns:c16="http://schemas.microsoft.com/office/drawing/2014/chart" uri="{C3380CC4-5D6E-409C-BE32-E72D297353CC}">
              <c16:uniqueId val="{00000000-89A8-4C3F-B783-B87787D5441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78.010000000000005</c:v>
                </c:pt>
                <c:pt idx="3">
                  <c:v>77.599999999999994</c:v>
                </c:pt>
                <c:pt idx="4">
                  <c:v>77.3</c:v>
                </c:pt>
              </c:numCache>
            </c:numRef>
          </c:val>
          <c:smooth val="0"/>
          <c:extLst>
            <c:ext xmlns:c16="http://schemas.microsoft.com/office/drawing/2014/chart" uri="{C3380CC4-5D6E-409C-BE32-E72D297353CC}">
              <c16:uniqueId val="{00000001-89A8-4C3F-B783-B87787D5441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101.07</c:v>
                </c:pt>
                <c:pt idx="1">
                  <c:v>100.07</c:v>
                </c:pt>
                <c:pt idx="2">
                  <c:v>100.22</c:v>
                </c:pt>
                <c:pt idx="3">
                  <c:v>102.99</c:v>
                </c:pt>
                <c:pt idx="4">
                  <c:v>100.17</c:v>
                </c:pt>
              </c:numCache>
            </c:numRef>
          </c:val>
          <c:extLst>
            <c:ext xmlns:c16="http://schemas.microsoft.com/office/drawing/2014/chart" uri="{C3380CC4-5D6E-409C-BE32-E72D297353CC}">
              <c16:uniqueId val="{00000000-2028-4B3B-8689-9F4A772326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105.34</c:v>
                </c:pt>
                <c:pt idx="3">
                  <c:v>105.77</c:v>
                </c:pt>
                <c:pt idx="4">
                  <c:v>104.82</c:v>
                </c:pt>
              </c:numCache>
            </c:numRef>
          </c:val>
          <c:smooth val="0"/>
          <c:extLst>
            <c:ext xmlns:c16="http://schemas.microsoft.com/office/drawing/2014/chart" uri="{C3380CC4-5D6E-409C-BE32-E72D297353CC}">
              <c16:uniqueId val="{00000001-2028-4B3B-8689-9F4A772326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45.41</c:v>
                </c:pt>
                <c:pt idx="1">
                  <c:v>47.59</c:v>
                </c:pt>
                <c:pt idx="2">
                  <c:v>49.5</c:v>
                </c:pt>
                <c:pt idx="3">
                  <c:v>51.17</c:v>
                </c:pt>
                <c:pt idx="4">
                  <c:v>53.06</c:v>
                </c:pt>
              </c:numCache>
            </c:numRef>
          </c:val>
          <c:extLst>
            <c:ext xmlns:c16="http://schemas.microsoft.com/office/drawing/2014/chart" uri="{C3380CC4-5D6E-409C-BE32-E72D297353CC}">
              <c16:uniqueId val="{00000000-960E-4729-8CC7-0862164C45C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47.5</c:v>
                </c:pt>
                <c:pt idx="3">
                  <c:v>48.41</c:v>
                </c:pt>
                <c:pt idx="4">
                  <c:v>50.02</c:v>
                </c:pt>
              </c:numCache>
            </c:numRef>
          </c:val>
          <c:smooth val="0"/>
          <c:extLst>
            <c:ext xmlns:c16="http://schemas.microsoft.com/office/drawing/2014/chart" uri="{C3380CC4-5D6E-409C-BE32-E72D297353CC}">
              <c16:uniqueId val="{00000001-960E-4729-8CC7-0862164C45C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CB-4271-9023-EA9CD8C0B67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17.399999999999999</c:v>
                </c:pt>
                <c:pt idx="3">
                  <c:v>18.64</c:v>
                </c:pt>
                <c:pt idx="4">
                  <c:v>19.510000000000002</c:v>
                </c:pt>
              </c:numCache>
            </c:numRef>
          </c:val>
          <c:smooth val="0"/>
          <c:extLst>
            <c:ext xmlns:c16="http://schemas.microsoft.com/office/drawing/2014/chart" uri="{C3380CC4-5D6E-409C-BE32-E72D297353CC}">
              <c16:uniqueId val="{00000001-F3CB-4271-9023-EA9CD8C0B67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5C-4E46-8CF2-8F87B9486A5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24.04</c:v>
                </c:pt>
                <c:pt idx="3">
                  <c:v>28.03</c:v>
                </c:pt>
                <c:pt idx="4">
                  <c:v>26.73</c:v>
                </c:pt>
              </c:numCache>
            </c:numRef>
          </c:val>
          <c:smooth val="0"/>
          <c:extLst>
            <c:ext xmlns:c16="http://schemas.microsoft.com/office/drawing/2014/chart" uri="{C3380CC4-5D6E-409C-BE32-E72D297353CC}">
              <c16:uniqueId val="{00000001-AA5C-4E46-8CF2-8F87B9486A5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369.68</c:v>
                </c:pt>
                <c:pt idx="1">
                  <c:v>361.02</c:v>
                </c:pt>
                <c:pt idx="2">
                  <c:v>344.18</c:v>
                </c:pt>
                <c:pt idx="3">
                  <c:v>282.68</c:v>
                </c:pt>
                <c:pt idx="4">
                  <c:v>323.32</c:v>
                </c:pt>
              </c:numCache>
            </c:numRef>
          </c:val>
          <c:extLst>
            <c:ext xmlns:c16="http://schemas.microsoft.com/office/drawing/2014/chart" uri="{C3380CC4-5D6E-409C-BE32-E72D297353CC}">
              <c16:uniqueId val="{00000000-90DA-493B-BDA6-4D428A5F05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305.08</c:v>
                </c:pt>
                <c:pt idx="3">
                  <c:v>305.33999999999997</c:v>
                </c:pt>
                <c:pt idx="4">
                  <c:v>310.01</c:v>
                </c:pt>
              </c:numCache>
            </c:numRef>
          </c:val>
          <c:smooth val="0"/>
          <c:extLst>
            <c:ext xmlns:c16="http://schemas.microsoft.com/office/drawing/2014/chart" uri="{C3380CC4-5D6E-409C-BE32-E72D297353CC}">
              <c16:uniqueId val="{00000001-90DA-493B-BDA6-4D428A5F05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512.54999999999995</c:v>
                </c:pt>
                <c:pt idx="1">
                  <c:v>501.44</c:v>
                </c:pt>
                <c:pt idx="2">
                  <c:v>511.28</c:v>
                </c:pt>
                <c:pt idx="3">
                  <c:v>511.49</c:v>
                </c:pt>
                <c:pt idx="4">
                  <c:v>526.67999999999995</c:v>
                </c:pt>
              </c:numCache>
            </c:numRef>
          </c:val>
          <c:extLst>
            <c:ext xmlns:c16="http://schemas.microsoft.com/office/drawing/2014/chart" uri="{C3380CC4-5D6E-409C-BE32-E72D297353CC}">
              <c16:uniqueId val="{00000000-F0DF-4803-938E-4338D0243D7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585.59</c:v>
                </c:pt>
                <c:pt idx="3">
                  <c:v>561.34</c:v>
                </c:pt>
                <c:pt idx="4">
                  <c:v>538.33000000000004</c:v>
                </c:pt>
              </c:numCache>
            </c:numRef>
          </c:val>
          <c:smooth val="0"/>
          <c:extLst>
            <c:ext xmlns:c16="http://schemas.microsoft.com/office/drawing/2014/chart" uri="{C3380CC4-5D6E-409C-BE32-E72D297353CC}">
              <c16:uniqueId val="{00000001-F0DF-4803-938E-4338D0243D7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97.59</c:v>
                </c:pt>
                <c:pt idx="1">
                  <c:v>96.81</c:v>
                </c:pt>
                <c:pt idx="2">
                  <c:v>96.4</c:v>
                </c:pt>
                <c:pt idx="3">
                  <c:v>99.92</c:v>
                </c:pt>
                <c:pt idx="4">
                  <c:v>94.67</c:v>
                </c:pt>
              </c:numCache>
            </c:numRef>
          </c:val>
          <c:extLst>
            <c:ext xmlns:c16="http://schemas.microsoft.com/office/drawing/2014/chart" uri="{C3380CC4-5D6E-409C-BE32-E72D297353CC}">
              <c16:uniqueId val="{00000000-4F62-49C5-B12C-F3FF651FAD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82.78</c:v>
                </c:pt>
                <c:pt idx="3">
                  <c:v>84.82</c:v>
                </c:pt>
                <c:pt idx="4">
                  <c:v>82.29</c:v>
                </c:pt>
              </c:numCache>
            </c:numRef>
          </c:val>
          <c:smooth val="0"/>
          <c:extLst>
            <c:ext xmlns:c16="http://schemas.microsoft.com/office/drawing/2014/chart" uri="{C3380CC4-5D6E-409C-BE32-E72D297353CC}">
              <c16:uniqueId val="{00000001-4F62-49C5-B12C-F3FF651FAD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243.98</c:v>
                </c:pt>
                <c:pt idx="1">
                  <c:v>246.77</c:v>
                </c:pt>
                <c:pt idx="2">
                  <c:v>243.3</c:v>
                </c:pt>
                <c:pt idx="3">
                  <c:v>239.69</c:v>
                </c:pt>
                <c:pt idx="4">
                  <c:v>260.45999999999998</c:v>
                </c:pt>
              </c:numCache>
            </c:numRef>
          </c:val>
          <c:extLst>
            <c:ext xmlns:c16="http://schemas.microsoft.com/office/drawing/2014/chart" uri="{C3380CC4-5D6E-409C-BE32-E72D297353CC}">
              <c16:uniqueId val="{00000000-4C9B-4907-B230-0FDAC338B5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225.09</c:v>
                </c:pt>
                <c:pt idx="3">
                  <c:v>224.82</c:v>
                </c:pt>
                <c:pt idx="4">
                  <c:v>230.85</c:v>
                </c:pt>
              </c:numCache>
            </c:numRef>
          </c:val>
          <c:smooth val="0"/>
          <c:extLst>
            <c:ext xmlns:c16="http://schemas.microsoft.com/office/drawing/2014/chart" uri="{C3380CC4-5D6E-409C-BE32-E72D297353CC}">
              <c16:uniqueId val="{00000001-4C9B-4907-B230-0FDAC338B5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鹿児島県　知名町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A8</v>
      </c>
      <c r="X8" s="78"/>
      <c r="Y8" s="78"/>
      <c r="Z8" s="78"/>
      <c r="AA8" s="78"/>
      <c r="AB8" s="78"/>
      <c r="AC8" s="78"/>
      <c r="AD8" s="78" t="str">
        <f>データ!$M$6</f>
        <v>非設置</v>
      </c>
      <c r="AE8" s="78"/>
      <c r="AF8" s="78"/>
      <c r="AG8" s="78"/>
      <c r="AH8" s="78"/>
      <c r="AI8" s="78"/>
      <c r="AJ8" s="78"/>
      <c r="AK8" s="2"/>
      <c r="AL8" s="69">
        <f>データ!$R$6</f>
        <v>5634</v>
      </c>
      <c r="AM8" s="69"/>
      <c r="AN8" s="69"/>
      <c r="AO8" s="69"/>
      <c r="AP8" s="69"/>
      <c r="AQ8" s="69"/>
      <c r="AR8" s="69"/>
      <c r="AS8" s="69"/>
      <c r="AT8" s="37">
        <f>データ!$S$6</f>
        <v>53.3</v>
      </c>
      <c r="AU8" s="38"/>
      <c r="AV8" s="38"/>
      <c r="AW8" s="38"/>
      <c r="AX8" s="38"/>
      <c r="AY8" s="38"/>
      <c r="AZ8" s="38"/>
      <c r="BA8" s="38"/>
      <c r="BB8" s="58">
        <f>データ!$T$6</f>
        <v>105.7</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c r="A10" s="2"/>
      <c r="B10" s="37" t="str">
        <f>データ!$N$6</f>
        <v>-</v>
      </c>
      <c r="C10" s="38"/>
      <c r="D10" s="38"/>
      <c r="E10" s="38"/>
      <c r="F10" s="38"/>
      <c r="G10" s="38"/>
      <c r="H10" s="38"/>
      <c r="I10" s="37">
        <f>データ!$O$6</f>
        <v>60.47</v>
      </c>
      <c r="J10" s="38"/>
      <c r="K10" s="38"/>
      <c r="L10" s="38"/>
      <c r="M10" s="38"/>
      <c r="N10" s="38"/>
      <c r="O10" s="68"/>
      <c r="P10" s="58">
        <f>データ!$P$6</f>
        <v>99.84</v>
      </c>
      <c r="Q10" s="58"/>
      <c r="R10" s="58"/>
      <c r="S10" s="58"/>
      <c r="T10" s="58"/>
      <c r="U10" s="58"/>
      <c r="V10" s="58"/>
      <c r="W10" s="69">
        <f>データ!$Q$6</f>
        <v>4895</v>
      </c>
      <c r="X10" s="69"/>
      <c r="Y10" s="69"/>
      <c r="Z10" s="69"/>
      <c r="AA10" s="69"/>
      <c r="AB10" s="69"/>
      <c r="AC10" s="69"/>
      <c r="AD10" s="2"/>
      <c r="AE10" s="2"/>
      <c r="AF10" s="2"/>
      <c r="AG10" s="2"/>
      <c r="AH10" s="2"/>
      <c r="AI10" s="2"/>
      <c r="AJ10" s="2"/>
      <c r="AK10" s="2"/>
      <c r="AL10" s="69">
        <f>データ!$U$6</f>
        <v>5510</v>
      </c>
      <c r="AM10" s="69"/>
      <c r="AN10" s="69"/>
      <c r="AO10" s="69"/>
      <c r="AP10" s="69"/>
      <c r="AQ10" s="69"/>
      <c r="AR10" s="69"/>
      <c r="AS10" s="69"/>
      <c r="AT10" s="37">
        <f>データ!$V$6</f>
        <v>53.3</v>
      </c>
      <c r="AU10" s="38"/>
      <c r="AV10" s="38"/>
      <c r="AW10" s="38"/>
      <c r="AX10" s="38"/>
      <c r="AY10" s="38"/>
      <c r="AZ10" s="38"/>
      <c r="BA10" s="38"/>
      <c r="BB10" s="58">
        <f>データ!$W$6</f>
        <v>103.38</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113</v>
      </c>
      <c r="BM47" s="43"/>
      <c r="BN47" s="43"/>
      <c r="BO47" s="43"/>
      <c r="BP47" s="43"/>
      <c r="BQ47" s="43"/>
      <c r="BR47" s="43"/>
      <c r="BS47" s="43"/>
      <c r="BT47" s="43"/>
      <c r="BU47" s="43"/>
      <c r="BV47" s="43"/>
      <c r="BW47" s="43"/>
      <c r="BX47" s="43"/>
      <c r="BY47" s="43"/>
      <c r="BZ47" s="44"/>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2" t="s">
        <v>112</v>
      </c>
      <c r="BM66" s="43"/>
      <c r="BN66" s="43"/>
      <c r="BO66" s="43"/>
      <c r="BP66" s="43"/>
      <c r="BQ66" s="43"/>
      <c r="BR66" s="43"/>
      <c r="BS66" s="43"/>
      <c r="BT66" s="43"/>
      <c r="BU66" s="43"/>
      <c r="BV66" s="43"/>
      <c r="BW66" s="43"/>
      <c r="BX66" s="43"/>
      <c r="BY66" s="43"/>
      <c r="BZ66" s="44"/>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2"/>
      <c r="BM67" s="43"/>
      <c r="BN67" s="43"/>
      <c r="BO67" s="43"/>
      <c r="BP67" s="43"/>
      <c r="BQ67" s="43"/>
      <c r="BR67" s="43"/>
      <c r="BS67" s="43"/>
      <c r="BT67" s="43"/>
      <c r="BU67" s="43"/>
      <c r="BV67" s="43"/>
      <c r="BW67" s="43"/>
      <c r="BX67" s="43"/>
      <c r="BY67" s="43"/>
      <c r="BZ67" s="44"/>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2"/>
      <c r="BM68" s="43"/>
      <c r="BN68" s="43"/>
      <c r="BO68" s="43"/>
      <c r="BP68" s="43"/>
      <c r="BQ68" s="43"/>
      <c r="BR68" s="43"/>
      <c r="BS68" s="43"/>
      <c r="BT68" s="43"/>
      <c r="BU68" s="43"/>
      <c r="BV68" s="43"/>
      <c r="BW68" s="43"/>
      <c r="BX68" s="43"/>
      <c r="BY68" s="43"/>
      <c r="BZ68" s="44"/>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2"/>
      <c r="BM69" s="43"/>
      <c r="BN69" s="43"/>
      <c r="BO69" s="43"/>
      <c r="BP69" s="43"/>
      <c r="BQ69" s="43"/>
      <c r="BR69" s="43"/>
      <c r="BS69" s="43"/>
      <c r="BT69" s="43"/>
      <c r="BU69" s="43"/>
      <c r="BV69" s="43"/>
      <c r="BW69" s="43"/>
      <c r="BX69" s="43"/>
      <c r="BY69" s="43"/>
      <c r="BZ69" s="44"/>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2"/>
      <c r="BM70" s="43"/>
      <c r="BN70" s="43"/>
      <c r="BO70" s="43"/>
      <c r="BP70" s="43"/>
      <c r="BQ70" s="43"/>
      <c r="BR70" s="43"/>
      <c r="BS70" s="43"/>
      <c r="BT70" s="43"/>
      <c r="BU70" s="43"/>
      <c r="BV70" s="43"/>
      <c r="BW70" s="43"/>
      <c r="BX70" s="43"/>
      <c r="BY70" s="43"/>
      <c r="BZ70" s="44"/>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2"/>
      <c r="BM71" s="43"/>
      <c r="BN71" s="43"/>
      <c r="BO71" s="43"/>
      <c r="BP71" s="43"/>
      <c r="BQ71" s="43"/>
      <c r="BR71" s="43"/>
      <c r="BS71" s="43"/>
      <c r="BT71" s="43"/>
      <c r="BU71" s="43"/>
      <c r="BV71" s="43"/>
      <c r="BW71" s="43"/>
      <c r="BX71" s="43"/>
      <c r="BY71" s="43"/>
      <c r="BZ71" s="44"/>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2"/>
      <c r="BM72" s="43"/>
      <c r="BN72" s="43"/>
      <c r="BO72" s="43"/>
      <c r="BP72" s="43"/>
      <c r="BQ72" s="43"/>
      <c r="BR72" s="43"/>
      <c r="BS72" s="43"/>
      <c r="BT72" s="43"/>
      <c r="BU72" s="43"/>
      <c r="BV72" s="43"/>
      <c r="BW72" s="43"/>
      <c r="BX72" s="43"/>
      <c r="BY72" s="43"/>
      <c r="BZ72" s="44"/>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2"/>
      <c r="BM73" s="43"/>
      <c r="BN73" s="43"/>
      <c r="BO73" s="43"/>
      <c r="BP73" s="43"/>
      <c r="BQ73" s="43"/>
      <c r="BR73" s="43"/>
      <c r="BS73" s="43"/>
      <c r="BT73" s="43"/>
      <c r="BU73" s="43"/>
      <c r="BV73" s="43"/>
      <c r="BW73" s="43"/>
      <c r="BX73" s="43"/>
      <c r="BY73" s="43"/>
      <c r="BZ73" s="44"/>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2"/>
      <c r="BM74" s="43"/>
      <c r="BN74" s="43"/>
      <c r="BO74" s="43"/>
      <c r="BP74" s="43"/>
      <c r="BQ74" s="43"/>
      <c r="BR74" s="43"/>
      <c r="BS74" s="43"/>
      <c r="BT74" s="43"/>
      <c r="BU74" s="43"/>
      <c r="BV74" s="43"/>
      <c r="BW74" s="43"/>
      <c r="BX74" s="43"/>
      <c r="BY74" s="43"/>
      <c r="BZ74" s="44"/>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2"/>
      <c r="BM75" s="43"/>
      <c r="BN75" s="43"/>
      <c r="BO75" s="43"/>
      <c r="BP75" s="43"/>
      <c r="BQ75" s="43"/>
      <c r="BR75" s="43"/>
      <c r="BS75" s="43"/>
      <c r="BT75" s="43"/>
      <c r="BU75" s="43"/>
      <c r="BV75" s="43"/>
      <c r="BW75" s="43"/>
      <c r="BX75" s="43"/>
      <c r="BY75" s="43"/>
      <c r="BZ75" s="44"/>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2"/>
      <c r="BM76" s="43"/>
      <c r="BN76" s="43"/>
      <c r="BO76" s="43"/>
      <c r="BP76" s="43"/>
      <c r="BQ76" s="43"/>
      <c r="BR76" s="43"/>
      <c r="BS76" s="43"/>
      <c r="BT76" s="43"/>
      <c r="BU76" s="43"/>
      <c r="BV76" s="43"/>
      <c r="BW76" s="43"/>
      <c r="BX76" s="43"/>
      <c r="BY76" s="43"/>
      <c r="BZ76" s="44"/>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2"/>
      <c r="BM77" s="43"/>
      <c r="BN77" s="43"/>
      <c r="BO77" s="43"/>
      <c r="BP77" s="43"/>
      <c r="BQ77" s="43"/>
      <c r="BR77" s="43"/>
      <c r="BS77" s="43"/>
      <c r="BT77" s="43"/>
      <c r="BU77" s="43"/>
      <c r="BV77" s="43"/>
      <c r="BW77" s="43"/>
      <c r="BX77" s="43"/>
      <c r="BY77" s="43"/>
      <c r="BZ77" s="44"/>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2"/>
      <c r="BM78" s="43"/>
      <c r="BN78" s="43"/>
      <c r="BO78" s="43"/>
      <c r="BP78" s="43"/>
      <c r="BQ78" s="43"/>
      <c r="BR78" s="43"/>
      <c r="BS78" s="43"/>
      <c r="BT78" s="43"/>
      <c r="BU78" s="43"/>
      <c r="BV78" s="43"/>
      <c r="BW78" s="43"/>
      <c r="BX78" s="43"/>
      <c r="BY78" s="43"/>
      <c r="BZ78" s="44"/>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2"/>
      <c r="BM79" s="43"/>
      <c r="BN79" s="43"/>
      <c r="BO79" s="43"/>
      <c r="BP79" s="43"/>
      <c r="BQ79" s="43"/>
      <c r="BR79" s="43"/>
      <c r="BS79" s="43"/>
      <c r="BT79" s="43"/>
      <c r="BU79" s="43"/>
      <c r="BV79" s="43"/>
      <c r="BW79" s="43"/>
      <c r="BX79" s="43"/>
      <c r="BY79" s="43"/>
      <c r="BZ79" s="44"/>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2"/>
      <c r="BM80" s="43"/>
      <c r="BN80" s="43"/>
      <c r="BO80" s="43"/>
      <c r="BP80" s="43"/>
      <c r="BQ80" s="43"/>
      <c r="BR80" s="43"/>
      <c r="BS80" s="43"/>
      <c r="BT80" s="43"/>
      <c r="BU80" s="43"/>
      <c r="BV80" s="43"/>
      <c r="BW80" s="43"/>
      <c r="BX80" s="43"/>
      <c r="BY80" s="43"/>
      <c r="BZ80" s="44"/>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2"/>
      <c r="BM81" s="43"/>
      <c r="BN81" s="43"/>
      <c r="BO81" s="43"/>
      <c r="BP81" s="43"/>
      <c r="BQ81" s="43"/>
      <c r="BR81" s="43"/>
      <c r="BS81" s="43"/>
      <c r="BT81" s="43"/>
      <c r="BU81" s="43"/>
      <c r="BV81" s="43"/>
      <c r="BW81" s="43"/>
      <c r="BX81" s="43"/>
      <c r="BY81" s="43"/>
      <c r="BZ81" s="44"/>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XuVxbbCw9dMrs2ZY91XmOF+JFuWhJ+28apezl2iRVDS0AYuACENPaUlJXWTKctRjxOu5VURFd2pyH2/nWy4VtA==" saltValue="oIA2lQq/Df0HeARLGHK9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465348</v>
      </c>
      <c r="D6" s="20">
        <f t="shared" si="3"/>
        <v>46</v>
      </c>
      <c r="E6" s="20">
        <f t="shared" si="3"/>
        <v>1</v>
      </c>
      <c r="F6" s="20">
        <f t="shared" si="3"/>
        <v>0</v>
      </c>
      <c r="G6" s="20">
        <f t="shared" si="3"/>
        <v>1</v>
      </c>
      <c r="H6" s="20" t="str">
        <f t="shared" si="3"/>
        <v>鹿児島県　知名町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60.47</v>
      </c>
      <c r="P6" s="21">
        <f t="shared" si="3"/>
        <v>99.84</v>
      </c>
      <c r="Q6" s="21">
        <f t="shared" si="3"/>
        <v>4895</v>
      </c>
      <c r="R6" s="21">
        <f t="shared" si="3"/>
        <v>5634</v>
      </c>
      <c r="S6" s="21">
        <f t="shared" si="3"/>
        <v>53.3</v>
      </c>
      <c r="T6" s="21">
        <f t="shared" si="3"/>
        <v>105.7</v>
      </c>
      <c r="U6" s="21">
        <f t="shared" si="3"/>
        <v>5510</v>
      </c>
      <c r="V6" s="21">
        <f t="shared" si="3"/>
        <v>53.3</v>
      </c>
      <c r="W6" s="21">
        <f t="shared" si="3"/>
        <v>103.38</v>
      </c>
      <c r="X6" s="22">
        <f>IF(X7="",NA(),X7)</f>
        <v>101.07</v>
      </c>
      <c r="Y6" s="22">
        <f t="shared" ref="Y6:AG6" si="4">IF(Y7="",NA(),Y7)</f>
        <v>100.07</v>
      </c>
      <c r="Z6" s="22">
        <f t="shared" si="4"/>
        <v>100.22</v>
      </c>
      <c r="AA6" s="22">
        <f t="shared" si="4"/>
        <v>102.99</v>
      </c>
      <c r="AB6" s="22">
        <f t="shared" si="4"/>
        <v>100.17</v>
      </c>
      <c r="AC6" s="22">
        <f t="shared" si="4"/>
        <v>103.81</v>
      </c>
      <c r="AD6" s="22">
        <f t="shared" si="4"/>
        <v>104.35</v>
      </c>
      <c r="AE6" s="22">
        <f t="shared" si="4"/>
        <v>105.34</v>
      </c>
      <c r="AF6" s="22">
        <f t="shared" si="4"/>
        <v>105.77</v>
      </c>
      <c r="AG6" s="22">
        <f t="shared" si="4"/>
        <v>104.82</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24.04</v>
      </c>
      <c r="AQ6" s="22">
        <f t="shared" si="5"/>
        <v>28.03</v>
      </c>
      <c r="AR6" s="22">
        <f t="shared" si="5"/>
        <v>26.73</v>
      </c>
      <c r="AS6" s="21" t="str">
        <f>IF(AS7="","",IF(AS7="-","【-】","【"&amp;SUBSTITUTE(TEXT(AS7,"#,##0.00"),"-","△")&amp;"】"))</f>
        <v>【1.34】</v>
      </c>
      <c r="AT6" s="22">
        <f>IF(AT7="",NA(),AT7)</f>
        <v>369.68</v>
      </c>
      <c r="AU6" s="22">
        <f t="shared" ref="AU6:BC6" si="6">IF(AU7="",NA(),AU7)</f>
        <v>361.02</v>
      </c>
      <c r="AV6" s="22">
        <f t="shared" si="6"/>
        <v>344.18</v>
      </c>
      <c r="AW6" s="22">
        <f t="shared" si="6"/>
        <v>282.68</v>
      </c>
      <c r="AX6" s="22">
        <f t="shared" si="6"/>
        <v>323.32</v>
      </c>
      <c r="AY6" s="22">
        <f t="shared" si="6"/>
        <v>300.14</v>
      </c>
      <c r="AZ6" s="22">
        <f t="shared" si="6"/>
        <v>301.04000000000002</v>
      </c>
      <c r="BA6" s="22">
        <f t="shared" si="6"/>
        <v>305.08</v>
      </c>
      <c r="BB6" s="22">
        <f t="shared" si="6"/>
        <v>305.33999999999997</v>
      </c>
      <c r="BC6" s="22">
        <f t="shared" si="6"/>
        <v>310.01</v>
      </c>
      <c r="BD6" s="21" t="str">
        <f>IF(BD7="","",IF(BD7="-","【-】","【"&amp;SUBSTITUTE(TEXT(BD7,"#,##0.00"),"-","△")&amp;"】"))</f>
        <v>【252.29】</v>
      </c>
      <c r="BE6" s="22">
        <f>IF(BE7="",NA(),BE7)</f>
        <v>512.54999999999995</v>
      </c>
      <c r="BF6" s="22">
        <f t="shared" ref="BF6:BN6" si="7">IF(BF7="",NA(),BF7)</f>
        <v>501.44</v>
      </c>
      <c r="BG6" s="22">
        <f t="shared" si="7"/>
        <v>511.28</v>
      </c>
      <c r="BH6" s="22">
        <f t="shared" si="7"/>
        <v>511.49</v>
      </c>
      <c r="BI6" s="22">
        <f t="shared" si="7"/>
        <v>526.67999999999995</v>
      </c>
      <c r="BJ6" s="22">
        <f t="shared" si="7"/>
        <v>566.65</v>
      </c>
      <c r="BK6" s="22">
        <f t="shared" si="7"/>
        <v>551.62</v>
      </c>
      <c r="BL6" s="22">
        <f t="shared" si="7"/>
        <v>585.59</v>
      </c>
      <c r="BM6" s="22">
        <f t="shared" si="7"/>
        <v>561.34</v>
      </c>
      <c r="BN6" s="22">
        <f t="shared" si="7"/>
        <v>538.33000000000004</v>
      </c>
      <c r="BO6" s="21" t="str">
        <f>IF(BO7="","",IF(BO7="-","【-】","【"&amp;SUBSTITUTE(TEXT(BO7,"#,##0.00"),"-","△")&amp;"】"))</f>
        <v>【268.07】</v>
      </c>
      <c r="BP6" s="22">
        <f>IF(BP7="",NA(),BP7)</f>
        <v>97.59</v>
      </c>
      <c r="BQ6" s="22">
        <f t="shared" ref="BQ6:BY6" si="8">IF(BQ7="",NA(),BQ7)</f>
        <v>96.81</v>
      </c>
      <c r="BR6" s="22">
        <f t="shared" si="8"/>
        <v>96.4</v>
      </c>
      <c r="BS6" s="22">
        <f t="shared" si="8"/>
        <v>99.92</v>
      </c>
      <c r="BT6" s="22">
        <f t="shared" si="8"/>
        <v>94.67</v>
      </c>
      <c r="BU6" s="22">
        <f t="shared" si="8"/>
        <v>84.77</v>
      </c>
      <c r="BV6" s="22">
        <f t="shared" si="8"/>
        <v>87.11</v>
      </c>
      <c r="BW6" s="22">
        <f t="shared" si="8"/>
        <v>82.78</v>
      </c>
      <c r="BX6" s="22">
        <f t="shared" si="8"/>
        <v>84.82</v>
      </c>
      <c r="BY6" s="22">
        <f t="shared" si="8"/>
        <v>82.29</v>
      </c>
      <c r="BZ6" s="21" t="str">
        <f>IF(BZ7="","",IF(BZ7="-","【-】","【"&amp;SUBSTITUTE(TEXT(BZ7,"#,##0.00"),"-","△")&amp;"】"))</f>
        <v>【97.47】</v>
      </c>
      <c r="CA6" s="22">
        <f>IF(CA7="",NA(),CA7)</f>
        <v>243.98</v>
      </c>
      <c r="CB6" s="22">
        <f t="shared" ref="CB6:CJ6" si="9">IF(CB7="",NA(),CB7)</f>
        <v>246.77</v>
      </c>
      <c r="CC6" s="22">
        <f t="shared" si="9"/>
        <v>243.3</v>
      </c>
      <c r="CD6" s="22">
        <f t="shared" si="9"/>
        <v>239.69</v>
      </c>
      <c r="CE6" s="22">
        <f t="shared" si="9"/>
        <v>260.45999999999998</v>
      </c>
      <c r="CF6" s="22">
        <f t="shared" si="9"/>
        <v>227.27</v>
      </c>
      <c r="CG6" s="22">
        <f t="shared" si="9"/>
        <v>223.98</v>
      </c>
      <c r="CH6" s="22">
        <f t="shared" si="9"/>
        <v>225.09</v>
      </c>
      <c r="CI6" s="22">
        <f t="shared" si="9"/>
        <v>224.82</v>
      </c>
      <c r="CJ6" s="22">
        <f t="shared" si="9"/>
        <v>230.85</v>
      </c>
      <c r="CK6" s="21" t="str">
        <f>IF(CK7="","",IF(CK7="-","【-】","【"&amp;SUBSTITUTE(TEXT(CK7,"#,##0.00"),"-","△")&amp;"】"))</f>
        <v>【174.75】</v>
      </c>
      <c r="CL6" s="22">
        <f>IF(CL7="",NA(),CL7)</f>
        <v>54.52</v>
      </c>
      <c r="CM6" s="22">
        <f t="shared" ref="CM6:CU6" si="10">IF(CM7="",NA(),CM7)</f>
        <v>52.42</v>
      </c>
      <c r="CN6" s="22">
        <f t="shared" si="10"/>
        <v>51.36</v>
      </c>
      <c r="CO6" s="22">
        <f t="shared" si="10"/>
        <v>50.51</v>
      </c>
      <c r="CP6" s="22">
        <f t="shared" si="10"/>
        <v>49.97</v>
      </c>
      <c r="CQ6" s="22">
        <f t="shared" si="10"/>
        <v>50.29</v>
      </c>
      <c r="CR6" s="22">
        <f t="shared" si="10"/>
        <v>49.64</v>
      </c>
      <c r="CS6" s="22">
        <f t="shared" si="10"/>
        <v>49.38</v>
      </c>
      <c r="CT6" s="22">
        <f t="shared" si="10"/>
        <v>50.09</v>
      </c>
      <c r="CU6" s="22">
        <f t="shared" si="10"/>
        <v>50.1</v>
      </c>
      <c r="CV6" s="21" t="str">
        <f>IF(CV7="","",IF(CV7="-","【-】","【"&amp;SUBSTITUTE(TEXT(CV7,"#,##0.00"),"-","△")&amp;"】"))</f>
        <v>【59.97】</v>
      </c>
      <c r="CW6" s="22">
        <f>IF(CW7="",NA(),CW7)</f>
        <v>84.8</v>
      </c>
      <c r="CX6" s="22">
        <f t="shared" ref="CX6:DF6" si="11">IF(CX7="",NA(),CX7)</f>
        <v>85.7</v>
      </c>
      <c r="CY6" s="22">
        <f t="shared" si="11"/>
        <v>85.3</v>
      </c>
      <c r="CZ6" s="22">
        <f t="shared" si="11"/>
        <v>85.6</v>
      </c>
      <c r="DA6" s="22">
        <f t="shared" si="11"/>
        <v>83.59</v>
      </c>
      <c r="DB6" s="22">
        <f t="shared" si="11"/>
        <v>77.73</v>
      </c>
      <c r="DC6" s="22">
        <f t="shared" si="11"/>
        <v>78.09</v>
      </c>
      <c r="DD6" s="22">
        <f t="shared" si="11"/>
        <v>78.010000000000005</v>
      </c>
      <c r="DE6" s="22">
        <f t="shared" si="11"/>
        <v>77.599999999999994</v>
      </c>
      <c r="DF6" s="22">
        <f t="shared" si="11"/>
        <v>77.3</v>
      </c>
      <c r="DG6" s="21" t="str">
        <f>IF(DG7="","",IF(DG7="-","【-】","【"&amp;SUBSTITUTE(TEXT(DG7,"#,##0.00"),"-","△")&amp;"】"))</f>
        <v>【89.76】</v>
      </c>
      <c r="DH6" s="22">
        <f>IF(DH7="",NA(),DH7)</f>
        <v>45.41</v>
      </c>
      <c r="DI6" s="22">
        <f t="shared" ref="DI6:DQ6" si="12">IF(DI7="",NA(),DI7)</f>
        <v>47.59</v>
      </c>
      <c r="DJ6" s="22">
        <f t="shared" si="12"/>
        <v>49.5</v>
      </c>
      <c r="DK6" s="22">
        <f t="shared" si="12"/>
        <v>51.17</v>
      </c>
      <c r="DL6" s="22">
        <f t="shared" si="12"/>
        <v>53.06</v>
      </c>
      <c r="DM6" s="22">
        <f t="shared" si="12"/>
        <v>45.85</v>
      </c>
      <c r="DN6" s="22">
        <f t="shared" si="12"/>
        <v>47.31</v>
      </c>
      <c r="DO6" s="22">
        <f t="shared" si="12"/>
        <v>47.5</v>
      </c>
      <c r="DP6" s="22">
        <f t="shared" si="12"/>
        <v>48.41</v>
      </c>
      <c r="DQ6" s="22">
        <f t="shared" si="12"/>
        <v>50.02</v>
      </c>
      <c r="DR6" s="21" t="str">
        <f>IF(DR7="","",IF(DR7="-","【-】","【"&amp;SUBSTITUTE(TEXT(DR7,"#,##0.00"),"-","△")&amp;"】"))</f>
        <v>【51.51】</v>
      </c>
      <c r="DS6" s="21">
        <f>IF(DS7="",NA(),DS7)</f>
        <v>0</v>
      </c>
      <c r="DT6" s="21">
        <f t="shared" ref="DT6:EB6" si="13">IF(DT7="",NA(),DT7)</f>
        <v>0</v>
      </c>
      <c r="DU6" s="21">
        <f t="shared" si="13"/>
        <v>0</v>
      </c>
      <c r="DV6" s="21">
        <f t="shared" si="13"/>
        <v>0</v>
      </c>
      <c r="DW6" s="21">
        <f t="shared" si="13"/>
        <v>0</v>
      </c>
      <c r="DX6" s="22">
        <f t="shared" si="13"/>
        <v>14.13</v>
      </c>
      <c r="DY6" s="22">
        <f t="shared" si="13"/>
        <v>16.77</v>
      </c>
      <c r="DZ6" s="22">
        <f t="shared" si="13"/>
        <v>17.399999999999999</v>
      </c>
      <c r="EA6" s="22">
        <f t="shared" si="13"/>
        <v>18.64</v>
      </c>
      <c r="EB6" s="22">
        <f t="shared" si="13"/>
        <v>19.510000000000002</v>
      </c>
      <c r="EC6" s="21" t="str">
        <f>IF(EC7="","",IF(EC7="-","【-】","【"&amp;SUBSTITUTE(TEXT(EC7,"#,##0.00"),"-","△")&amp;"】"))</f>
        <v>【23.75】</v>
      </c>
      <c r="ED6" s="22">
        <f>IF(ED7="",NA(),ED7)</f>
        <v>0.3</v>
      </c>
      <c r="EE6" s="22">
        <f t="shared" ref="EE6:EM6" si="14">IF(EE7="",NA(),EE7)</f>
        <v>0.91</v>
      </c>
      <c r="EF6" s="22">
        <f t="shared" si="14"/>
        <v>0.56999999999999995</v>
      </c>
      <c r="EG6" s="22">
        <f t="shared" si="14"/>
        <v>0.71</v>
      </c>
      <c r="EH6" s="22">
        <f t="shared" si="14"/>
        <v>0.1</v>
      </c>
      <c r="EI6" s="22">
        <f t="shared" si="14"/>
        <v>0.52</v>
      </c>
      <c r="EJ6" s="22">
        <f t="shared" si="14"/>
        <v>0.47</v>
      </c>
      <c r="EK6" s="22">
        <f t="shared" si="14"/>
        <v>0.4</v>
      </c>
      <c r="EL6" s="22">
        <f t="shared" si="14"/>
        <v>0.36</v>
      </c>
      <c r="EM6" s="22">
        <f t="shared" si="14"/>
        <v>0.56999999999999995</v>
      </c>
      <c r="EN6" s="21" t="str">
        <f>IF(EN7="","",IF(EN7="-","【-】","【"&amp;SUBSTITUTE(TEXT(EN7,"#,##0.00"),"-","△")&amp;"】"))</f>
        <v>【0.67】</v>
      </c>
    </row>
    <row r="7" spans="1:144" s="23" customFormat="1">
      <c r="A7" s="15"/>
      <c r="B7" s="24">
        <v>2022</v>
      </c>
      <c r="C7" s="24">
        <v>465348</v>
      </c>
      <c r="D7" s="24">
        <v>46</v>
      </c>
      <c r="E7" s="24">
        <v>1</v>
      </c>
      <c r="F7" s="24">
        <v>0</v>
      </c>
      <c r="G7" s="24">
        <v>1</v>
      </c>
      <c r="H7" s="24" t="s">
        <v>93</v>
      </c>
      <c r="I7" s="24" t="s">
        <v>94</v>
      </c>
      <c r="J7" s="24" t="s">
        <v>95</v>
      </c>
      <c r="K7" s="24" t="s">
        <v>96</v>
      </c>
      <c r="L7" s="24" t="s">
        <v>97</v>
      </c>
      <c r="M7" s="24" t="s">
        <v>98</v>
      </c>
      <c r="N7" s="25" t="s">
        <v>99</v>
      </c>
      <c r="O7" s="25">
        <v>60.47</v>
      </c>
      <c r="P7" s="25">
        <v>99.84</v>
      </c>
      <c r="Q7" s="25">
        <v>4895</v>
      </c>
      <c r="R7" s="25">
        <v>5634</v>
      </c>
      <c r="S7" s="25">
        <v>53.3</v>
      </c>
      <c r="T7" s="25">
        <v>105.7</v>
      </c>
      <c r="U7" s="25">
        <v>5510</v>
      </c>
      <c r="V7" s="25">
        <v>53.3</v>
      </c>
      <c r="W7" s="25">
        <v>103.38</v>
      </c>
      <c r="X7" s="25">
        <v>101.07</v>
      </c>
      <c r="Y7" s="25">
        <v>100.07</v>
      </c>
      <c r="Z7" s="25">
        <v>100.22</v>
      </c>
      <c r="AA7" s="25">
        <v>102.99</v>
      </c>
      <c r="AB7" s="25">
        <v>100.17</v>
      </c>
      <c r="AC7" s="25">
        <v>103.81</v>
      </c>
      <c r="AD7" s="25">
        <v>104.35</v>
      </c>
      <c r="AE7" s="25">
        <v>105.34</v>
      </c>
      <c r="AF7" s="25">
        <v>105.77</v>
      </c>
      <c r="AG7" s="25">
        <v>104.82</v>
      </c>
      <c r="AH7" s="25">
        <v>108.7</v>
      </c>
      <c r="AI7" s="25">
        <v>0</v>
      </c>
      <c r="AJ7" s="25">
        <v>0</v>
      </c>
      <c r="AK7" s="25">
        <v>0</v>
      </c>
      <c r="AL7" s="25">
        <v>0</v>
      </c>
      <c r="AM7" s="25">
        <v>0</v>
      </c>
      <c r="AN7" s="25">
        <v>25.66</v>
      </c>
      <c r="AO7" s="25">
        <v>21.69</v>
      </c>
      <c r="AP7" s="25">
        <v>24.04</v>
      </c>
      <c r="AQ7" s="25">
        <v>28.03</v>
      </c>
      <c r="AR7" s="25">
        <v>26.73</v>
      </c>
      <c r="AS7" s="25">
        <v>1.34</v>
      </c>
      <c r="AT7" s="25">
        <v>369.68</v>
      </c>
      <c r="AU7" s="25">
        <v>361.02</v>
      </c>
      <c r="AV7" s="25">
        <v>344.18</v>
      </c>
      <c r="AW7" s="25">
        <v>282.68</v>
      </c>
      <c r="AX7" s="25">
        <v>323.32</v>
      </c>
      <c r="AY7" s="25">
        <v>300.14</v>
      </c>
      <c r="AZ7" s="25">
        <v>301.04000000000002</v>
      </c>
      <c r="BA7" s="25">
        <v>305.08</v>
      </c>
      <c r="BB7" s="25">
        <v>305.33999999999997</v>
      </c>
      <c r="BC7" s="25">
        <v>310.01</v>
      </c>
      <c r="BD7" s="25">
        <v>252.29</v>
      </c>
      <c r="BE7" s="25">
        <v>512.54999999999995</v>
      </c>
      <c r="BF7" s="25">
        <v>501.44</v>
      </c>
      <c r="BG7" s="25">
        <v>511.28</v>
      </c>
      <c r="BH7" s="25">
        <v>511.49</v>
      </c>
      <c r="BI7" s="25">
        <v>526.67999999999995</v>
      </c>
      <c r="BJ7" s="25">
        <v>566.65</v>
      </c>
      <c r="BK7" s="25">
        <v>551.62</v>
      </c>
      <c r="BL7" s="25">
        <v>585.59</v>
      </c>
      <c r="BM7" s="25">
        <v>561.34</v>
      </c>
      <c r="BN7" s="25">
        <v>538.33000000000004</v>
      </c>
      <c r="BO7" s="25">
        <v>268.07</v>
      </c>
      <c r="BP7" s="25">
        <v>97.59</v>
      </c>
      <c r="BQ7" s="25">
        <v>96.81</v>
      </c>
      <c r="BR7" s="25">
        <v>96.4</v>
      </c>
      <c r="BS7" s="25">
        <v>99.92</v>
      </c>
      <c r="BT7" s="25">
        <v>94.67</v>
      </c>
      <c r="BU7" s="25">
        <v>84.77</v>
      </c>
      <c r="BV7" s="25">
        <v>87.11</v>
      </c>
      <c r="BW7" s="25">
        <v>82.78</v>
      </c>
      <c r="BX7" s="25">
        <v>84.82</v>
      </c>
      <c r="BY7" s="25">
        <v>82.29</v>
      </c>
      <c r="BZ7" s="25">
        <v>97.47</v>
      </c>
      <c r="CA7" s="25">
        <v>243.98</v>
      </c>
      <c r="CB7" s="25">
        <v>246.77</v>
      </c>
      <c r="CC7" s="25">
        <v>243.3</v>
      </c>
      <c r="CD7" s="25">
        <v>239.69</v>
      </c>
      <c r="CE7" s="25">
        <v>260.45999999999998</v>
      </c>
      <c r="CF7" s="25">
        <v>227.27</v>
      </c>
      <c r="CG7" s="25">
        <v>223.98</v>
      </c>
      <c r="CH7" s="25">
        <v>225.09</v>
      </c>
      <c r="CI7" s="25">
        <v>224.82</v>
      </c>
      <c r="CJ7" s="25">
        <v>230.85</v>
      </c>
      <c r="CK7" s="25">
        <v>174.75</v>
      </c>
      <c r="CL7" s="25">
        <v>54.52</v>
      </c>
      <c r="CM7" s="25">
        <v>52.42</v>
      </c>
      <c r="CN7" s="25">
        <v>51.36</v>
      </c>
      <c r="CO7" s="25">
        <v>50.51</v>
      </c>
      <c r="CP7" s="25">
        <v>49.97</v>
      </c>
      <c r="CQ7" s="25">
        <v>50.29</v>
      </c>
      <c r="CR7" s="25">
        <v>49.64</v>
      </c>
      <c r="CS7" s="25">
        <v>49.38</v>
      </c>
      <c r="CT7" s="25">
        <v>50.09</v>
      </c>
      <c r="CU7" s="25">
        <v>50.1</v>
      </c>
      <c r="CV7" s="25">
        <v>59.97</v>
      </c>
      <c r="CW7" s="25">
        <v>84.8</v>
      </c>
      <c r="CX7" s="25">
        <v>85.7</v>
      </c>
      <c r="CY7" s="25">
        <v>85.3</v>
      </c>
      <c r="CZ7" s="25">
        <v>85.6</v>
      </c>
      <c r="DA7" s="25">
        <v>83.59</v>
      </c>
      <c r="DB7" s="25">
        <v>77.73</v>
      </c>
      <c r="DC7" s="25">
        <v>78.09</v>
      </c>
      <c r="DD7" s="25">
        <v>78.010000000000005</v>
      </c>
      <c r="DE7" s="25">
        <v>77.599999999999994</v>
      </c>
      <c r="DF7" s="25">
        <v>77.3</v>
      </c>
      <c r="DG7" s="25">
        <v>89.76</v>
      </c>
      <c r="DH7" s="25">
        <v>45.41</v>
      </c>
      <c r="DI7" s="25">
        <v>47.59</v>
      </c>
      <c r="DJ7" s="25">
        <v>49.5</v>
      </c>
      <c r="DK7" s="25">
        <v>51.17</v>
      </c>
      <c r="DL7" s="25">
        <v>53.06</v>
      </c>
      <c r="DM7" s="25">
        <v>45.85</v>
      </c>
      <c r="DN7" s="25">
        <v>47.31</v>
      </c>
      <c r="DO7" s="25">
        <v>47.5</v>
      </c>
      <c r="DP7" s="25">
        <v>48.41</v>
      </c>
      <c r="DQ7" s="25">
        <v>50.02</v>
      </c>
      <c r="DR7" s="25">
        <v>51.51</v>
      </c>
      <c r="DS7" s="25">
        <v>0</v>
      </c>
      <c r="DT7" s="25">
        <v>0</v>
      </c>
      <c r="DU7" s="25">
        <v>0</v>
      </c>
      <c r="DV7" s="25">
        <v>0</v>
      </c>
      <c r="DW7" s="25">
        <v>0</v>
      </c>
      <c r="DX7" s="25">
        <v>14.13</v>
      </c>
      <c r="DY7" s="25">
        <v>16.77</v>
      </c>
      <c r="DZ7" s="25">
        <v>17.399999999999999</v>
      </c>
      <c r="EA7" s="25">
        <v>18.64</v>
      </c>
      <c r="EB7" s="25">
        <v>19.510000000000002</v>
      </c>
      <c r="EC7" s="25">
        <v>23.75</v>
      </c>
      <c r="ED7" s="25">
        <v>0.3</v>
      </c>
      <c r="EE7" s="25">
        <v>0.91</v>
      </c>
      <c r="EF7" s="25">
        <v>0.56999999999999995</v>
      </c>
      <c r="EG7" s="25">
        <v>0.71</v>
      </c>
      <c r="EH7" s="25">
        <v>0.1</v>
      </c>
      <c r="EI7" s="25">
        <v>0.52</v>
      </c>
      <c r="EJ7" s="25">
        <v>0.47</v>
      </c>
      <c r="EK7" s="25">
        <v>0.4</v>
      </c>
      <c r="EL7" s="25">
        <v>0.36</v>
      </c>
      <c r="EM7" s="25">
        <v>0.56999999999999995</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2024-02-14T02:41:56Z</cp:lastPrinted>
  <dcterms:created xsi:type="dcterms:W3CDTF">2023-12-05T01:03:07Z</dcterms:created>
  <dcterms:modified xsi:type="dcterms:W3CDTF">2024-02-14T02:49:45Z</dcterms:modified>
  <cp:category/>
</cp:coreProperties>
</file>