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42_知名町()\"/>
    </mc:Choice>
  </mc:AlternateContent>
  <xr:revisionPtr revIDLastSave="0" documentId="13_ncr:1_{B3F07F60-B18E-46EE-B29E-033DE0139841}" xr6:coauthVersionLast="36" xr6:coauthVersionMax="47" xr10:uidLastSave="{00000000-0000-0000-0000-000000000000}"/>
  <workbookProtection workbookAlgorithmName="SHA-512" workbookHashValue="Jx7q2F9K8zji9Asbxawe2Q6YuJa/XUlnJkkjVJmzCz35urE4xU4BxPShKbZqGcsKw1bgDbawXPy1236FgbuXbg==" workbookSaltValue="wot5BBR+lAjviS9D/BS8W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BB8" i="4"/>
  <c r="AT8" i="4"/>
  <c r="AL8" i="4"/>
  <c r="W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<sst xmlns="http://schemas.openxmlformats.org/spreadsheetml/2006/main" count="236" uniqueCount="119">
  <si>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</si>
  <si>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</si>
  <si>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</si>
  <si>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</si>
  <si>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</si>
  <si>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</si>
  <si>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</si>
  <si>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</si>
  <si>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</si>
  <si>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</si>
  <si>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</si>
  <si>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</si>
  <si>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</si>
  <si>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</si>
  <si>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</si>
  <si>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</si>
  <si>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</si>
  <si>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</si>
  <si>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</si>
  <si>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</si>
  <si>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</si>
  <si>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</si>
  <si>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</si>
  <si>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</si>
  <si>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</si>
  <si>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</si>
  <si>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</si>
  <si>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</si>
  <si>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</si>
  <si>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</si>
  <si>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</si>
  <si>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</si>
  <si>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</si>
  <si>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</si>
  <si>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</si>
  <si>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</si>
  <si>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</si>
  <si>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</si>
  <si>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</si>
  <si>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</si>
  <si>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</si>
  <si>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</si>
  <si>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</si>
  <si>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</si>
  <si>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</si>
  <si>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</si>
  <si>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</si>
  <si>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</si>
  <si>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</si>
  <si>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</si>
  <si>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</si>
  <si>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</si>
  <si>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</si>
  <si>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</si>
  <si>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</si>
  <si>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</si>
  <si>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</si>
  <si>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</si>
  <si>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</si>
  <si>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</si>
  <si>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</si>
  <si>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</si>
  <si>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</si>
  <si>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</si>
  <si>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</si>
  <si>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</si>
  <si>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</si>
  <si>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</si>
  <si>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</si>
  <si>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</si>
  <si>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</si>
  <si>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</si>
  <si>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</si>
  <si>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</si>
  <si>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</si>
  <si>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</si>
  <si>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</si>
  <si>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</si>
  <si>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</si>
  <si>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</si>
  <si>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</si>
  <si>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</si>
  <si>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</si>
  <si>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</si>
  <si>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</si>
  <si>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</si>
  <si>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</si>
  <si>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</si>
  <si>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</si>
  <si>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</si>
  <si>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</si>
  <si>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</si>
  <si>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</si>
  <si>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</si>
  <si>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</si>
  <si>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</si>
  <si>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</si>
  <si>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</si>
  <si>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</si>
  <si>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</si>
  <si>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</si>
  <si>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</si>
  <si>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</si>
  <si>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</si>
  <si>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</si>
  <si>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</si>
  <si>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</si>
  <si>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</si>
  <si>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</si>
  <si>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</si>
  <si>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</si>
  <si>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</si>
  <si>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</si>
  <si>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</si>
  <si>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</si>
  <si>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</si>
  <si>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本町の管渠は現時点で耐用年数を超えるものはないが、ストックマネジメント計画に沿って順次点検を行い、健全性の低い箇所から計画的・効率的に改善することで、更新時期の集中を避け、改築にかかるコストの縮減を図る必要がある。</t>
    <phoneticPr fontId="4"/>
  </si>
  <si>
    <t>①収益的収支比率
　昨年度より増加したが、起債償還額が大きく、他会計繰入金での補填によるところが大きい。他会計繰入金に依存しない自立した経営基盤の確立が必要である。使用料の見直しや新規加入者を増やすなど収入の確保に努めたい。
④企業債残高対事業規模比率
　R4年度に大きな工事はなかったため、類似団体と比較し低い数値となっているが、耐震化や長寿命化に伴う改築工事により、上昇していくと考えられるため、平準化を図りつつ発注は計画的に行いたい。
⑤経費回収率
　施設老朽化に伴う維持管理費の増加により、使用料で回収すべき経費を補えなくなった。使用料の見直しや新規加入者を増やすなど収入の確保に努めたい。また、R4年度の急激な減少は、公営企業会計適用に伴う移行準備金が主な原因である。
⑥汚水処理原価
　年間有収水量は例年と大きな変化はないが、公営企業会計適用に伴う移行準備金により汚水処理費の増加が見られ、昨年度より大幅な増加となっている。
⑦施設利用率
　類似団体と比較して高い状況ではあるが、今後汚水処理人口の減少や節水機器の普及等に伴う処理水量の減少が見込まれるため、施設能力が過剰とならないように注視する必要がある。
⑧水洗化率
　近年伸びつつあるものの、類似団体と比較して低い状況である。100％達成に向け、戸別訪問等の水洗化率向上に向けた取組みを強化する必要がある。</t>
    <rPh sb="304" eb="306">
      <t>ネンド</t>
    </rPh>
    <rPh sb="307" eb="309">
      <t>キュウゲキ</t>
    </rPh>
    <rPh sb="310" eb="312">
      <t>ゲンショウ</t>
    </rPh>
    <rPh sb="314" eb="320">
      <t>コウエイキギョウカイケイ</t>
    </rPh>
    <rPh sb="320" eb="322">
      <t>テキヨウ</t>
    </rPh>
    <rPh sb="323" eb="324">
      <t>トモナ</t>
    </rPh>
    <rPh sb="331" eb="332">
      <t>オモ</t>
    </rPh>
    <rPh sb="333" eb="335">
      <t>ゲンイン</t>
    </rPh>
    <rPh sb="349" eb="351">
      <t>ネンカン</t>
    </rPh>
    <rPh sb="356" eb="358">
      <t>レイネン</t>
    </rPh>
    <rPh sb="359" eb="360">
      <t>オオ</t>
    </rPh>
    <rPh sb="362" eb="364">
      <t>ヘンカ</t>
    </rPh>
    <rPh sb="369" eb="375">
      <t>コウエイキギョウカイケイ</t>
    </rPh>
    <rPh sb="375" eb="377">
      <t>テキヨウ</t>
    </rPh>
    <rPh sb="378" eb="379">
      <t>トモナ</t>
    </rPh>
    <rPh sb="380" eb="385">
      <t>イコウジュンビキン</t>
    </rPh>
    <rPh sb="388" eb="392">
      <t>オスイショリ</t>
    </rPh>
    <rPh sb="392" eb="393">
      <t>ヒ</t>
    </rPh>
    <rPh sb="394" eb="396">
      <t>ゾウカ</t>
    </rPh>
    <rPh sb="397" eb="398">
      <t>ミ</t>
    </rPh>
    <rPh sb="401" eb="404">
      <t>サクネンド</t>
    </rPh>
    <rPh sb="406" eb="408">
      <t>オオハバ</t>
    </rPh>
    <rPh sb="409" eb="411">
      <t>ゾウカ</t>
    </rPh>
    <phoneticPr fontId="4"/>
  </si>
  <si>
    <t>・経費回収率の低下が課題であり、水洗化率の向上を推進したり、使用料を見直すなど収入の確保に努めたい。
・施設の老朽化に伴い、修繕箇所が増加することが見込まれるため、ストックマネジメント計画による効率的な施設の更新を図る。
・経営戦略の見直しにより、経営状況の改善や使用料の見直しなどの検討が必要。</t>
    <rPh sb="142" eb="14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</si>
</sst>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A-465B-B3AA-D8DEEEA042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442A-465B-B3AA-D8DEEEA042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59.19</c:v>
                </c:pt>
                <c:pt idx="1">
                  <c:v>56.13</c:v>
                </c:pt>
                <c:pt idx="2">
                  <c:v>55.31</c:v>
                </c:pt>
                <c:pt idx="3">
                  <c:v>56.38</c:v>
                </c:pt>
                <c:pt idx="4">
                  <c:v>58.44</c:v>
                </c:pt>
              </c:numCache>
            </c:numRef>
          </c:val>
          <c:extLst>
            <c:ext xmlns:c16="http://schemas.microsoft.com/office/drawing/2014/chart" uri="{C3380CC4-5D6E-409C-BE32-E72D297353CC}">
              <c16:uniqueId val="{00000000-D260-479B-A8AD-60C33FFAF9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D260-479B-A8AD-60C33FFAF9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74.55</c:v>
                </c:pt>
                <c:pt idx="1">
                  <c:v>76.3</c:v>
                </c:pt>
                <c:pt idx="2">
                  <c:v>77.45</c:v>
                </c:pt>
                <c:pt idx="3">
                  <c:v>79.45</c:v>
                </c:pt>
                <c:pt idx="4">
                  <c:v>80.55</c:v>
                </c:pt>
              </c:numCache>
            </c:numRef>
          </c:val>
          <c:extLst>
            <c:ext xmlns:c16="http://schemas.microsoft.com/office/drawing/2014/chart" uri="{C3380CC4-5D6E-409C-BE32-E72D297353CC}">
              <c16:uniqueId val="{00000000-5A1F-470A-85FC-C56A24560F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5A1F-470A-85FC-C56A24560F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105.47</c:v>
                </c:pt>
                <c:pt idx="1">
                  <c:v>100.56</c:v>
                </c:pt>
                <c:pt idx="2">
                  <c:v>97.64</c:v>
                </c:pt>
                <c:pt idx="3">
                  <c:v>95.01</c:v>
                </c:pt>
                <c:pt idx="4">
                  <c:v>99.64</c:v>
                </c:pt>
              </c:numCache>
            </c:numRef>
          </c:val>
          <c:extLst>
            <c:ext xmlns:c16="http://schemas.microsoft.com/office/drawing/2014/chart" uri="{C3380CC4-5D6E-409C-BE32-E72D297353CC}">
              <c16:uniqueId val="{00000000-F47F-41BC-B89F-64F5083FA7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F-41BC-B89F-64F5083FA7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A-44DB-8659-928BF235EB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A-44DB-8659-928BF235EB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5-4A1C-8B77-F1CFA60891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5-4A1C-8B77-F1CFA60891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E-4B7C-8985-D0969AA429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E-4B7C-8985-D0969AA429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5-450B-8235-B90B93EFD4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5-450B-8235-B90B93EFD4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55.5</c:v>
                </c:pt>
                <c:pt idx="1">
                  <c:v>127.08</c:v>
                </c:pt>
                <c:pt idx="2">
                  <c:v>208.29</c:v>
                </c:pt>
                <c:pt idx="3">
                  <c:v>166.19</c:v>
                </c:pt>
                <c:pt idx="4" formatCode="#,##0.00;&quot;△&quot;#,##0.00">
                  <c:v>0</c:v>
                </c:pt>
              </c:numCache>
            </c:numRef>
          </c:val>
          <c:extLst>
            <c:ext xmlns:c16="http://schemas.microsoft.com/office/drawing/2014/chart" uri="{C3380CC4-5D6E-409C-BE32-E72D297353CC}">
              <c16:uniqueId val="{00000000-A246-4391-94F8-E8127A9A7D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A246-4391-94F8-E8127A9A7D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93.23</c:v>
                </c:pt>
                <c:pt idx="4">
                  <c:v>60.03</c:v>
                </c:pt>
              </c:numCache>
            </c:numRef>
          </c:val>
          <c:extLst>
            <c:ext xmlns:c16="http://schemas.microsoft.com/office/drawing/2014/chart" uri="{C3380CC4-5D6E-409C-BE32-E72D297353CC}">
              <c16:uniqueId val="{00000000-A791-48AD-9C69-7F50CCE360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A791-48AD-9C69-7F50CCE360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152.68</c:v>
                </c:pt>
                <c:pt idx="1">
                  <c:v>157.19999999999999</c:v>
                </c:pt>
                <c:pt idx="2">
                  <c:v>156.78</c:v>
                </c:pt>
                <c:pt idx="3">
                  <c:v>168.22</c:v>
                </c:pt>
                <c:pt idx="4">
                  <c:v>254.49</c:v>
                </c:pt>
              </c:numCache>
            </c:numRef>
          </c:val>
          <c:extLst>
            <c:ext xmlns:c16="http://schemas.microsoft.com/office/drawing/2014/chart" uri="{C3380CC4-5D6E-409C-BE32-E72D297353CC}">
              <c16:uniqueId val="{00000000-56F9-48C0-BC24-5F25798A15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56F9-48C0-BC24-5F25798A15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知名町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5">
        <f>データ!S6</f>
        <v>5634</v>
      </c>
      <c r="AM8" s="45"/>
      <c r="AN8" s="45"/>
      <c r="AO8" s="45"/>
      <c r="AP8" s="45"/>
      <c r="AQ8" s="45"/>
      <c r="AR8" s="45"/>
      <c r="AS8" s="45"/>
      <c r="AT8" s="46">
        <f>データ!T6</f>
        <v>53.3</v>
      </c>
      <c r="AU8" s="46"/>
      <c r="AV8" s="46"/>
      <c r="AW8" s="46"/>
      <c r="AX8" s="46"/>
      <c r="AY8" s="46"/>
      <c r="AZ8" s="46"/>
      <c r="BA8" s="46"/>
      <c r="BB8" s="46">
        <f>データ!U6</f>
        <v>105.7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40.71</v>
      </c>
      <c r="Q10" s="46"/>
      <c r="R10" s="46"/>
      <c r="S10" s="46"/>
      <c r="T10" s="46"/>
      <c r="U10" s="46"/>
      <c r="V10" s="46"/>
      <c r="W10" s="46">
        <f>データ!Q6</f>
        <v>74.150000000000006</v>
      </c>
      <c r="X10" s="46"/>
      <c r="Y10" s="46"/>
      <c r="Z10" s="46"/>
      <c r="AA10" s="46"/>
      <c r="AB10" s="46"/>
      <c r="AC10" s="46"/>
      <c r="AD10" s="45">
        <f>データ!R6</f>
        <v>2750</v>
      </c>
      <c r="AE10" s="45"/>
      <c r="AF10" s="45"/>
      <c r="AG10" s="45"/>
      <c r="AH10" s="45"/>
      <c r="AI10" s="45"/>
      <c r="AJ10" s="45"/>
      <c r="AK10" s="2"/>
      <c r="AL10" s="45">
        <f>データ!V6</f>
        <v>2247</v>
      </c>
      <c r="AM10" s="45"/>
      <c r="AN10" s="45"/>
      <c r="AO10" s="45"/>
      <c r="AP10" s="45"/>
      <c r="AQ10" s="45"/>
      <c r="AR10" s="45"/>
      <c r="AS10" s="45"/>
      <c r="AT10" s="46">
        <f>データ!W6</f>
        <v>1.1599999999999999</v>
      </c>
      <c r="AU10" s="46"/>
      <c r="AV10" s="46"/>
      <c r="AW10" s="46"/>
      <c r="AX10" s="46"/>
      <c r="AY10" s="46"/>
      <c r="AZ10" s="46"/>
      <c r="BA10" s="46"/>
      <c r="BB10" s="46">
        <f>データ!X6</f>
        <v>1937.07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aZfoi/A9E/+dBRzJFKV5UCqXHaCPOE7ZzCZv/sfb2q/9ltx4RqtzrOEeMKUCHlGoho0sxYCY6Rvyxvi/roySCg==" saltValue="Ro9VJBvMqnbleZ9Qwajy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465348</v>
      </c>
      <c r="D6" s="19">
        <f t="shared" si="3"/>
        <v>47</v>
      </c>
      <c r="E6" s="19">
        <f t="shared" si="3"/>
        <v>17</v>
      </c>
      <c r="F6" s="19">
        <f t="shared" si="3"/>
        <v>1</v>
      </c>
      <c r="G6" s="19">
        <f t="shared" si="3"/>
        <v>0</v>
      </c>
      <c r="H6" s="19" t="str">
        <f t="shared" si="3"/>
        <v>鹿児島県　知名町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40.71</v>
      </c>
      <c r="Q6" s="20">
        <f t="shared" si="3"/>
        <v>74.150000000000006</v>
      </c>
      <c r="R6" s="20">
        <f t="shared" si="3"/>
        <v>2750</v>
      </c>
      <c r="S6" s="20">
        <f t="shared" si="3"/>
        <v>5634</v>
      </c>
      <c r="T6" s="20">
        <f t="shared" si="3"/>
        <v>53.3</v>
      </c>
      <c r="U6" s="20">
        <f t="shared" si="3"/>
        <v>105.7</v>
      </c>
      <c r="V6" s="20">
        <f t="shared" si="3"/>
        <v>2247</v>
      </c>
      <c r="W6" s="20">
        <f t="shared" si="3"/>
        <v>1.1599999999999999</v>
      </c>
      <c r="X6" s="20">
        <f t="shared" si="3"/>
        <v>1937.07</v>
      </c>
      <c r="Y6" s="21">
        <f>IF(Y7="",NA(),Y7)</f>
        <v>105.47</v>
      </c>
      <c r="Z6" s="21">
        <f t="shared" ref="Z6:AH6" si="4">IF(Z7="",NA(),Z7)</f>
        <v>100.56</v>
      </c>
      <c r="AA6" s="21">
        <f t="shared" si="4"/>
        <v>97.64</v>
      </c>
      <c r="AB6" s="21">
        <f t="shared" si="4"/>
        <v>95.01</v>
      </c>
      <c r="AC6" s="21">
        <f t="shared" si="4"/>
        <v>99.64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55.5</v>
      </c>
      <c r="BG6" s="21">
        <f t="shared" ref="BG6:BO6" si="7">IF(BG7="",NA(),BG7)</f>
        <v>127.08</v>
      </c>
      <c r="BH6" s="21">
        <f t="shared" si="7"/>
        <v>208.29</v>
      </c>
      <c r="BI6" s="21">
        <f t="shared" si="7"/>
        <v>166.19</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100</v>
      </c>
      <c r="BR6" s="21">
        <f t="shared" ref="BR6:BZ6" si="8">IF(BR7="",NA(),BR7)</f>
        <v>100</v>
      </c>
      <c r="BS6" s="21">
        <f t="shared" si="8"/>
        <v>100</v>
      </c>
      <c r="BT6" s="21">
        <f t="shared" si="8"/>
        <v>93.23</v>
      </c>
      <c r="BU6" s="21">
        <f t="shared" si="8"/>
        <v>60.03</v>
      </c>
      <c r="BV6" s="21">
        <f t="shared" si="8"/>
        <v>78.92</v>
      </c>
      <c r="BW6" s="21">
        <f t="shared" si="8"/>
        <v>74.17</v>
      </c>
      <c r="BX6" s="21">
        <f t="shared" si="8"/>
        <v>79.77</v>
      </c>
      <c r="BY6" s="21">
        <f t="shared" si="8"/>
        <v>79.63</v>
      </c>
      <c r="BZ6" s="21">
        <f t="shared" si="8"/>
        <v>76.78</v>
      </c>
      <c r="CA6" s="20" t="str">
        <f>IF(CA7="","",IF(CA7="-","【-】","【"&amp;SUBSTITUTE(TEXT(CA7,"#,##0.00"),"-","△")&amp;"】"))</f>
        <v>【97.61】</v>
      </c>
      <c r="CB6" s="21">
        <f>IF(CB7="",NA(),CB7)</f>
        <v>152.68</v>
      </c>
      <c r="CC6" s="21">
        <f t="shared" ref="CC6:CK6" si="9">IF(CC7="",NA(),CC7)</f>
        <v>157.19999999999999</v>
      </c>
      <c r="CD6" s="21">
        <f t="shared" si="9"/>
        <v>156.78</v>
      </c>
      <c r="CE6" s="21">
        <f t="shared" si="9"/>
        <v>168.22</v>
      </c>
      <c r="CF6" s="21">
        <f t="shared" si="9"/>
        <v>254.49</v>
      </c>
      <c r="CG6" s="21">
        <f t="shared" si="9"/>
        <v>220.31</v>
      </c>
      <c r="CH6" s="21">
        <f t="shared" si="9"/>
        <v>230.95</v>
      </c>
      <c r="CI6" s="21">
        <f t="shared" si="9"/>
        <v>214.56</v>
      </c>
      <c r="CJ6" s="21">
        <f t="shared" si="9"/>
        <v>213.66</v>
      </c>
      <c r="CK6" s="21">
        <f t="shared" si="9"/>
        <v>224.31</v>
      </c>
      <c r="CL6" s="20" t="str">
        <f>IF(CL7="","",IF(CL7="-","【-】","【"&amp;SUBSTITUTE(TEXT(CL7,"#,##0.00"),"-","△")&amp;"】"))</f>
        <v>【138.29】</v>
      </c>
      <c r="CM6" s="21">
        <f>IF(CM7="",NA(),CM7)</f>
        <v>59.19</v>
      </c>
      <c r="CN6" s="21">
        <f t="shared" ref="CN6:CV6" si="10">IF(CN7="",NA(),CN7)</f>
        <v>56.13</v>
      </c>
      <c r="CO6" s="21">
        <f t="shared" si="10"/>
        <v>55.31</v>
      </c>
      <c r="CP6" s="21">
        <f t="shared" si="10"/>
        <v>56.38</v>
      </c>
      <c r="CQ6" s="21">
        <f t="shared" si="10"/>
        <v>58.44</v>
      </c>
      <c r="CR6" s="21">
        <f t="shared" si="10"/>
        <v>49.68</v>
      </c>
      <c r="CS6" s="21">
        <f t="shared" si="10"/>
        <v>49.27</v>
      </c>
      <c r="CT6" s="21">
        <f t="shared" si="10"/>
        <v>49.47</v>
      </c>
      <c r="CU6" s="21">
        <f t="shared" si="10"/>
        <v>48.19</v>
      </c>
      <c r="CV6" s="21">
        <f t="shared" si="10"/>
        <v>47.32</v>
      </c>
      <c r="CW6" s="20" t="str">
        <f>IF(CW7="","",IF(CW7="-","【-】","【"&amp;SUBSTITUTE(TEXT(CW7,"#,##0.00"),"-","△")&amp;"】"))</f>
        <v>【59.10】</v>
      </c>
      <c r="CX6" s="21">
        <f>IF(CX7="",NA(),CX7)</f>
        <v>74.55</v>
      </c>
      <c r="CY6" s="21">
        <f t="shared" ref="CY6:DG6" si="11">IF(CY7="",NA(),CY7)</f>
        <v>76.3</v>
      </c>
      <c r="CZ6" s="21">
        <f t="shared" si="11"/>
        <v>77.45</v>
      </c>
      <c r="DA6" s="21">
        <f t="shared" si="11"/>
        <v>79.45</v>
      </c>
      <c r="DB6" s="21">
        <f t="shared" si="11"/>
        <v>80.55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465348</v>
      </c>
      <c r="D7" s="23">
        <v>47</v>
      </c>
      <c r="E7" s="23">
        <v>17</v>
      </c>
      <c r="F7" s="23">
        <v>1</v>
      </c>
      <c r="G7" s="23">
        <v>0</v>
      </c>
      <c r="H7" s="23" t="s">
        <v>98</v>
      </c>
      <c r="I7" s="23" t="s">
        <v>99</v>
      </c>
      <c r="J7" s="23" t="s">
        <v>100</v>
      </c>
      <c r="K7" s="23" t="s">
        <v>101</v>
      </c>
      <c r="L7" s="23" t="s">
        <v>102</v>
      </c>
      <c r="M7" s="23" t="s">
        <v>103</v>
      </c>
      <c r="N7" s="24" t="s">
        <v>104</v>
      </c>
      <c r="O7" s="24" t="s">
        <v>105</v>
      </c>
      <c r="P7" s="24">
        <v>40.71</v>
      </c>
      <c r="Q7" s="24">
        <v>74.150000000000006</v>
      </c>
      <c r="R7" s="24">
        <v>2750</v>
      </c>
      <c r="S7" s="24">
        <v>5634</v>
      </c>
      <c r="T7" s="24">
        <v>53.3</v>
      </c>
      <c r="U7" s="24">
        <v>105.7</v>
      </c>
      <c r="V7" s="24">
        <v>2247</v>
      </c>
      <c r="W7" s="24">
        <v>1.1599999999999999</v>
      </c>
      <c r="X7" s="24">
        <v>1937.07</v>
      </c>
      <c r="Y7" s="24">
        <v>105.47</v>
      </c>
      <c r="Z7" s="24">
        <v>100.56</v>
      </c>
      <c r="AA7" s="24">
        <v>97.64</v>
      </c>
      <c r="AB7" s="24">
        <v>95.01</v>
      </c>
      <c r="AC7" s="24">
        <v>99.64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55.5</v>
      </c>
      <c r="BG7" s="24">
        <v>127.08</v>
      </c>
      <c r="BH7" s="24">
        <v>208.29</v>
      </c>
      <c r="BI7" s="24">
        <v>166.19</v>
      </c>
      <c r="BJ7" s="24">
        <v>0</v>
      </c>
      <c r="BK7" s="24">
        <v>1048.23</v>
      </c>
      <c r="BL7" s="24">
        <v>1130.42</v>
      </c>
      <c r="BM7" s="24">
        <v>1245.0999999999999</v>
      </c>
      <c r="BN7" s="24">
        <v>1108.8</v>
      </c>
      <c r="BO7" s="24">
        <v>1194.56</v>
      </c>
      <c r="BP7" s="24">
        <v>652.82000000000005</v>
      </c>
      <c r="BQ7" s="24">
        <v>100</v>
      </c>
      <c r="BR7" s="24">
        <v>100</v>
      </c>
      <c r="BS7" s="24">
        <v>100</v>
      </c>
      <c r="BT7" s="24">
        <v>93.23</v>
      </c>
      <c r="BU7" s="24">
        <v>60.03</v>
      </c>
      <c r="BV7" s="24">
        <v>78.92</v>
      </c>
      <c r="BW7" s="24">
        <v>74.17</v>
      </c>
      <c r="BX7" s="24">
        <v>79.77</v>
      </c>
      <c r="BY7" s="24">
        <v>79.63</v>
      </c>
      <c r="BZ7" s="24">
        <v>76.78</v>
      </c>
      <c r="CA7" s="24">
        <v>97.61</v>
      </c>
      <c r="CB7" s="24">
        <v>152.68</v>
      </c>
      <c r="CC7" s="24">
        <v>157.19999999999999</v>
      </c>
      <c r="CD7" s="24">
        <v>156.78</v>
      </c>
      <c r="CE7" s="24">
        <v>168.22</v>
      </c>
      <c r="CF7" s="24">
        <v>254.49</v>
      </c>
      <c r="CG7" s="24">
        <v>220.31</v>
      </c>
      <c r="CH7" s="24">
        <v>230.95</v>
      </c>
      <c r="CI7" s="24">
        <v>214.56</v>
      </c>
      <c r="CJ7" s="24">
        <v>213.66</v>
      </c>
      <c r="CK7" s="24">
        <v>224.31</v>
      </c>
      <c r="CL7" s="24">
        <v>138.29</v>
      </c>
      <c r="CM7" s="24">
        <v>59.19</v>
      </c>
      <c r="CN7" s="24">
        <v>56.13</v>
      </c>
      <c r="CO7" s="24">
        <v>55.31</v>
      </c>
      <c r="CP7" s="24">
        <v>56.38</v>
      </c>
      <c r="CQ7" s="24">
        <v>58.44</v>
      </c>
      <c r="CR7" s="24">
        <v>49.68</v>
      </c>
      <c r="CS7" s="24">
        <v>49.27</v>
      </c>
      <c r="CT7" s="24">
        <v>49.47</v>
      </c>
      <c r="CU7" s="24">
        <v>48.19</v>
      </c>
      <c r="CV7" s="24">
        <v>47.32</v>
      </c>
      <c r="CW7" s="24">
        <v>59.1</v>
      </c>
      <c r="CX7" s="24">
        <v>74.55</v>
      </c>
      <c r="CY7" s="24">
        <v>76.3</v>
      </c>
      <c r="CZ7" s="24">
        <v>77.45</v>
      </c>
      <c r="DA7" s="24">
        <v>79.45</v>
      </c>
      <c r="DB7" s="24">
        <v>80.55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2024-02-15T23:27:31Z</cp:lastPrinted>
  <dcterms:created xsi:type="dcterms:W3CDTF">2023-12-12T02:48:18Z</dcterms:created>
  <dcterms:modified xsi:type="dcterms:W3CDTF">2024-02-16T00:05:28Z</dcterms:modified>
  <cp:category/>
</cp:coreProperties>
</file>