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6\03_決算統計関連調査\250120_公営企業に係る経営比較分析表（令和５年度決算）の分析等について（依頼）\★完成版\01 鹿児島市\"/>
    </mc:Choice>
  </mc:AlternateContent>
  <xr:revisionPtr revIDLastSave="0" documentId="13_ncr:1_{40BEF729-8279-4BA5-9C8F-9641687B9314}" xr6:coauthVersionLast="36" xr6:coauthVersionMax="47" xr10:uidLastSave="{00000000-0000-0000-0000-000000000000}"/>
  <workbookProtection workbookAlgorithmName="SHA-512" workbookHashValue="owBvVd3aub9733yrKuCTSfCpQN1wE8bRTrIyFAyJTUDO0/bG7ZJPn+JAnVr5hXM45XKDHZIBaJjIvOQL7sq8tA==" workbookSaltValue="MDu+/u7WpoVJCbl3aR5yAQ==" workbookSpinCount="100000" lockStructure="1"/>
  <bookViews>
    <workbookView xWindow="0" yWindow="0" windowWidth="19200" windowHeight="750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10" i="5" l="1"/>
  <c r="BQ10" i="5"/>
  <c r="Y10" i="5"/>
  <c r="U10" i="5"/>
  <c r="F10" i="5"/>
  <c r="CX10" i="5" s="1"/>
  <c r="E10" i="5"/>
  <c r="DS10" i="5" s="1"/>
  <c r="D10" i="5"/>
  <c r="DR10" i="5" s="1"/>
  <c r="C10" i="5"/>
  <c r="CU10" i="5" s="1"/>
  <c r="B10" i="5"/>
  <c r="CT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RH55" i="4" s="1"/>
  <c r="CV6" i="5"/>
  <c r="CW11" i="5" s="1"/>
  <c r="CU6" i="5"/>
  <c r="CV11" i="5" s="1"/>
  <c r="CT6" i="5"/>
  <c r="CU11" i="5" s="1"/>
  <c r="CS6" i="5"/>
  <c r="OF55" i="4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KF55" i="4" s="1"/>
  <c r="CH6" i="5"/>
  <c r="CI11" i="5" s="1"/>
  <c r="CG6" i="5"/>
  <c r="EH90" i="4" s="1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GF55" i="4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CF55" i="4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RH32" i="4" s="1"/>
  <c r="BD6" i="5"/>
  <c r="BE11" i="5" s="1"/>
  <c r="BC6" i="5"/>
  <c r="BD11" i="5" s="1"/>
  <c r="BB6" i="5"/>
  <c r="BC11" i="5" s="1"/>
  <c r="BA6" i="5"/>
  <c r="OF32" i="4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KF32" i="4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GF32" i="4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CF32" i="4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DG90" i="4"/>
  <c r="BE90" i="4"/>
  <c r="C90" i="4"/>
  <c r="RA81" i="4"/>
  <c r="PZ81" i="4"/>
  <c r="OY81" i="4"/>
  <c r="NX81" i="4"/>
  <c r="KO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Y80" i="4"/>
  <c r="RA79" i="4"/>
  <c r="OY79" i="4"/>
  <c r="MW79" i="4"/>
  <c r="KO79" i="4"/>
  <c r="JN79" i="4"/>
  <c r="IM79" i="4"/>
  <c r="HL79" i="4"/>
  <c r="GK79" i="4"/>
  <c r="EC79" i="4"/>
  <c r="CA79" i="4"/>
  <c r="Y79" i="4"/>
  <c r="RH56" i="4"/>
  <c r="QN56" i="4"/>
  <c r="PT56" i="4"/>
  <c r="OF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QN55" i="4"/>
  <c r="OZ55" i="4"/>
  <c r="MN55" i="4"/>
  <c r="KZ55" i="4"/>
  <c r="JL55" i="4"/>
  <c r="GZ55" i="4"/>
  <c r="FL55" i="4"/>
  <c r="CZ55" i="4"/>
  <c r="BL55" i="4"/>
  <c r="X55" i="4"/>
  <c r="RH54" i="4"/>
  <c r="QN54" i="4"/>
  <c r="PT54" i="4"/>
  <c r="OZ54" i="4"/>
  <c r="OF54" i="4"/>
  <c r="MN54" i="4"/>
  <c r="KZ54" i="4"/>
  <c r="JL54" i="4"/>
  <c r="HT54" i="4"/>
  <c r="GZ54" i="4"/>
  <c r="GF54" i="4"/>
  <c r="FL54" i="4"/>
  <c r="ER54" i="4"/>
  <c r="CZ54" i="4"/>
  <c r="CF54" i="4"/>
  <c r="BL54" i="4"/>
  <c r="X54" i="4"/>
  <c r="RH33" i="4"/>
  <c r="PT33" i="4"/>
  <c r="OZ33" i="4"/>
  <c r="OF33" i="4"/>
  <c r="MN33" i="4"/>
  <c r="LT33" i="4"/>
  <c r="KZ33" i="4"/>
  <c r="KF33" i="4"/>
  <c r="HT33" i="4"/>
  <c r="GF33" i="4"/>
  <c r="ER33" i="4"/>
  <c r="CF33" i="4"/>
  <c r="BL33" i="4"/>
  <c r="AR33" i="4"/>
  <c r="X33" i="4"/>
  <c r="QN32" i="4"/>
  <c r="OZ32" i="4"/>
  <c r="MN32" i="4"/>
  <c r="KZ32" i="4"/>
  <c r="JL32" i="4"/>
  <c r="GZ32" i="4"/>
  <c r="FL32" i="4"/>
  <c r="CZ32" i="4"/>
  <c r="BL32" i="4"/>
  <c r="X32" i="4"/>
  <c r="RH31" i="4"/>
  <c r="QN31" i="4"/>
  <c r="PT31" i="4"/>
  <c r="OZ31" i="4"/>
  <c r="OF31" i="4"/>
  <c r="MN31" i="4"/>
  <c r="KZ31" i="4"/>
  <c r="JL31" i="4"/>
  <c r="HT31" i="4"/>
  <c r="GZ31" i="4"/>
  <c r="GF31" i="4"/>
  <c r="FL31" i="4"/>
  <c r="ER31" i="4"/>
  <c r="CZ31" i="4"/>
  <c r="CF31" i="4"/>
  <c r="BL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JL33" i="4" l="1"/>
  <c r="QN33" i="4"/>
  <c r="W10" i="5"/>
  <c r="CI10" i="5"/>
  <c r="CZ33" i="4"/>
  <c r="AQ10" i="5"/>
  <c r="CM10" i="5"/>
  <c r="JN81" i="4"/>
  <c r="AS10" i="5"/>
  <c r="DE10" i="5"/>
  <c r="FL33" i="4"/>
  <c r="AU10" i="5"/>
  <c r="DG10" i="5"/>
  <c r="MN56" i="4"/>
  <c r="X56" i="4"/>
  <c r="OZ56" i="4"/>
  <c r="AZ80" i="4"/>
  <c r="MW81" i="4"/>
  <c r="BM10" i="5"/>
  <c r="DI10" i="5"/>
  <c r="GZ33" i="4"/>
  <c r="BO10" i="5"/>
  <c r="EC10" i="5"/>
  <c r="AR31" i="4"/>
  <c r="LT31" i="4"/>
  <c r="AR32" i="4"/>
  <c r="ER32" i="4"/>
  <c r="HT32" i="4"/>
  <c r="LT32" i="4"/>
  <c r="PT32" i="4"/>
  <c r="AR54" i="4"/>
  <c r="LT54" i="4"/>
  <c r="AR55" i="4"/>
  <c r="ER55" i="4"/>
  <c r="HT55" i="4"/>
  <c r="LT55" i="4"/>
  <c r="PT55" i="4"/>
  <c r="AZ79" i="4"/>
  <c r="PZ79" i="4"/>
  <c r="V10" i="5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G10" i="5"/>
  <c r="BE10" i="5"/>
  <c r="BY10" i="5"/>
  <c r="CW10" i="5"/>
  <c r="DQ10" i="5"/>
  <c r="EA10" i="5"/>
  <c r="EE10" i="5"/>
  <c r="X11" i="5"/>
  <c r="AH11" i="5"/>
  <c r="AR11" i="5"/>
  <c r="BB11" i="5"/>
  <c r="BF11" i="5"/>
  <c r="BP11" i="5"/>
  <c r="BZ11" i="5"/>
  <c r="CJ11" i="5"/>
  <c r="CT11" i="5"/>
  <c r="CX11" i="5"/>
  <c r="KF31" i="4"/>
  <c r="KF54" i="4"/>
  <c r="DB79" i="4"/>
  <c r="NX79" i="4"/>
  <c r="X10" i="5"/>
  <c r="AH10" i="5"/>
  <c r="AR10" i="5"/>
  <c r="BB10" i="5"/>
  <c r="BF10" i="5"/>
  <c r="BP10" i="5"/>
  <c r="BZ10" i="5"/>
  <c r="CJ10" i="5"/>
  <c r="DH10" i="5"/>
  <c r="EB10" i="5"/>
  <c r="AI10" i="5"/>
  <c r="BC10" i="5"/>
  <c r="CA10" i="5"/>
</calcChain>
</file>

<file path=xl/sharedStrings.xml><?xml version="1.0" encoding="utf-8"?>
<sst xmlns="http://schemas.openxmlformats.org/spreadsheetml/2006/main" count="262" uniqueCount="107">
  <si>
    <t>経営比較分析表／団体全体（令和5年度決算）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</si>
  <si>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</si>
  <si>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</si>
  <si>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</si>
  <si>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</si>
  <si>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</si>
  <si>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</si>
  <si>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</si>
  <si>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</si>
  <si>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</si>
  <si>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</si>
  <si>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</si>
  <si>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</si>
  <si>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</si>
  <si>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</si>
  <si>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</si>
  <si>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</si>
  <si>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</si>
  <si>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</si>
  <si>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</si>
  <si>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</si>
  <si>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</si>
  <si>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</si>
  <si>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</si>
  <si>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</si>
  <si>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</si>
  <si>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</si>
  <si>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</si>
  <si>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</si>
  <si>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</si>
  <si>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</si>
  <si>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</si>
  <si>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</si>
  <si>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</si>
  <si>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</si>
  <si>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</si>
  <si>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</si>
  <si>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</si>
  <si>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</si>
  <si>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</si>
  <si>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</si>
  <si>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</si>
  <si>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</si>
  <si>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</si>
  <si>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</si>
  <si>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</si>
  <si>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</si>
  <si>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</si>
  <si>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</si>
  <si>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</si>
  <si>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</si>
  <si>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</si>
  <si>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</si>
  <si>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</si>
  <si>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</si>
  <si>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</si>
  <si>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</si>
  <si>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</si>
  <si>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</si>
  <si>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</si>
  <si>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</si>
  <si>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</si>
  <si>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</si>
  <si>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</si>
  <si>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</si>
  <si>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</si>
  <si>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</si>
  <si>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</si>
  <si>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</si>
  <si>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</si>
  <si>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</si>
  <si>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</si>
  <si>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</si>
  <si>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</si>
  <si>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</si>
  <si>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</si>
  <si>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</si>
  <si>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</si>
  <si>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</si>
  <si>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</si>
  <si>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</si>
  <si>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</si>
  <si>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</si>
  <si>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</si>
  <si>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</si>
  <si>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</si>
  <si>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</si>
  <si>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2023</t>
  </si>
  <si>
    <t>462012</t>
  </si>
  <si>
    <t>46</t>
  </si>
  <si>
    <t>02</t>
  </si>
  <si>
    <t>0</t>
  </si>
  <si>
    <t>000</t>
  </si>
  <si>
    <t>鹿児島県　鹿児島市</t>
  </si>
  <si>
    <t>法適用</t>
  </si>
  <si>
    <t>工業用水道事業</t>
  </si>
  <si>
    <t>極小規模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</si>
  <si>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</si>
  <si>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</si>
  <si>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</si>
  <si>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</si>
  <si>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</si>
  <si>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</si>
  <si>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</si>
  <si>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①有形固定資産減価償却率は、年々増加傾向にあり、既存施設の経過年数が高まっている。
　②管路経年化率は各年度０％で、法定耐用年数を経過した管路延長がないことを示している。
　③管路更新率は各年度０％で、当該年度に更新した管路がないことを示している。</t>
    <phoneticPr fontId="5"/>
  </si>
  <si>
    <t>　責任使用水量制により一定の収入は確保できるものの、今後、既存施設の維持管理や経年劣化に伴う改良・更新に要する費用の増加が見込まれるなかで、工業用水を安定供給するため、計画的かつ効率的な事業運営を行っていく必要がある。</t>
    <phoneticPr fontId="5"/>
  </si>
  <si>
    <t>　①経常収支比率と⑤料金回収率は、各年度１００％以上であり、費用を工業用水道料金等で賄えている。①⑤とも契約水量の減少に伴う給水収益の減少により低下した。
　②累積欠損金比率は各年度０％で、累積欠損金が生じていないことを示している。
　③流動比率は、各年度１００％以上で、短期的な債務を支払える現金等を保有できている状況である。３年度に上昇した理由は、流動負債（未払金）が少なかったことによるものである。
　④企業債残高対給水収益比率は各年度０％で、企業債の借入が生じていないことを示している。
　⑥給水原価は、類似団体と比べ低い状況であり、今後も同原価の抑制に取り組んでいく。
　⑦施設利用率は、３年度から給水量が増加していることにより、類似団体に比べ高い状況である。
　⑧契約率は、４年度は契約水量が増加したことにより上昇したものの、令和５年度は類似団体に比べ低い状況である。</t>
    <rPh sb="59" eb="61">
      <t>ゲンショウ</t>
    </rPh>
    <rPh sb="69" eb="70">
      <t>ゲン</t>
    </rPh>
    <rPh sb="70" eb="71">
      <t>ショウ</t>
    </rPh>
    <rPh sb="74" eb="76">
      <t>テイカ</t>
    </rPh>
    <rPh sb="327" eb="328">
      <t>クラ</t>
    </rPh>
    <rPh sb="329" eb="330">
      <t>タカ</t>
    </rPh>
    <rPh sb="331" eb="333">
      <t>ジョウキョウ</t>
    </rPh>
    <rPh sb="344" eb="346">
      <t>ネンド</t>
    </rPh>
    <rPh sb="352" eb="354">
      <t>ゾウカ</t>
    </rPh>
    <rPh sb="354" eb="356">
      <t>ゲンショウ</t>
    </rPh>
    <rPh sb="361" eb="363">
      <t>ジョウショウ</t>
    </rPh>
    <rPh sb="363" eb="365">
      <t>テイカ</t>
    </rPh>
    <rPh sb="369" eb="371">
      <t>レイワ</t>
    </rPh>
    <rPh sb="372" eb="374">
      <t>ネンド</t>
    </rPh>
    <rPh sb="382" eb="383">
      <t>ヒク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</si>
</sst>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4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71.989999999999995</c:v>
                </c:pt>
                <c:pt idx="1">
                  <c:v>73.2</c:v>
                </c:pt>
                <c:pt idx="2">
                  <c:v>74.19</c:v>
                </c:pt>
                <c:pt idx="3">
                  <c:v>75.12</c:v>
                </c:pt>
                <c:pt idx="4">
                  <c:v>76.12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1-4120-9566-06257AA2B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54.3</c:v>
                </c:pt>
                <c:pt idx="1">
                  <c:v>55.32</c:v>
                </c:pt>
                <c:pt idx="2">
                  <c:v>55.08</c:v>
                </c:pt>
                <c:pt idx="3">
                  <c:v>56.95</c:v>
                </c:pt>
                <c:pt idx="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1-4120-9566-06257AA2B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2-4366-BB9C-8C6AF12E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125.8</c:v>
                </c:pt>
                <c:pt idx="1">
                  <c:v>132.55000000000001</c:v>
                </c:pt>
                <c:pt idx="2">
                  <c:v>134.69</c:v>
                </c:pt>
                <c:pt idx="3">
                  <c:v>133.63999999999999</c:v>
                </c:pt>
                <c:pt idx="4">
                  <c:v>140.65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2-4366-BB9C-8C6AF12E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120.54</c:v>
                </c:pt>
                <c:pt idx="1">
                  <c:v>146.93</c:v>
                </c:pt>
                <c:pt idx="2">
                  <c:v>157.16</c:v>
                </c:pt>
                <c:pt idx="3">
                  <c:v>181.08</c:v>
                </c:pt>
                <c:pt idx="4">
                  <c:v>159.97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9-41E7-90B6-270556C61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108.76</c:v>
                </c:pt>
                <c:pt idx="1">
                  <c:v>110.19</c:v>
                </c:pt>
                <c:pt idx="2">
                  <c:v>113.73</c:v>
                </c:pt>
                <c:pt idx="3">
                  <c:v>115.42</c:v>
                </c:pt>
                <c:pt idx="4">
                  <c:v>114.11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09-41E7-90B6-270556C61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A-49ED-8D83-95FA7AA2E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4.66</c:v>
                </c:pt>
                <c:pt idx="1">
                  <c:v>7.35</c:v>
                </c:pt>
                <c:pt idx="2">
                  <c:v>7.6</c:v>
                </c:pt>
                <c:pt idx="3">
                  <c:v>7.9</c:v>
                </c:pt>
                <c:pt idx="4">
                  <c:v>8.2100000000000009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A-49ED-8D83-95FA7AA2E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6-4426-88FA-6185C6B6C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0.06</c:v>
                </c:pt>
                <c:pt idx="1">
                  <c:v>0.09</c:v>
                </c:pt>
                <c:pt idx="2">
                  <c:v>0.4</c:v>
                </c:pt>
                <c:pt idx="3">
                  <c:v>0.14000000000000001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66-4426-88FA-6185C6B6C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92367.67</c:v>
                </c:pt>
                <c:pt idx="1">
                  <c:v>23568.58</c:v>
                </c:pt>
                <c:pt idx="2">
                  <c:v>197250.75</c:v>
                </c:pt>
                <c:pt idx="3">
                  <c:v>18880.54</c:v>
                </c:pt>
                <c:pt idx="4">
                  <c:v>20335.490000000002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8-4FC2-B848-89BB8FF4E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732.52</c:v>
                </c:pt>
                <c:pt idx="1">
                  <c:v>819.73</c:v>
                </c:pt>
                <c:pt idx="2">
                  <c:v>834.05</c:v>
                </c:pt>
                <c:pt idx="3">
                  <c:v>1011.55</c:v>
                </c:pt>
                <c:pt idx="4">
                  <c:v>913.57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8-4FC2-B848-89BB8FF4E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38-4AA2-A755-1073ADEF3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498.01</c:v>
                </c:pt>
                <c:pt idx="1">
                  <c:v>490.39</c:v>
                </c:pt>
                <c:pt idx="2">
                  <c:v>475.44</c:v>
                </c:pt>
                <c:pt idx="3">
                  <c:v>413.6</c:v>
                </c:pt>
                <c:pt idx="4">
                  <c:v>398.17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38-4AA2-A755-1073ADEF3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119.68</c:v>
                </c:pt>
                <c:pt idx="1">
                  <c:v>147.32</c:v>
                </c:pt>
                <c:pt idx="2">
                  <c:v>158.03</c:v>
                </c:pt>
                <c:pt idx="3">
                  <c:v>182.38</c:v>
                </c:pt>
                <c:pt idx="4">
                  <c:v>161.13999999999999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9-4851-8914-E2F1F7F0F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90.22</c:v>
                </c:pt>
                <c:pt idx="1">
                  <c:v>90.8</c:v>
                </c:pt>
                <c:pt idx="2">
                  <c:v>93.49</c:v>
                </c:pt>
                <c:pt idx="3">
                  <c:v>94.77</c:v>
                </c:pt>
                <c:pt idx="4">
                  <c:v>89.59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9-4851-8914-E2F1F7F0F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32.619999999999997</c:v>
                </c:pt>
                <c:pt idx="1">
                  <c:v>28.02</c:v>
                </c:pt>
                <c:pt idx="2">
                  <c:v>26.75</c:v>
                </c:pt>
                <c:pt idx="3">
                  <c:v>21.2</c:v>
                </c:pt>
                <c:pt idx="4">
                  <c:v>22.14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6-48C1-BC91-29C0F4726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49.94</c:v>
                </c:pt>
                <c:pt idx="1">
                  <c:v>50.56</c:v>
                </c:pt>
                <c:pt idx="2">
                  <c:v>49.4</c:v>
                </c:pt>
                <c:pt idx="3">
                  <c:v>49.51</c:v>
                </c:pt>
                <c:pt idx="4">
                  <c:v>52.49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F6-48C1-BC91-29C0F4726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25.3</c:v>
                </c:pt>
                <c:pt idx="1">
                  <c:v>29.17</c:v>
                </c:pt>
                <c:pt idx="2">
                  <c:v>38.270000000000003</c:v>
                </c:pt>
                <c:pt idx="3">
                  <c:v>36.49</c:v>
                </c:pt>
                <c:pt idx="4">
                  <c:v>36.85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E-409A-9330-47FCFD4C7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34.92</c:v>
                </c:pt>
                <c:pt idx="1">
                  <c:v>34.19</c:v>
                </c:pt>
                <c:pt idx="2">
                  <c:v>36.65</c:v>
                </c:pt>
                <c:pt idx="3">
                  <c:v>33.29</c:v>
                </c:pt>
                <c:pt idx="4">
                  <c:v>31.77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E-409A-9330-47FCFD4C7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28.57</c:v>
                </c:pt>
                <c:pt idx="1">
                  <c:v>30.36</c:v>
                </c:pt>
                <c:pt idx="2">
                  <c:v>36.31</c:v>
                </c:pt>
                <c:pt idx="3">
                  <c:v>52.38</c:v>
                </c:pt>
                <c:pt idx="4">
                  <c:v>40.479999999999997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9-4B97-A7D5-542EA980F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50.9</c:v>
                </c:pt>
                <c:pt idx="1">
                  <c:v>49.05</c:v>
                </c:pt>
                <c:pt idx="2">
                  <c:v>50.94</c:v>
                </c:pt>
                <c:pt idx="3">
                  <c:v>49.76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9-4B97-A7D5-542EA980F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【229.84】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A91"/>
  <sheetViews>
    <sheetView showGridLines="0" tabSelected="1" zoomScale="52" zoomScaleNormal="52" workbookViewId="0"/>
  </sheetViews>
  <sheetFormatPr defaultColWidth="2.6328125" defaultRowHeight="13" x14ac:dyDescent="0.2"/>
  <cols>
    <col min="1" max="1" width="1.90625" customWidth="1"/>
    <col min="2" max="2" width="0.7265625" customWidth="1"/>
    <col min="3" max="9" width="0.453125" customWidth="1"/>
    <col min="10" max="10" width="0.7265625" customWidth="1"/>
    <col min="11" max="125" width="0.453125" customWidth="1"/>
    <col min="126" max="126" width="0.7265625" customWidth="1"/>
    <col min="127" max="133" width="0.453125" customWidth="1"/>
    <col min="134" max="134" width="0.7265625" customWidth="1"/>
    <col min="135" max="161" width="0.453125" customWidth="1"/>
    <col min="162" max="162" width="0.7265625" customWidth="1"/>
    <col min="163" max="177" width="0.453125" customWidth="1"/>
    <col min="178" max="178" width="0.7265625" customWidth="1"/>
    <col min="179" max="249" width="0.453125" customWidth="1"/>
    <col min="250" max="250" width="0.7265625" customWidth="1"/>
    <col min="251" max="257" width="0.453125" customWidth="1"/>
    <col min="258" max="258" width="0.7265625" customWidth="1"/>
    <col min="259" max="329" width="0.453125" customWidth="1"/>
    <col min="330" max="330" width="0.7265625" customWidth="1"/>
    <col min="331" max="345" width="0.453125" customWidth="1"/>
    <col min="346" max="346" width="0.7265625" customWidth="1"/>
    <col min="347" max="373" width="0.453125" customWidth="1"/>
    <col min="374" max="374" width="0.7265625" customWidth="1"/>
    <col min="375" max="381" width="0.453125" customWidth="1"/>
    <col min="382" max="382" width="0.7265625" customWidth="1"/>
    <col min="383" max="497" width="0.453125" customWidth="1"/>
    <col min="498" max="498" width="0.7265625" customWidth="1"/>
    <col min="499" max="505" width="0.453125" customWidth="1"/>
    <col min="506" max="506" width="1.90625" customWidth="1"/>
    <col min="507" max="521" width="3.08984375" customWidth="1"/>
    <col min="522" max="522" width="4.453125" bestFit="1" customWidth="1"/>
  </cols>
  <sheetData>
    <row r="1" spans="1:521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2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2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2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2">
      <c r="A5" s="2"/>
      <c r="B5" s="50" t="str">
        <f>データ!H7</f>
        <v>鹿児島県　鹿児島市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2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2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2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1680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極小規模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619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2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2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99.6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4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680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自治体職員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2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2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2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51" t="s">
        <v>106</v>
      </c>
      <c r="SN16" s="152"/>
      <c r="SO16" s="152"/>
      <c r="SP16" s="152"/>
      <c r="SQ16" s="152"/>
      <c r="SR16" s="152"/>
      <c r="SS16" s="152"/>
      <c r="ST16" s="152"/>
      <c r="SU16" s="152"/>
      <c r="SV16" s="152"/>
      <c r="SW16" s="152"/>
      <c r="SX16" s="152"/>
      <c r="SY16" s="152"/>
      <c r="SZ16" s="152"/>
      <c r="TA16" s="153"/>
    </row>
    <row r="17" spans="1:521" ht="13.5" customHeight="1" x14ac:dyDescent="0.2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51"/>
      <c r="SN17" s="152"/>
      <c r="SO17" s="152"/>
      <c r="SP17" s="152"/>
      <c r="SQ17" s="152"/>
      <c r="SR17" s="152"/>
      <c r="SS17" s="152"/>
      <c r="ST17" s="152"/>
      <c r="SU17" s="152"/>
      <c r="SV17" s="152"/>
      <c r="SW17" s="152"/>
      <c r="SX17" s="152"/>
      <c r="SY17" s="152"/>
      <c r="SZ17" s="152"/>
      <c r="TA17" s="153"/>
    </row>
    <row r="18" spans="1:521" ht="13.5" customHeight="1" x14ac:dyDescent="0.2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51"/>
      <c r="SN18" s="152"/>
      <c r="SO18" s="152"/>
      <c r="SP18" s="152"/>
      <c r="SQ18" s="152"/>
      <c r="SR18" s="152"/>
      <c r="SS18" s="152"/>
      <c r="ST18" s="152"/>
      <c r="SU18" s="152"/>
      <c r="SV18" s="152"/>
      <c r="SW18" s="152"/>
      <c r="SX18" s="152"/>
      <c r="SY18" s="152"/>
      <c r="SZ18" s="152"/>
      <c r="TA18" s="153"/>
    </row>
    <row r="19" spans="1:521" ht="13.5" customHeight="1" x14ac:dyDescent="0.2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51"/>
      <c r="SN19" s="152"/>
      <c r="SO19" s="152"/>
      <c r="SP19" s="152"/>
      <c r="SQ19" s="152"/>
      <c r="SR19" s="152"/>
      <c r="SS19" s="152"/>
      <c r="ST19" s="152"/>
      <c r="SU19" s="152"/>
      <c r="SV19" s="152"/>
      <c r="SW19" s="152"/>
      <c r="SX19" s="152"/>
      <c r="SY19" s="152"/>
      <c r="SZ19" s="152"/>
      <c r="TA19" s="153"/>
    </row>
    <row r="20" spans="1:521" ht="13.5" customHeight="1" x14ac:dyDescent="0.2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51"/>
      <c r="SN20" s="152"/>
      <c r="SO20" s="152"/>
      <c r="SP20" s="152"/>
      <c r="SQ20" s="152"/>
      <c r="SR20" s="152"/>
      <c r="SS20" s="152"/>
      <c r="ST20" s="152"/>
      <c r="SU20" s="152"/>
      <c r="SV20" s="152"/>
      <c r="SW20" s="152"/>
      <c r="SX20" s="152"/>
      <c r="SY20" s="152"/>
      <c r="SZ20" s="152"/>
      <c r="TA20" s="153"/>
    </row>
    <row r="21" spans="1:521" ht="13.5" customHeight="1" x14ac:dyDescent="0.2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51"/>
      <c r="SN21" s="152"/>
      <c r="SO21" s="152"/>
      <c r="SP21" s="152"/>
      <c r="SQ21" s="152"/>
      <c r="SR21" s="152"/>
      <c r="SS21" s="152"/>
      <c r="ST21" s="152"/>
      <c r="SU21" s="152"/>
      <c r="SV21" s="152"/>
      <c r="SW21" s="152"/>
      <c r="SX21" s="152"/>
      <c r="SY21" s="152"/>
      <c r="SZ21" s="152"/>
      <c r="TA21" s="153"/>
    </row>
    <row r="22" spans="1:521" ht="13.5" customHeight="1" x14ac:dyDescent="0.2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51"/>
      <c r="SN22" s="152"/>
      <c r="SO22" s="152"/>
      <c r="SP22" s="152"/>
      <c r="SQ22" s="152"/>
      <c r="SR22" s="152"/>
      <c r="SS22" s="152"/>
      <c r="ST22" s="152"/>
      <c r="SU22" s="152"/>
      <c r="SV22" s="152"/>
      <c r="SW22" s="152"/>
      <c r="SX22" s="152"/>
      <c r="SY22" s="152"/>
      <c r="SZ22" s="152"/>
      <c r="TA22" s="153"/>
    </row>
    <row r="23" spans="1:521" ht="13.5" customHeight="1" x14ac:dyDescent="0.2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51"/>
      <c r="SN23" s="152"/>
      <c r="SO23" s="152"/>
      <c r="SP23" s="152"/>
      <c r="SQ23" s="152"/>
      <c r="SR23" s="152"/>
      <c r="SS23" s="152"/>
      <c r="ST23" s="152"/>
      <c r="SU23" s="152"/>
      <c r="SV23" s="152"/>
      <c r="SW23" s="152"/>
      <c r="SX23" s="152"/>
      <c r="SY23" s="152"/>
      <c r="SZ23" s="152"/>
      <c r="TA23" s="153"/>
    </row>
    <row r="24" spans="1:521" ht="13.5" customHeight="1" x14ac:dyDescent="0.2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51"/>
      <c r="SN24" s="152"/>
      <c r="SO24" s="152"/>
      <c r="SP24" s="152"/>
      <c r="SQ24" s="152"/>
      <c r="SR24" s="152"/>
      <c r="SS24" s="152"/>
      <c r="ST24" s="152"/>
      <c r="SU24" s="152"/>
      <c r="SV24" s="152"/>
      <c r="SW24" s="152"/>
      <c r="SX24" s="152"/>
      <c r="SY24" s="152"/>
      <c r="SZ24" s="152"/>
      <c r="TA24" s="153"/>
    </row>
    <row r="25" spans="1:521" ht="13.5" customHeight="1" x14ac:dyDescent="0.2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51"/>
      <c r="SN25" s="152"/>
      <c r="SO25" s="152"/>
      <c r="SP25" s="152"/>
      <c r="SQ25" s="152"/>
      <c r="SR25" s="152"/>
      <c r="SS25" s="152"/>
      <c r="ST25" s="152"/>
      <c r="SU25" s="152"/>
      <c r="SV25" s="152"/>
      <c r="SW25" s="152"/>
      <c r="SX25" s="152"/>
      <c r="SY25" s="152"/>
      <c r="SZ25" s="152"/>
      <c r="TA25" s="153"/>
    </row>
    <row r="26" spans="1:521" ht="13.5" customHeight="1" x14ac:dyDescent="0.2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51"/>
      <c r="SN26" s="152"/>
      <c r="SO26" s="152"/>
      <c r="SP26" s="152"/>
      <c r="SQ26" s="152"/>
      <c r="SR26" s="152"/>
      <c r="SS26" s="152"/>
      <c r="ST26" s="152"/>
      <c r="SU26" s="152"/>
      <c r="SV26" s="152"/>
      <c r="SW26" s="152"/>
      <c r="SX26" s="152"/>
      <c r="SY26" s="152"/>
      <c r="SZ26" s="152"/>
      <c r="TA26" s="153"/>
    </row>
    <row r="27" spans="1:521" ht="13.5" customHeight="1" x14ac:dyDescent="0.2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51"/>
      <c r="SN27" s="152"/>
      <c r="SO27" s="152"/>
      <c r="SP27" s="152"/>
      <c r="SQ27" s="152"/>
      <c r="SR27" s="152"/>
      <c r="SS27" s="152"/>
      <c r="ST27" s="152"/>
      <c r="SU27" s="152"/>
      <c r="SV27" s="152"/>
      <c r="SW27" s="152"/>
      <c r="SX27" s="152"/>
      <c r="SY27" s="152"/>
      <c r="SZ27" s="152"/>
      <c r="TA27" s="153"/>
    </row>
    <row r="28" spans="1:521" ht="13.5" customHeight="1" x14ac:dyDescent="0.2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51"/>
      <c r="SN28" s="152"/>
      <c r="SO28" s="152"/>
      <c r="SP28" s="152"/>
      <c r="SQ28" s="152"/>
      <c r="SR28" s="152"/>
      <c r="SS28" s="152"/>
      <c r="ST28" s="152"/>
      <c r="SU28" s="152"/>
      <c r="SV28" s="152"/>
      <c r="SW28" s="152"/>
      <c r="SX28" s="152"/>
      <c r="SY28" s="152"/>
      <c r="SZ28" s="152"/>
      <c r="TA28" s="153"/>
    </row>
    <row r="29" spans="1:521" ht="13.5" customHeight="1" x14ac:dyDescent="0.2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51"/>
      <c r="SN29" s="152"/>
      <c r="SO29" s="152"/>
      <c r="SP29" s="152"/>
      <c r="SQ29" s="152"/>
      <c r="SR29" s="152"/>
      <c r="SS29" s="152"/>
      <c r="ST29" s="152"/>
      <c r="SU29" s="152"/>
      <c r="SV29" s="152"/>
      <c r="SW29" s="152"/>
      <c r="SX29" s="152"/>
      <c r="SY29" s="152"/>
      <c r="SZ29" s="152"/>
      <c r="TA29" s="153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51"/>
      <c r="SN30" s="152"/>
      <c r="SO30" s="152"/>
      <c r="SP30" s="152"/>
      <c r="SQ30" s="152"/>
      <c r="SR30" s="152"/>
      <c r="SS30" s="152"/>
      <c r="ST30" s="152"/>
      <c r="SU30" s="152"/>
      <c r="SV30" s="152"/>
      <c r="SW30" s="152"/>
      <c r="SX30" s="152"/>
      <c r="SY30" s="152"/>
      <c r="SZ30" s="152"/>
      <c r="TA30" s="153"/>
    </row>
    <row r="31" spans="1:521" ht="13.5" customHeight="1" x14ac:dyDescent="0.2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R01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R02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R03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R04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R05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R01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R02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R03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R04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R05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R01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R02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R03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R04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R05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R01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R02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R03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R04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R05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51"/>
      <c r="SN31" s="152"/>
      <c r="SO31" s="152"/>
      <c r="SP31" s="152"/>
      <c r="SQ31" s="152"/>
      <c r="SR31" s="152"/>
      <c r="SS31" s="152"/>
      <c r="ST31" s="152"/>
      <c r="SU31" s="152"/>
      <c r="SV31" s="152"/>
      <c r="SW31" s="152"/>
      <c r="SX31" s="152"/>
      <c r="SY31" s="152"/>
      <c r="SZ31" s="152"/>
      <c r="TA31" s="153"/>
    </row>
    <row r="32" spans="1:521" ht="13.5" customHeight="1" x14ac:dyDescent="0.2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120.54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146.93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157.16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181.08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159.97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92367.67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23568.58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197250.75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18880.54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20335.490000000002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0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0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0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0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51"/>
      <c r="SN32" s="152"/>
      <c r="SO32" s="152"/>
      <c r="SP32" s="152"/>
      <c r="SQ32" s="152"/>
      <c r="SR32" s="152"/>
      <c r="SS32" s="152"/>
      <c r="ST32" s="152"/>
      <c r="SU32" s="152"/>
      <c r="SV32" s="152"/>
      <c r="SW32" s="152"/>
      <c r="SX32" s="152"/>
      <c r="SY32" s="152"/>
      <c r="SZ32" s="152"/>
      <c r="TA32" s="153"/>
    </row>
    <row r="33" spans="1:521" ht="13.5" customHeight="1" x14ac:dyDescent="0.2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108.76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110.19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113.73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115.42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114.11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125.8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132.55000000000001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134.69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133.63999999999999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140.65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732.52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819.73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834.05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1011.55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913.57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498.01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490.39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475.44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413.6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398.17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51"/>
      <c r="SN33" s="152"/>
      <c r="SO33" s="152"/>
      <c r="SP33" s="152"/>
      <c r="SQ33" s="152"/>
      <c r="SR33" s="152"/>
      <c r="SS33" s="152"/>
      <c r="ST33" s="152"/>
      <c r="SU33" s="152"/>
      <c r="SV33" s="152"/>
      <c r="SW33" s="152"/>
      <c r="SX33" s="152"/>
      <c r="SY33" s="152"/>
      <c r="SZ33" s="152"/>
      <c r="TA33" s="153"/>
    </row>
    <row r="34" spans="1:521" ht="13.5" customHeight="1" x14ac:dyDescent="0.2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51"/>
      <c r="SN34" s="152"/>
      <c r="SO34" s="152"/>
      <c r="SP34" s="152"/>
      <c r="SQ34" s="152"/>
      <c r="SR34" s="152"/>
      <c r="SS34" s="152"/>
      <c r="ST34" s="152"/>
      <c r="SU34" s="152"/>
      <c r="SV34" s="152"/>
      <c r="SW34" s="152"/>
      <c r="SX34" s="152"/>
      <c r="SY34" s="152"/>
      <c r="SZ34" s="152"/>
      <c r="TA34" s="153"/>
    </row>
    <row r="35" spans="1:521" ht="13.5" customHeight="1" x14ac:dyDescent="0.2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51"/>
      <c r="SN35" s="152"/>
      <c r="SO35" s="152"/>
      <c r="SP35" s="152"/>
      <c r="SQ35" s="152"/>
      <c r="SR35" s="152"/>
      <c r="SS35" s="152"/>
      <c r="ST35" s="152"/>
      <c r="SU35" s="152"/>
      <c r="SV35" s="152"/>
      <c r="SW35" s="152"/>
      <c r="SX35" s="152"/>
      <c r="SY35" s="152"/>
      <c r="SZ35" s="152"/>
      <c r="TA35" s="153"/>
    </row>
    <row r="36" spans="1:521" ht="13.5" customHeight="1" x14ac:dyDescent="0.2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51"/>
      <c r="SN36" s="152"/>
      <c r="SO36" s="152"/>
      <c r="SP36" s="152"/>
      <c r="SQ36" s="152"/>
      <c r="SR36" s="152"/>
      <c r="SS36" s="152"/>
      <c r="ST36" s="152"/>
      <c r="SU36" s="152"/>
      <c r="SV36" s="152"/>
      <c r="SW36" s="152"/>
      <c r="SX36" s="152"/>
      <c r="SY36" s="152"/>
      <c r="SZ36" s="152"/>
      <c r="TA36" s="153"/>
    </row>
    <row r="37" spans="1:521" ht="13.5" customHeight="1" x14ac:dyDescent="0.2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51"/>
      <c r="SN37" s="152"/>
      <c r="SO37" s="152"/>
      <c r="SP37" s="152"/>
      <c r="SQ37" s="152"/>
      <c r="SR37" s="152"/>
      <c r="SS37" s="152"/>
      <c r="ST37" s="152"/>
      <c r="SU37" s="152"/>
      <c r="SV37" s="152"/>
      <c r="SW37" s="152"/>
      <c r="SX37" s="152"/>
      <c r="SY37" s="152"/>
      <c r="SZ37" s="152"/>
      <c r="TA37" s="153"/>
    </row>
    <row r="38" spans="1:521" ht="13.5" customHeight="1" x14ac:dyDescent="0.2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51"/>
      <c r="SN38" s="152"/>
      <c r="SO38" s="152"/>
      <c r="SP38" s="152"/>
      <c r="SQ38" s="152"/>
      <c r="SR38" s="152"/>
      <c r="SS38" s="152"/>
      <c r="ST38" s="152"/>
      <c r="SU38" s="152"/>
      <c r="SV38" s="152"/>
      <c r="SW38" s="152"/>
      <c r="SX38" s="152"/>
      <c r="SY38" s="152"/>
      <c r="SZ38" s="152"/>
      <c r="TA38" s="153"/>
    </row>
    <row r="39" spans="1:521" ht="13.5" customHeight="1" x14ac:dyDescent="0.2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51"/>
      <c r="SN39" s="152"/>
      <c r="SO39" s="152"/>
      <c r="SP39" s="152"/>
      <c r="SQ39" s="152"/>
      <c r="SR39" s="152"/>
      <c r="SS39" s="152"/>
      <c r="ST39" s="152"/>
      <c r="SU39" s="152"/>
      <c r="SV39" s="152"/>
      <c r="SW39" s="152"/>
      <c r="SX39" s="152"/>
      <c r="SY39" s="152"/>
      <c r="SZ39" s="152"/>
      <c r="TA39" s="153"/>
    </row>
    <row r="40" spans="1:521" ht="13.5" customHeight="1" x14ac:dyDescent="0.2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51"/>
      <c r="SN40" s="152"/>
      <c r="SO40" s="152"/>
      <c r="SP40" s="152"/>
      <c r="SQ40" s="152"/>
      <c r="SR40" s="152"/>
      <c r="SS40" s="152"/>
      <c r="ST40" s="152"/>
      <c r="SU40" s="152"/>
      <c r="SV40" s="152"/>
      <c r="SW40" s="152"/>
      <c r="SX40" s="152"/>
      <c r="SY40" s="152"/>
      <c r="SZ40" s="152"/>
      <c r="TA40" s="153"/>
    </row>
    <row r="41" spans="1:521" ht="13.5" customHeight="1" x14ac:dyDescent="0.2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51"/>
      <c r="SN41" s="152"/>
      <c r="SO41" s="152"/>
      <c r="SP41" s="152"/>
      <c r="SQ41" s="152"/>
      <c r="SR41" s="152"/>
      <c r="SS41" s="152"/>
      <c r="ST41" s="152"/>
      <c r="SU41" s="152"/>
      <c r="SV41" s="152"/>
      <c r="SW41" s="152"/>
      <c r="SX41" s="152"/>
      <c r="SY41" s="152"/>
      <c r="SZ41" s="152"/>
      <c r="TA41" s="153"/>
    </row>
    <row r="42" spans="1:521" ht="13.5" customHeight="1" x14ac:dyDescent="0.2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51"/>
      <c r="SN42" s="152"/>
      <c r="SO42" s="152"/>
      <c r="SP42" s="152"/>
      <c r="SQ42" s="152"/>
      <c r="SR42" s="152"/>
      <c r="SS42" s="152"/>
      <c r="ST42" s="152"/>
      <c r="SU42" s="152"/>
      <c r="SV42" s="152"/>
      <c r="SW42" s="152"/>
      <c r="SX42" s="152"/>
      <c r="SY42" s="152"/>
      <c r="SZ42" s="152"/>
      <c r="TA42" s="153"/>
    </row>
    <row r="43" spans="1:521" ht="13.5" customHeight="1" x14ac:dyDescent="0.2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51"/>
      <c r="SN43" s="152"/>
      <c r="SO43" s="152"/>
      <c r="SP43" s="152"/>
      <c r="SQ43" s="152"/>
      <c r="SR43" s="152"/>
      <c r="SS43" s="152"/>
      <c r="ST43" s="152"/>
      <c r="SU43" s="152"/>
      <c r="SV43" s="152"/>
      <c r="SW43" s="152"/>
      <c r="SX43" s="152"/>
      <c r="SY43" s="152"/>
      <c r="SZ43" s="152"/>
      <c r="TA43" s="153"/>
    </row>
    <row r="44" spans="1:521" ht="13.5" customHeight="1" x14ac:dyDescent="0.2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51"/>
      <c r="SN44" s="152"/>
      <c r="SO44" s="152"/>
      <c r="SP44" s="152"/>
      <c r="SQ44" s="152"/>
      <c r="SR44" s="152"/>
      <c r="SS44" s="152"/>
      <c r="ST44" s="152"/>
      <c r="SU44" s="152"/>
      <c r="SV44" s="152"/>
      <c r="SW44" s="152"/>
      <c r="SX44" s="152"/>
      <c r="SY44" s="152"/>
      <c r="SZ44" s="152"/>
      <c r="TA44" s="153"/>
    </row>
    <row r="45" spans="1:521" ht="13.5" customHeight="1" x14ac:dyDescent="0.2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54"/>
      <c r="SN45" s="155"/>
      <c r="SO45" s="155"/>
      <c r="SP45" s="155"/>
      <c r="SQ45" s="155"/>
      <c r="SR45" s="155"/>
      <c r="SS45" s="155"/>
      <c r="ST45" s="155"/>
      <c r="SU45" s="155"/>
      <c r="SV45" s="155"/>
      <c r="SW45" s="155"/>
      <c r="SX45" s="155"/>
      <c r="SY45" s="155"/>
      <c r="SZ45" s="155"/>
      <c r="TA45" s="156"/>
    </row>
    <row r="46" spans="1:521" ht="13.5" customHeight="1" x14ac:dyDescent="0.2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2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2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104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2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2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2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2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2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R01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R02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R03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R04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R05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R01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R02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R03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R04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R05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R01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R02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R03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R04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R05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R01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R02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R03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R04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R05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2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119.68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147.32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158.03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182.38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161.13999999999999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32.619999999999997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28.02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26.75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21.2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22.14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25.3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29.17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38.270000000000003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36.49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36.85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28.57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30.36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36.31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52.38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40.479999999999997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2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90.22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90.8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93.49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94.77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89.59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49.94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50.56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49.4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49.51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52.49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34.92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34.19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36.65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33.29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31.77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50.9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49.05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50.94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49.76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49.18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2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2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2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2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2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2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2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2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2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2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2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2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105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2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2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2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2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2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2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2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2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2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2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2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9"/>
      <c r="Y79" s="135" t="str">
        <f>データ!$B$10</f>
        <v>R01</v>
      </c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7"/>
      <c r="AZ79" s="135" t="str">
        <f>データ!$C$10</f>
        <v>R02</v>
      </c>
      <c r="BA79" s="136"/>
      <c r="BB79" s="136"/>
      <c r="BC79" s="136"/>
      <c r="BD79" s="136"/>
      <c r="BE79" s="136"/>
      <c r="BF79" s="136"/>
      <c r="BG79" s="136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137"/>
      <c r="CA79" s="135" t="str">
        <f>データ!$D$10</f>
        <v>R03</v>
      </c>
      <c r="CB79" s="136"/>
      <c r="CC79" s="136"/>
      <c r="CD79" s="136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/>
      <c r="CT79" s="136"/>
      <c r="CU79" s="136"/>
      <c r="CV79" s="136"/>
      <c r="CW79" s="136"/>
      <c r="CX79" s="136"/>
      <c r="CY79" s="136"/>
      <c r="CZ79" s="136"/>
      <c r="DA79" s="137"/>
      <c r="DB79" s="135" t="str">
        <f>データ!$E$10</f>
        <v>R04</v>
      </c>
      <c r="DC79" s="136"/>
      <c r="DD79" s="136"/>
      <c r="DE79" s="136"/>
      <c r="DF79" s="136"/>
      <c r="DG79" s="136"/>
      <c r="DH79" s="136"/>
      <c r="DI79" s="136"/>
      <c r="DJ79" s="136"/>
      <c r="DK79" s="136"/>
      <c r="DL79" s="136"/>
      <c r="DM79" s="136"/>
      <c r="DN79" s="136"/>
      <c r="DO79" s="136"/>
      <c r="DP79" s="136"/>
      <c r="DQ79" s="136"/>
      <c r="DR79" s="136"/>
      <c r="DS79" s="136"/>
      <c r="DT79" s="136"/>
      <c r="DU79" s="136"/>
      <c r="DV79" s="136"/>
      <c r="DW79" s="136"/>
      <c r="DX79" s="136"/>
      <c r="DY79" s="136"/>
      <c r="DZ79" s="136"/>
      <c r="EA79" s="136"/>
      <c r="EB79" s="137"/>
      <c r="EC79" s="135" t="str">
        <f>データ!$F$10</f>
        <v>R05</v>
      </c>
      <c r="ED79" s="136"/>
      <c r="EE79" s="136"/>
      <c r="EF79" s="136"/>
      <c r="EG79" s="136"/>
      <c r="EH79" s="136"/>
      <c r="EI79" s="136"/>
      <c r="EJ79" s="136"/>
      <c r="EK79" s="136"/>
      <c r="EL79" s="136"/>
      <c r="EM79" s="136"/>
      <c r="EN79" s="136"/>
      <c r="EO79" s="136"/>
      <c r="EP79" s="136"/>
      <c r="EQ79" s="136"/>
      <c r="ER79" s="136"/>
      <c r="ES79" s="136"/>
      <c r="ET79" s="136"/>
      <c r="EU79" s="136"/>
      <c r="EV79" s="136"/>
      <c r="EW79" s="136"/>
      <c r="EX79" s="136"/>
      <c r="EY79" s="136"/>
      <c r="EZ79" s="136"/>
      <c r="FA79" s="136"/>
      <c r="FB79" s="136"/>
      <c r="FC79" s="137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8"/>
      <c r="FY79" s="138"/>
      <c r="FZ79" s="138"/>
      <c r="GA79" s="138"/>
      <c r="GB79" s="138"/>
      <c r="GC79" s="138"/>
      <c r="GD79" s="138"/>
      <c r="GE79" s="138"/>
      <c r="GF79" s="138"/>
      <c r="GG79" s="138"/>
      <c r="GH79" s="138"/>
      <c r="GI79" s="138"/>
      <c r="GJ79" s="139"/>
      <c r="GK79" s="135" t="str">
        <f>データ!$B$10</f>
        <v>R01</v>
      </c>
      <c r="GL79" s="136"/>
      <c r="GM79" s="136"/>
      <c r="GN79" s="136"/>
      <c r="GO79" s="136"/>
      <c r="GP79" s="136"/>
      <c r="GQ79" s="136"/>
      <c r="GR79" s="136"/>
      <c r="GS79" s="136"/>
      <c r="GT79" s="136"/>
      <c r="GU79" s="136"/>
      <c r="GV79" s="136"/>
      <c r="GW79" s="136"/>
      <c r="GX79" s="136"/>
      <c r="GY79" s="136"/>
      <c r="GZ79" s="136"/>
      <c r="HA79" s="136"/>
      <c r="HB79" s="136"/>
      <c r="HC79" s="136"/>
      <c r="HD79" s="136"/>
      <c r="HE79" s="136"/>
      <c r="HF79" s="136"/>
      <c r="HG79" s="136"/>
      <c r="HH79" s="136"/>
      <c r="HI79" s="136"/>
      <c r="HJ79" s="136"/>
      <c r="HK79" s="137"/>
      <c r="HL79" s="135" t="str">
        <f>データ!$C$10</f>
        <v>R02</v>
      </c>
      <c r="HM79" s="136"/>
      <c r="HN79" s="136"/>
      <c r="HO79" s="136"/>
      <c r="HP79" s="136"/>
      <c r="HQ79" s="136"/>
      <c r="HR79" s="136"/>
      <c r="HS79" s="136"/>
      <c r="HT79" s="136"/>
      <c r="HU79" s="136"/>
      <c r="HV79" s="136"/>
      <c r="HW79" s="136"/>
      <c r="HX79" s="136"/>
      <c r="HY79" s="136"/>
      <c r="HZ79" s="136"/>
      <c r="IA79" s="136"/>
      <c r="IB79" s="136"/>
      <c r="IC79" s="136"/>
      <c r="ID79" s="136"/>
      <c r="IE79" s="136"/>
      <c r="IF79" s="136"/>
      <c r="IG79" s="136"/>
      <c r="IH79" s="136"/>
      <c r="II79" s="136"/>
      <c r="IJ79" s="136"/>
      <c r="IK79" s="136"/>
      <c r="IL79" s="137"/>
      <c r="IM79" s="135" t="str">
        <f>データ!$D$10</f>
        <v>R03</v>
      </c>
      <c r="IN79" s="136"/>
      <c r="IO79" s="136"/>
      <c r="IP79" s="136"/>
      <c r="IQ79" s="136"/>
      <c r="IR79" s="136"/>
      <c r="IS79" s="136"/>
      <c r="IT79" s="136"/>
      <c r="IU79" s="136"/>
      <c r="IV79" s="136"/>
      <c r="IW79" s="136"/>
      <c r="IX79" s="136"/>
      <c r="IY79" s="136"/>
      <c r="IZ79" s="136"/>
      <c r="JA79" s="136"/>
      <c r="JB79" s="136"/>
      <c r="JC79" s="136"/>
      <c r="JD79" s="136"/>
      <c r="JE79" s="136"/>
      <c r="JF79" s="136"/>
      <c r="JG79" s="136"/>
      <c r="JH79" s="136"/>
      <c r="JI79" s="136"/>
      <c r="JJ79" s="136"/>
      <c r="JK79" s="136"/>
      <c r="JL79" s="136"/>
      <c r="JM79" s="137"/>
      <c r="JN79" s="135" t="str">
        <f>データ!$E$10</f>
        <v>R04</v>
      </c>
      <c r="JO79" s="136"/>
      <c r="JP79" s="136"/>
      <c r="JQ79" s="136"/>
      <c r="JR79" s="136"/>
      <c r="JS79" s="136"/>
      <c r="JT79" s="136"/>
      <c r="JU79" s="136"/>
      <c r="JV79" s="136"/>
      <c r="JW79" s="136"/>
      <c r="JX79" s="136"/>
      <c r="JY79" s="136"/>
      <c r="JZ79" s="136"/>
      <c r="KA79" s="136"/>
      <c r="KB79" s="136"/>
      <c r="KC79" s="136"/>
      <c r="KD79" s="136"/>
      <c r="KE79" s="136"/>
      <c r="KF79" s="136"/>
      <c r="KG79" s="136"/>
      <c r="KH79" s="136"/>
      <c r="KI79" s="136"/>
      <c r="KJ79" s="136"/>
      <c r="KK79" s="136"/>
      <c r="KL79" s="136"/>
      <c r="KM79" s="136"/>
      <c r="KN79" s="137"/>
      <c r="KO79" s="135" t="str">
        <f>データ!$F$10</f>
        <v>R05</v>
      </c>
      <c r="KP79" s="136"/>
      <c r="KQ79" s="136"/>
      <c r="KR79" s="136"/>
      <c r="KS79" s="136"/>
      <c r="KT79" s="136"/>
      <c r="KU79" s="136"/>
      <c r="KV79" s="136"/>
      <c r="KW79" s="136"/>
      <c r="KX79" s="136"/>
      <c r="KY79" s="136"/>
      <c r="KZ79" s="136"/>
      <c r="LA79" s="136"/>
      <c r="LB79" s="136"/>
      <c r="LC79" s="136"/>
      <c r="LD79" s="136"/>
      <c r="LE79" s="136"/>
      <c r="LF79" s="136"/>
      <c r="LG79" s="136"/>
      <c r="LH79" s="136"/>
      <c r="LI79" s="136"/>
      <c r="LJ79" s="136"/>
      <c r="LK79" s="136"/>
      <c r="LL79" s="136"/>
      <c r="LM79" s="136"/>
      <c r="LN79" s="136"/>
      <c r="LO79" s="137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8"/>
      <c r="MK79" s="138"/>
      <c r="ML79" s="138"/>
      <c r="MM79" s="138"/>
      <c r="MN79" s="138"/>
      <c r="MO79" s="138"/>
      <c r="MP79" s="138"/>
      <c r="MQ79" s="138"/>
      <c r="MR79" s="138"/>
      <c r="MS79" s="138"/>
      <c r="MT79" s="138"/>
      <c r="MU79" s="138"/>
      <c r="MV79" s="139"/>
      <c r="MW79" s="135" t="str">
        <f>データ!$B$10</f>
        <v>R01</v>
      </c>
      <c r="MX79" s="136"/>
      <c r="MY79" s="136"/>
      <c r="MZ79" s="136"/>
      <c r="NA79" s="136"/>
      <c r="NB79" s="136"/>
      <c r="NC79" s="136"/>
      <c r="ND79" s="136"/>
      <c r="NE79" s="136"/>
      <c r="NF79" s="136"/>
      <c r="NG79" s="136"/>
      <c r="NH79" s="136"/>
      <c r="NI79" s="136"/>
      <c r="NJ79" s="136"/>
      <c r="NK79" s="136"/>
      <c r="NL79" s="136"/>
      <c r="NM79" s="136"/>
      <c r="NN79" s="136"/>
      <c r="NO79" s="136"/>
      <c r="NP79" s="136"/>
      <c r="NQ79" s="136"/>
      <c r="NR79" s="136"/>
      <c r="NS79" s="136"/>
      <c r="NT79" s="136"/>
      <c r="NU79" s="136"/>
      <c r="NV79" s="136"/>
      <c r="NW79" s="137"/>
      <c r="NX79" s="135" t="str">
        <f>データ!$C$10</f>
        <v>R02</v>
      </c>
      <c r="NY79" s="136"/>
      <c r="NZ79" s="136"/>
      <c r="OA79" s="136"/>
      <c r="OB79" s="136"/>
      <c r="OC79" s="136"/>
      <c r="OD79" s="136"/>
      <c r="OE79" s="136"/>
      <c r="OF79" s="136"/>
      <c r="OG79" s="136"/>
      <c r="OH79" s="136"/>
      <c r="OI79" s="136"/>
      <c r="OJ79" s="136"/>
      <c r="OK79" s="136"/>
      <c r="OL79" s="136"/>
      <c r="OM79" s="136"/>
      <c r="ON79" s="136"/>
      <c r="OO79" s="136"/>
      <c r="OP79" s="136"/>
      <c r="OQ79" s="136"/>
      <c r="OR79" s="136"/>
      <c r="OS79" s="136"/>
      <c r="OT79" s="136"/>
      <c r="OU79" s="136"/>
      <c r="OV79" s="136"/>
      <c r="OW79" s="136"/>
      <c r="OX79" s="137"/>
      <c r="OY79" s="135" t="str">
        <f>データ!$D$10</f>
        <v>R03</v>
      </c>
      <c r="OZ79" s="136"/>
      <c r="PA79" s="136"/>
      <c r="PB79" s="136"/>
      <c r="PC79" s="136"/>
      <c r="PD79" s="136"/>
      <c r="PE79" s="136"/>
      <c r="PF79" s="136"/>
      <c r="PG79" s="136"/>
      <c r="PH79" s="136"/>
      <c r="PI79" s="136"/>
      <c r="PJ79" s="136"/>
      <c r="PK79" s="136"/>
      <c r="PL79" s="136"/>
      <c r="PM79" s="136"/>
      <c r="PN79" s="136"/>
      <c r="PO79" s="136"/>
      <c r="PP79" s="136"/>
      <c r="PQ79" s="136"/>
      <c r="PR79" s="136"/>
      <c r="PS79" s="136"/>
      <c r="PT79" s="136"/>
      <c r="PU79" s="136"/>
      <c r="PV79" s="136"/>
      <c r="PW79" s="136"/>
      <c r="PX79" s="136"/>
      <c r="PY79" s="137"/>
      <c r="PZ79" s="135" t="str">
        <f>データ!$E$10</f>
        <v>R04</v>
      </c>
      <c r="QA79" s="136"/>
      <c r="QB79" s="136"/>
      <c r="QC79" s="136"/>
      <c r="QD79" s="136"/>
      <c r="QE79" s="136"/>
      <c r="QF79" s="136"/>
      <c r="QG79" s="136"/>
      <c r="QH79" s="136"/>
      <c r="QI79" s="136"/>
      <c r="QJ79" s="136"/>
      <c r="QK79" s="136"/>
      <c r="QL79" s="136"/>
      <c r="QM79" s="136"/>
      <c r="QN79" s="136"/>
      <c r="QO79" s="136"/>
      <c r="QP79" s="136"/>
      <c r="QQ79" s="136"/>
      <c r="QR79" s="136"/>
      <c r="QS79" s="136"/>
      <c r="QT79" s="136"/>
      <c r="QU79" s="136"/>
      <c r="QV79" s="136"/>
      <c r="QW79" s="136"/>
      <c r="QX79" s="136"/>
      <c r="QY79" s="136"/>
      <c r="QZ79" s="137"/>
      <c r="RA79" s="135" t="str">
        <f>データ!$F$10</f>
        <v>R05</v>
      </c>
      <c r="RB79" s="136"/>
      <c r="RC79" s="136"/>
      <c r="RD79" s="136"/>
      <c r="RE79" s="136"/>
      <c r="RF79" s="136"/>
      <c r="RG79" s="136"/>
      <c r="RH79" s="136"/>
      <c r="RI79" s="136"/>
      <c r="RJ79" s="136"/>
      <c r="RK79" s="136"/>
      <c r="RL79" s="136"/>
      <c r="RM79" s="136"/>
      <c r="RN79" s="136"/>
      <c r="RO79" s="136"/>
      <c r="RP79" s="136"/>
      <c r="RQ79" s="136"/>
      <c r="RR79" s="136"/>
      <c r="RS79" s="136"/>
      <c r="RT79" s="136"/>
      <c r="RU79" s="136"/>
      <c r="RV79" s="136"/>
      <c r="RW79" s="136"/>
      <c r="RX79" s="136"/>
      <c r="RY79" s="136"/>
      <c r="RZ79" s="136"/>
      <c r="SA79" s="137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2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1" t="s">
        <v>23</v>
      </c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0">
        <f>データ!DD6</f>
        <v>71.989999999999995</v>
      </c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>
        <f>データ!DE6</f>
        <v>73.2</v>
      </c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  <c r="BL80" s="140"/>
      <c r="BM80" s="140"/>
      <c r="BN80" s="140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>
        <f>データ!DF6</f>
        <v>74.19</v>
      </c>
      <c r="CB80" s="140"/>
      <c r="CC80" s="140"/>
      <c r="CD80" s="140"/>
      <c r="CE80" s="140"/>
      <c r="CF80" s="140"/>
      <c r="CG80" s="140"/>
      <c r="CH80" s="140"/>
      <c r="CI80" s="140"/>
      <c r="CJ80" s="140"/>
      <c r="CK80" s="140"/>
      <c r="CL80" s="140"/>
      <c r="CM80" s="140"/>
      <c r="CN80" s="140"/>
      <c r="CO80" s="140"/>
      <c r="CP80" s="140"/>
      <c r="CQ80" s="140"/>
      <c r="CR80" s="140"/>
      <c r="CS80" s="140"/>
      <c r="CT80" s="140"/>
      <c r="CU80" s="140"/>
      <c r="CV80" s="140"/>
      <c r="CW80" s="140"/>
      <c r="CX80" s="140"/>
      <c r="CY80" s="140"/>
      <c r="CZ80" s="140"/>
      <c r="DA80" s="140"/>
      <c r="DB80" s="140">
        <f>データ!DG6</f>
        <v>75.12</v>
      </c>
      <c r="DC80" s="140"/>
      <c r="DD80" s="140"/>
      <c r="DE80" s="140"/>
      <c r="DF80" s="140"/>
      <c r="DG80" s="140"/>
      <c r="DH80" s="140"/>
      <c r="DI80" s="140"/>
      <c r="DJ80" s="140"/>
      <c r="DK80" s="140"/>
      <c r="DL80" s="140"/>
      <c r="DM80" s="140"/>
      <c r="DN80" s="140"/>
      <c r="DO80" s="140"/>
      <c r="DP80" s="140"/>
      <c r="DQ80" s="140"/>
      <c r="DR80" s="140"/>
      <c r="DS80" s="140"/>
      <c r="DT80" s="140"/>
      <c r="DU80" s="140"/>
      <c r="DV80" s="140"/>
      <c r="DW80" s="140"/>
      <c r="DX80" s="140"/>
      <c r="DY80" s="140"/>
      <c r="DZ80" s="140"/>
      <c r="EA80" s="140"/>
      <c r="EB80" s="140"/>
      <c r="EC80" s="140">
        <f>データ!DH6</f>
        <v>76.12</v>
      </c>
      <c r="ED80" s="140"/>
      <c r="EE80" s="140"/>
      <c r="EF80" s="140"/>
      <c r="EG80" s="140"/>
      <c r="EH80" s="140"/>
      <c r="EI80" s="140"/>
      <c r="EJ80" s="140"/>
      <c r="EK80" s="140"/>
      <c r="EL80" s="140"/>
      <c r="EM80" s="140"/>
      <c r="EN80" s="140"/>
      <c r="EO80" s="140"/>
      <c r="EP80" s="140"/>
      <c r="EQ80" s="140"/>
      <c r="ER80" s="140"/>
      <c r="ES80" s="140"/>
      <c r="ET80" s="140"/>
      <c r="EU80" s="140"/>
      <c r="EV80" s="140"/>
      <c r="EW80" s="140"/>
      <c r="EX80" s="140"/>
      <c r="EY80" s="140"/>
      <c r="EZ80" s="140"/>
      <c r="FA80" s="140"/>
      <c r="FB80" s="140"/>
      <c r="FC80" s="140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1" t="s">
        <v>23</v>
      </c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0">
        <f>データ!DO6</f>
        <v>0</v>
      </c>
      <c r="GL80" s="140"/>
      <c r="GM80" s="140"/>
      <c r="GN80" s="140"/>
      <c r="GO80" s="140"/>
      <c r="GP80" s="140"/>
      <c r="GQ80" s="140"/>
      <c r="GR80" s="140"/>
      <c r="GS80" s="140"/>
      <c r="GT80" s="140"/>
      <c r="GU80" s="140"/>
      <c r="GV80" s="140"/>
      <c r="GW80" s="140"/>
      <c r="GX80" s="140"/>
      <c r="GY80" s="140"/>
      <c r="GZ80" s="140"/>
      <c r="HA80" s="140"/>
      <c r="HB80" s="140"/>
      <c r="HC80" s="140"/>
      <c r="HD80" s="140"/>
      <c r="HE80" s="140"/>
      <c r="HF80" s="140"/>
      <c r="HG80" s="140"/>
      <c r="HH80" s="140"/>
      <c r="HI80" s="140"/>
      <c r="HJ80" s="140"/>
      <c r="HK80" s="140"/>
      <c r="HL80" s="140">
        <f>データ!DP6</f>
        <v>0</v>
      </c>
      <c r="HM80" s="140"/>
      <c r="HN80" s="140"/>
      <c r="HO80" s="140"/>
      <c r="HP80" s="140"/>
      <c r="HQ80" s="140"/>
      <c r="HR80" s="140"/>
      <c r="HS80" s="140"/>
      <c r="HT80" s="140"/>
      <c r="HU80" s="140"/>
      <c r="HV80" s="140"/>
      <c r="HW80" s="140"/>
      <c r="HX80" s="140"/>
      <c r="HY80" s="140"/>
      <c r="HZ80" s="140"/>
      <c r="IA80" s="140"/>
      <c r="IB80" s="140"/>
      <c r="IC80" s="140"/>
      <c r="ID80" s="140"/>
      <c r="IE80" s="140"/>
      <c r="IF80" s="140"/>
      <c r="IG80" s="140"/>
      <c r="IH80" s="140"/>
      <c r="II80" s="140"/>
      <c r="IJ80" s="140"/>
      <c r="IK80" s="140"/>
      <c r="IL80" s="140"/>
      <c r="IM80" s="140">
        <f>データ!DQ6</f>
        <v>0</v>
      </c>
      <c r="IN80" s="140"/>
      <c r="IO80" s="140"/>
      <c r="IP80" s="140"/>
      <c r="IQ80" s="140"/>
      <c r="IR80" s="140"/>
      <c r="IS80" s="140"/>
      <c r="IT80" s="140"/>
      <c r="IU80" s="140"/>
      <c r="IV80" s="140"/>
      <c r="IW80" s="140"/>
      <c r="IX80" s="140"/>
      <c r="IY80" s="140"/>
      <c r="IZ80" s="140"/>
      <c r="JA80" s="140"/>
      <c r="JB80" s="140"/>
      <c r="JC80" s="140"/>
      <c r="JD80" s="140"/>
      <c r="JE80" s="140"/>
      <c r="JF80" s="140"/>
      <c r="JG80" s="140"/>
      <c r="JH80" s="140"/>
      <c r="JI80" s="140"/>
      <c r="JJ80" s="140"/>
      <c r="JK80" s="140"/>
      <c r="JL80" s="140"/>
      <c r="JM80" s="140"/>
      <c r="JN80" s="140">
        <f>データ!DR6</f>
        <v>0</v>
      </c>
      <c r="JO80" s="140"/>
      <c r="JP80" s="140"/>
      <c r="JQ80" s="140"/>
      <c r="JR80" s="140"/>
      <c r="JS80" s="140"/>
      <c r="JT80" s="140"/>
      <c r="JU80" s="140"/>
      <c r="JV80" s="140"/>
      <c r="JW80" s="140"/>
      <c r="JX80" s="140"/>
      <c r="JY80" s="140"/>
      <c r="JZ80" s="140"/>
      <c r="KA80" s="140"/>
      <c r="KB80" s="140"/>
      <c r="KC80" s="140"/>
      <c r="KD80" s="140"/>
      <c r="KE80" s="140"/>
      <c r="KF80" s="140"/>
      <c r="KG80" s="140"/>
      <c r="KH80" s="140"/>
      <c r="KI80" s="140"/>
      <c r="KJ80" s="140"/>
      <c r="KK80" s="140"/>
      <c r="KL80" s="140"/>
      <c r="KM80" s="140"/>
      <c r="KN80" s="140"/>
      <c r="KO80" s="140">
        <f>データ!DS6</f>
        <v>0</v>
      </c>
      <c r="KP80" s="140"/>
      <c r="KQ80" s="140"/>
      <c r="KR80" s="140"/>
      <c r="KS80" s="140"/>
      <c r="KT80" s="140"/>
      <c r="KU80" s="140"/>
      <c r="KV80" s="140"/>
      <c r="KW80" s="140"/>
      <c r="KX80" s="140"/>
      <c r="KY80" s="140"/>
      <c r="KZ80" s="140"/>
      <c r="LA80" s="140"/>
      <c r="LB80" s="140"/>
      <c r="LC80" s="140"/>
      <c r="LD80" s="140"/>
      <c r="LE80" s="140"/>
      <c r="LF80" s="140"/>
      <c r="LG80" s="140"/>
      <c r="LH80" s="140"/>
      <c r="LI80" s="140"/>
      <c r="LJ80" s="140"/>
      <c r="LK80" s="140"/>
      <c r="LL80" s="140"/>
      <c r="LM80" s="140"/>
      <c r="LN80" s="140"/>
      <c r="LO80" s="140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1" t="s">
        <v>23</v>
      </c>
      <c r="MK80" s="141"/>
      <c r="ML80" s="141"/>
      <c r="MM80" s="141"/>
      <c r="MN80" s="141"/>
      <c r="MO80" s="141"/>
      <c r="MP80" s="141"/>
      <c r="MQ80" s="141"/>
      <c r="MR80" s="141"/>
      <c r="MS80" s="141"/>
      <c r="MT80" s="141"/>
      <c r="MU80" s="141"/>
      <c r="MV80" s="141"/>
      <c r="MW80" s="140">
        <f>データ!DZ6</f>
        <v>0</v>
      </c>
      <c r="MX80" s="140"/>
      <c r="MY80" s="140"/>
      <c r="MZ80" s="140"/>
      <c r="NA80" s="140"/>
      <c r="NB80" s="140"/>
      <c r="NC80" s="140"/>
      <c r="ND80" s="140"/>
      <c r="NE80" s="140"/>
      <c r="NF80" s="140"/>
      <c r="NG80" s="140"/>
      <c r="NH80" s="140"/>
      <c r="NI80" s="140"/>
      <c r="NJ80" s="140"/>
      <c r="NK80" s="140"/>
      <c r="NL80" s="140"/>
      <c r="NM80" s="140"/>
      <c r="NN80" s="140"/>
      <c r="NO80" s="140"/>
      <c r="NP80" s="140"/>
      <c r="NQ80" s="140"/>
      <c r="NR80" s="140"/>
      <c r="NS80" s="140"/>
      <c r="NT80" s="140"/>
      <c r="NU80" s="140"/>
      <c r="NV80" s="140"/>
      <c r="NW80" s="140"/>
      <c r="NX80" s="140">
        <f>データ!EA6</f>
        <v>0</v>
      </c>
      <c r="NY80" s="140"/>
      <c r="NZ80" s="140"/>
      <c r="OA80" s="140"/>
      <c r="OB80" s="140"/>
      <c r="OC80" s="140"/>
      <c r="OD80" s="140"/>
      <c r="OE80" s="140"/>
      <c r="OF80" s="140"/>
      <c r="OG80" s="140"/>
      <c r="OH80" s="140"/>
      <c r="OI80" s="140"/>
      <c r="OJ80" s="140"/>
      <c r="OK80" s="140"/>
      <c r="OL80" s="140"/>
      <c r="OM80" s="140"/>
      <c r="ON80" s="140"/>
      <c r="OO80" s="140"/>
      <c r="OP80" s="140"/>
      <c r="OQ80" s="140"/>
      <c r="OR80" s="140"/>
      <c r="OS80" s="140"/>
      <c r="OT80" s="140"/>
      <c r="OU80" s="140"/>
      <c r="OV80" s="140"/>
      <c r="OW80" s="140"/>
      <c r="OX80" s="140"/>
      <c r="OY80" s="140">
        <f>データ!EB6</f>
        <v>0</v>
      </c>
      <c r="OZ80" s="140"/>
      <c r="PA80" s="140"/>
      <c r="PB80" s="140"/>
      <c r="PC80" s="140"/>
      <c r="PD80" s="140"/>
      <c r="PE80" s="140"/>
      <c r="PF80" s="140"/>
      <c r="PG80" s="140"/>
      <c r="PH80" s="140"/>
      <c r="PI80" s="140"/>
      <c r="PJ80" s="140"/>
      <c r="PK80" s="140"/>
      <c r="PL80" s="140"/>
      <c r="PM80" s="140"/>
      <c r="PN80" s="140"/>
      <c r="PO80" s="140"/>
      <c r="PP80" s="140"/>
      <c r="PQ80" s="140"/>
      <c r="PR80" s="140"/>
      <c r="PS80" s="140"/>
      <c r="PT80" s="140"/>
      <c r="PU80" s="140"/>
      <c r="PV80" s="140"/>
      <c r="PW80" s="140"/>
      <c r="PX80" s="140"/>
      <c r="PY80" s="140"/>
      <c r="PZ80" s="140">
        <f>データ!EC6</f>
        <v>0</v>
      </c>
      <c r="QA80" s="140"/>
      <c r="QB80" s="140"/>
      <c r="QC80" s="140"/>
      <c r="QD80" s="140"/>
      <c r="QE80" s="140"/>
      <c r="QF80" s="140"/>
      <c r="QG80" s="140"/>
      <c r="QH80" s="140"/>
      <c r="QI80" s="140"/>
      <c r="QJ80" s="140"/>
      <c r="QK80" s="140"/>
      <c r="QL80" s="140"/>
      <c r="QM80" s="140"/>
      <c r="QN80" s="140"/>
      <c r="QO80" s="140"/>
      <c r="QP80" s="140"/>
      <c r="QQ80" s="140"/>
      <c r="QR80" s="140"/>
      <c r="QS80" s="140"/>
      <c r="QT80" s="140"/>
      <c r="QU80" s="140"/>
      <c r="QV80" s="140"/>
      <c r="QW80" s="140"/>
      <c r="QX80" s="140"/>
      <c r="QY80" s="140"/>
      <c r="QZ80" s="140"/>
      <c r="RA80" s="140">
        <f>データ!ED6</f>
        <v>0</v>
      </c>
      <c r="RB80" s="140"/>
      <c r="RC80" s="140"/>
      <c r="RD80" s="140"/>
      <c r="RE80" s="140"/>
      <c r="RF80" s="140"/>
      <c r="RG80" s="140"/>
      <c r="RH80" s="140"/>
      <c r="RI80" s="140"/>
      <c r="RJ80" s="140"/>
      <c r="RK80" s="140"/>
      <c r="RL80" s="140"/>
      <c r="RM80" s="140"/>
      <c r="RN80" s="140"/>
      <c r="RO80" s="140"/>
      <c r="RP80" s="140"/>
      <c r="RQ80" s="140"/>
      <c r="RR80" s="140"/>
      <c r="RS80" s="140"/>
      <c r="RT80" s="140"/>
      <c r="RU80" s="140"/>
      <c r="RV80" s="140"/>
      <c r="RW80" s="140"/>
      <c r="RX80" s="140"/>
      <c r="RY80" s="140"/>
      <c r="RZ80" s="140"/>
      <c r="SA80" s="140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2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1" t="s">
        <v>24</v>
      </c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0">
        <f>データ!DI6</f>
        <v>54.3</v>
      </c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>
        <f>データ!DJ6</f>
        <v>55.32</v>
      </c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140"/>
      <c r="BN81" s="140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>
        <f>データ!DK6</f>
        <v>55.08</v>
      </c>
      <c r="CB81" s="140"/>
      <c r="CC81" s="140"/>
      <c r="CD81" s="140"/>
      <c r="CE81" s="140"/>
      <c r="CF81" s="140"/>
      <c r="CG81" s="140"/>
      <c r="CH81" s="140"/>
      <c r="CI81" s="140"/>
      <c r="CJ81" s="140"/>
      <c r="CK81" s="140"/>
      <c r="CL81" s="140"/>
      <c r="CM81" s="140"/>
      <c r="CN81" s="140"/>
      <c r="CO81" s="140"/>
      <c r="CP81" s="140"/>
      <c r="CQ81" s="140"/>
      <c r="CR81" s="140"/>
      <c r="CS81" s="140"/>
      <c r="CT81" s="140"/>
      <c r="CU81" s="140"/>
      <c r="CV81" s="140"/>
      <c r="CW81" s="140"/>
      <c r="CX81" s="140"/>
      <c r="CY81" s="140"/>
      <c r="CZ81" s="140"/>
      <c r="DA81" s="140"/>
      <c r="DB81" s="140">
        <f>データ!DL6</f>
        <v>56.95</v>
      </c>
      <c r="DC81" s="140"/>
      <c r="DD81" s="140"/>
      <c r="DE81" s="140"/>
      <c r="DF81" s="140"/>
      <c r="DG81" s="140"/>
      <c r="DH81" s="140"/>
      <c r="DI81" s="140"/>
      <c r="DJ81" s="140"/>
      <c r="DK81" s="140"/>
      <c r="DL81" s="140"/>
      <c r="DM81" s="140"/>
      <c r="DN81" s="140"/>
      <c r="DO81" s="140"/>
      <c r="DP81" s="140"/>
      <c r="DQ81" s="140"/>
      <c r="DR81" s="140"/>
      <c r="DS81" s="140"/>
      <c r="DT81" s="140"/>
      <c r="DU81" s="140"/>
      <c r="DV81" s="140"/>
      <c r="DW81" s="140"/>
      <c r="DX81" s="140"/>
      <c r="DY81" s="140"/>
      <c r="DZ81" s="140"/>
      <c r="EA81" s="140"/>
      <c r="EB81" s="140"/>
      <c r="EC81" s="140">
        <f>データ!DM6</f>
        <v>58</v>
      </c>
      <c r="ED81" s="140"/>
      <c r="EE81" s="140"/>
      <c r="EF81" s="140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0"/>
      <c r="ES81" s="140"/>
      <c r="ET81" s="140"/>
      <c r="EU81" s="140"/>
      <c r="EV81" s="140"/>
      <c r="EW81" s="140"/>
      <c r="EX81" s="140"/>
      <c r="EY81" s="140"/>
      <c r="EZ81" s="140"/>
      <c r="FA81" s="140"/>
      <c r="FB81" s="140"/>
      <c r="FC81" s="140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1" t="s">
        <v>24</v>
      </c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0">
        <f>データ!DT6</f>
        <v>4.66</v>
      </c>
      <c r="GL81" s="140"/>
      <c r="GM81" s="140"/>
      <c r="GN81" s="140"/>
      <c r="GO81" s="140"/>
      <c r="GP81" s="140"/>
      <c r="GQ81" s="140"/>
      <c r="GR81" s="140"/>
      <c r="GS81" s="140"/>
      <c r="GT81" s="140"/>
      <c r="GU81" s="140"/>
      <c r="GV81" s="140"/>
      <c r="GW81" s="140"/>
      <c r="GX81" s="140"/>
      <c r="GY81" s="140"/>
      <c r="GZ81" s="140"/>
      <c r="HA81" s="140"/>
      <c r="HB81" s="140"/>
      <c r="HC81" s="140"/>
      <c r="HD81" s="140"/>
      <c r="HE81" s="140"/>
      <c r="HF81" s="140"/>
      <c r="HG81" s="140"/>
      <c r="HH81" s="140"/>
      <c r="HI81" s="140"/>
      <c r="HJ81" s="140"/>
      <c r="HK81" s="140"/>
      <c r="HL81" s="140">
        <f>データ!DU6</f>
        <v>7.35</v>
      </c>
      <c r="HM81" s="140"/>
      <c r="HN81" s="140"/>
      <c r="HO81" s="140"/>
      <c r="HP81" s="140"/>
      <c r="HQ81" s="140"/>
      <c r="HR81" s="140"/>
      <c r="HS81" s="140"/>
      <c r="HT81" s="140"/>
      <c r="HU81" s="140"/>
      <c r="HV81" s="140"/>
      <c r="HW81" s="140"/>
      <c r="HX81" s="140"/>
      <c r="HY81" s="140"/>
      <c r="HZ81" s="140"/>
      <c r="IA81" s="140"/>
      <c r="IB81" s="140"/>
      <c r="IC81" s="140"/>
      <c r="ID81" s="140"/>
      <c r="IE81" s="140"/>
      <c r="IF81" s="140"/>
      <c r="IG81" s="140"/>
      <c r="IH81" s="140"/>
      <c r="II81" s="140"/>
      <c r="IJ81" s="140"/>
      <c r="IK81" s="140"/>
      <c r="IL81" s="140"/>
      <c r="IM81" s="140">
        <f>データ!DV6</f>
        <v>7.6</v>
      </c>
      <c r="IN81" s="140"/>
      <c r="IO81" s="140"/>
      <c r="IP81" s="140"/>
      <c r="IQ81" s="140"/>
      <c r="IR81" s="140"/>
      <c r="IS81" s="140"/>
      <c r="IT81" s="140"/>
      <c r="IU81" s="140"/>
      <c r="IV81" s="140"/>
      <c r="IW81" s="140"/>
      <c r="IX81" s="140"/>
      <c r="IY81" s="140"/>
      <c r="IZ81" s="140"/>
      <c r="JA81" s="140"/>
      <c r="JB81" s="140"/>
      <c r="JC81" s="140"/>
      <c r="JD81" s="140"/>
      <c r="JE81" s="140"/>
      <c r="JF81" s="140"/>
      <c r="JG81" s="140"/>
      <c r="JH81" s="140"/>
      <c r="JI81" s="140"/>
      <c r="JJ81" s="140"/>
      <c r="JK81" s="140"/>
      <c r="JL81" s="140"/>
      <c r="JM81" s="140"/>
      <c r="JN81" s="140">
        <f>データ!DW6</f>
        <v>7.9</v>
      </c>
      <c r="JO81" s="140"/>
      <c r="JP81" s="140"/>
      <c r="JQ81" s="140"/>
      <c r="JR81" s="140"/>
      <c r="JS81" s="140"/>
      <c r="JT81" s="140"/>
      <c r="JU81" s="140"/>
      <c r="JV81" s="140"/>
      <c r="JW81" s="140"/>
      <c r="JX81" s="140"/>
      <c r="JY81" s="140"/>
      <c r="JZ81" s="140"/>
      <c r="KA81" s="140"/>
      <c r="KB81" s="140"/>
      <c r="KC81" s="140"/>
      <c r="KD81" s="140"/>
      <c r="KE81" s="140"/>
      <c r="KF81" s="140"/>
      <c r="KG81" s="140"/>
      <c r="KH81" s="140"/>
      <c r="KI81" s="140"/>
      <c r="KJ81" s="140"/>
      <c r="KK81" s="140"/>
      <c r="KL81" s="140"/>
      <c r="KM81" s="140"/>
      <c r="KN81" s="140"/>
      <c r="KO81" s="140">
        <f>データ!DX6</f>
        <v>8.2100000000000009</v>
      </c>
      <c r="KP81" s="140"/>
      <c r="KQ81" s="140"/>
      <c r="KR81" s="140"/>
      <c r="KS81" s="140"/>
      <c r="KT81" s="140"/>
      <c r="KU81" s="140"/>
      <c r="KV81" s="140"/>
      <c r="KW81" s="140"/>
      <c r="KX81" s="140"/>
      <c r="KY81" s="140"/>
      <c r="KZ81" s="140"/>
      <c r="LA81" s="140"/>
      <c r="LB81" s="140"/>
      <c r="LC81" s="140"/>
      <c r="LD81" s="140"/>
      <c r="LE81" s="140"/>
      <c r="LF81" s="140"/>
      <c r="LG81" s="140"/>
      <c r="LH81" s="140"/>
      <c r="LI81" s="140"/>
      <c r="LJ81" s="140"/>
      <c r="LK81" s="140"/>
      <c r="LL81" s="140"/>
      <c r="LM81" s="140"/>
      <c r="LN81" s="140"/>
      <c r="LO81" s="140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1" t="s">
        <v>24</v>
      </c>
      <c r="MK81" s="141"/>
      <c r="ML81" s="141"/>
      <c r="MM81" s="141"/>
      <c r="MN81" s="141"/>
      <c r="MO81" s="141"/>
      <c r="MP81" s="141"/>
      <c r="MQ81" s="141"/>
      <c r="MR81" s="141"/>
      <c r="MS81" s="141"/>
      <c r="MT81" s="141"/>
      <c r="MU81" s="141"/>
      <c r="MV81" s="141"/>
      <c r="MW81" s="140">
        <f>データ!EE6</f>
        <v>0.06</v>
      </c>
      <c r="MX81" s="140"/>
      <c r="MY81" s="140"/>
      <c r="MZ81" s="140"/>
      <c r="NA81" s="140"/>
      <c r="NB81" s="140"/>
      <c r="NC81" s="140"/>
      <c r="ND81" s="140"/>
      <c r="NE81" s="140"/>
      <c r="NF81" s="140"/>
      <c r="NG81" s="140"/>
      <c r="NH81" s="140"/>
      <c r="NI81" s="140"/>
      <c r="NJ81" s="140"/>
      <c r="NK81" s="140"/>
      <c r="NL81" s="140"/>
      <c r="NM81" s="140"/>
      <c r="NN81" s="140"/>
      <c r="NO81" s="140"/>
      <c r="NP81" s="140"/>
      <c r="NQ81" s="140"/>
      <c r="NR81" s="140"/>
      <c r="NS81" s="140"/>
      <c r="NT81" s="140"/>
      <c r="NU81" s="140"/>
      <c r="NV81" s="140"/>
      <c r="NW81" s="140"/>
      <c r="NX81" s="140">
        <f>データ!EF6</f>
        <v>0.09</v>
      </c>
      <c r="NY81" s="140"/>
      <c r="NZ81" s="140"/>
      <c r="OA81" s="140"/>
      <c r="OB81" s="140"/>
      <c r="OC81" s="140"/>
      <c r="OD81" s="140"/>
      <c r="OE81" s="140"/>
      <c r="OF81" s="140"/>
      <c r="OG81" s="140"/>
      <c r="OH81" s="140"/>
      <c r="OI81" s="140"/>
      <c r="OJ81" s="140"/>
      <c r="OK81" s="140"/>
      <c r="OL81" s="140"/>
      <c r="OM81" s="140"/>
      <c r="ON81" s="140"/>
      <c r="OO81" s="140"/>
      <c r="OP81" s="140"/>
      <c r="OQ81" s="140"/>
      <c r="OR81" s="140"/>
      <c r="OS81" s="140"/>
      <c r="OT81" s="140"/>
      <c r="OU81" s="140"/>
      <c r="OV81" s="140"/>
      <c r="OW81" s="140"/>
      <c r="OX81" s="140"/>
      <c r="OY81" s="140">
        <f>データ!EG6</f>
        <v>0.4</v>
      </c>
      <c r="OZ81" s="140"/>
      <c r="PA81" s="140"/>
      <c r="PB81" s="140"/>
      <c r="PC81" s="140"/>
      <c r="PD81" s="140"/>
      <c r="PE81" s="140"/>
      <c r="PF81" s="140"/>
      <c r="PG81" s="140"/>
      <c r="PH81" s="140"/>
      <c r="PI81" s="140"/>
      <c r="PJ81" s="140"/>
      <c r="PK81" s="140"/>
      <c r="PL81" s="140"/>
      <c r="PM81" s="140"/>
      <c r="PN81" s="140"/>
      <c r="PO81" s="140"/>
      <c r="PP81" s="140"/>
      <c r="PQ81" s="140"/>
      <c r="PR81" s="140"/>
      <c r="PS81" s="140"/>
      <c r="PT81" s="140"/>
      <c r="PU81" s="140"/>
      <c r="PV81" s="140"/>
      <c r="PW81" s="140"/>
      <c r="PX81" s="140"/>
      <c r="PY81" s="140"/>
      <c r="PZ81" s="140">
        <f>データ!EH6</f>
        <v>0.14000000000000001</v>
      </c>
      <c r="QA81" s="140"/>
      <c r="QB81" s="140"/>
      <c r="QC81" s="140"/>
      <c r="QD81" s="140"/>
      <c r="QE81" s="140"/>
      <c r="QF81" s="140"/>
      <c r="QG81" s="140"/>
      <c r="QH81" s="140"/>
      <c r="QI81" s="140"/>
      <c r="QJ81" s="140"/>
      <c r="QK81" s="140"/>
      <c r="QL81" s="140"/>
      <c r="QM81" s="140"/>
      <c r="QN81" s="140"/>
      <c r="QO81" s="140"/>
      <c r="QP81" s="140"/>
      <c r="QQ81" s="140"/>
      <c r="QR81" s="140"/>
      <c r="QS81" s="140"/>
      <c r="QT81" s="140"/>
      <c r="QU81" s="140"/>
      <c r="QV81" s="140"/>
      <c r="QW81" s="140"/>
      <c r="QX81" s="140"/>
      <c r="QY81" s="140"/>
      <c r="QZ81" s="140"/>
      <c r="RA81" s="140">
        <f>データ!EI6</f>
        <v>0.19</v>
      </c>
      <c r="RB81" s="140"/>
      <c r="RC81" s="140"/>
      <c r="RD81" s="140"/>
      <c r="RE81" s="140"/>
      <c r="RF81" s="140"/>
      <c r="RG81" s="140"/>
      <c r="RH81" s="140"/>
      <c r="RI81" s="140"/>
      <c r="RJ81" s="140"/>
      <c r="RK81" s="140"/>
      <c r="RL81" s="140"/>
      <c r="RM81" s="140"/>
      <c r="RN81" s="140"/>
      <c r="RO81" s="140"/>
      <c r="RP81" s="140"/>
      <c r="RQ81" s="140"/>
      <c r="RR81" s="140"/>
      <c r="RS81" s="140"/>
      <c r="RT81" s="140"/>
      <c r="RU81" s="140"/>
      <c r="RV81" s="140"/>
      <c r="RW81" s="140"/>
      <c r="RX81" s="140"/>
      <c r="RY81" s="140"/>
      <c r="RZ81" s="140"/>
      <c r="SA81" s="140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2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2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2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2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2">
      <c r="C86" s="25"/>
      <c r="BM86" s="25"/>
      <c r="DV86" s="25"/>
      <c r="GF86" s="25"/>
      <c r="IO86" s="25"/>
      <c r="LK86" s="25"/>
      <c r="NT86" s="25"/>
      <c r="QD86" s="25"/>
    </row>
    <row r="87" spans="1:52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2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2">
      <c r="A89" s="26"/>
      <c r="B89" s="26"/>
      <c r="C89" s="144" t="s">
        <v>29</v>
      </c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 t="s">
        <v>30</v>
      </c>
      <c r="AE89" s="144"/>
      <c r="AF89" s="144"/>
      <c r="AG89" s="144"/>
      <c r="AH89" s="144"/>
      <c r="AI89" s="144"/>
      <c r="AJ89" s="144"/>
      <c r="AK89" s="144"/>
      <c r="AL89" s="144"/>
      <c r="AM89" s="144"/>
      <c r="AN89" s="144"/>
      <c r="AO89" s="144"/>
      <c r="AP89" s="144"/>
      <c r="AQ89" s="144"/>
      <c r="AR89" s="144"/>
      <c r="AS89" s="144"/>
      <c r="AT89" s="144"/>
      <c r="AU89" s="144"/>
      <c r="AV89" s="144"/>
      <c r="AW89" s="144"/>
      <c r="AX89" s="144"/>
      <c r="AY89" s="144"/>
      <c r="AZ89" s="144"/>
      <c r="BA89" s="144"/>
      <c r="BB89" s="144"/>
      <c r="BC89" s="144"/>
      <c r="BD89" s="144"/>
      <c r="BE89" s="144" t="s">
        <v>31</v>
      </c>
      <c r="BF89" s="144"/>
      <c r="BG89" s="144"/>
      <c r="BH89" s="144"/>
      <c r="BI89" s="144"/>
      <c r="BJ89" s="144"/>
      <c r="BK89" s="144"/>
      <c r="BL89" s="144"/>
      <c r="BM89" s="144"/>
      <c r="BN89" s="144"/>
      <c r="BO89" s="144"/>
      <c r="BP89" s="144"/>
      <c r="BQ89" s="144"/>
      <c r="BR89" s="144"/>
      <c r="BS89" s="144"/>
      <c r="BT89" s="144"/>
      <c r="BU89" s="144"/>
      <c r="BV89" s="144"/>
      <c r="BW89" s="144"/>
      <c r="BX89" s="144"/>
      <c r="BY89" s="144"/>
      <c r="BZ89" s="144"/>
      <c r="CA89" s="144"/>
      <c r="CB89" s="144"/>
      <c r="CC89" s="144"/>
      <c r="CD89" s="144"/>
      <c r="CE89" s="144"/>
      <c r="CF89" s="144" t="s">
        <v>32</v>
      </c>
      <c r="CG89" s="144"/>
      <c r="CH89" s="144"/>
      <c r="CI89" s="144"/>
      <c r="CJ89" s="144"/>
      <c r="CK89" s="144"/>
      <c r="CL89" s="144"/>
      <c r="CM89" s="144"/>
      <c r="CN89" s="144"/>
      <c r="CO89" s="144"/>
      <c r="CP89" s="144"/>
      <c r="CQ89" s="144"/>
      <c r="CR89" s="144"/>
      <c r="CS89" s="144"/>
      <c r="CT89" s="144"/>
      <c r="CU89" s="144"/>
      <c r="CV89" s="144"/>
      <c r="CW89" s="144"/>
      <c r="CX89" s="144"/>
      <c r="CY89" s="144"/>
      <c r="CZ89" s="144"/>
      <c r="DA89" s="144"/>
      <c r="DB89" s="144"/>
      <c r="DC89" s="144"/>
      <c r="DD89" s="144"/>
      <c r="DE89" s="144"/>
      <c r="DF89" s="144"/>
      <c r="DG89" s="144" t="s">
        <v>33</v>
      </c>
      <c r="DH89" s="144"/>
      <c r="DI89" s="144"/>
      <c r="DJ89" s="144"/>
      <c r="DK89" s="144"/>
      <c r="DL89" s="144"/>
      <c r="DM89" s="144"/>
      <c r="DN89" s="144"/>
      <c r="DO89" s="144"/>
      <c r="DP89" s="144"/>
      <c r="DQ89" s="144"/>
      <c r="DR89" s="144"/>
      <c r="DS89" s="144"/>
      <c r="DT89" s="144"/>
      <c r="DU89" s="144"/>
      <c r="DV89" s="144"/>
      <c r="DW89" s="144"/>
      <c r="DX89" s="144"/>
      <c r="DY89" s="144"/>
      <c r="DZ89" s="144"/>
      <c r="EA89" s="144"/>
      <c r="EB89" s="144"/>
      <c r="EC89" s="144"/>
      <c r="ED89" s="144"/>
      <c r="EE89" s="144"/>
      <c r="EF89" s="144"/>
      <c r="EG89" s="144"/>
      <c r="EH89" s="144" t="s">
        <v>34</v>
      </c>
      <c r="EI89" s="144"/>
      <c r="EJ89" s="144"/>
      <c r="EK89" s="144"/>
      <c r="EL89" s="144"/>
      <c r="EM89" s="144"/>
      <c r="EN89" s="144"/>
      <c r="EO89" s="144"/>
      <c r="EP89" s="144"/>
      <c r="EQ89" s="144"/>
      <c r="ER89" s="144"/>
      <c r="ES89" s="144"/>
      <c r="ET89" s="144"/>
      <c r="EU89" s="144"/>
      <c r="EV89" s="144"/>
      <c r="EW89" s="144"/>
      <c r="EX89" s="144"/>
      <c r="EY89" s="144"/>
      <c r="EZ89" s="144"/>
      <c r="FA89" s="144"/>
      <c r="FB89" s="144"/>
      <c r="FC89" s="144"/>
      <c r="FD89" s="144"/>
      <c r="FE89" s="144"/>
      <c r="FF89" s="144"/>
      <c r="FG89" s="144"/>
      <c r="FH89" s="144"/>
      <c r="FI89" s="144" t="s">
        <v>35</v>
      </c>
      <c r="FJ89" s="144"/>
      <c r="FK89" s="144"/>
      <c r="FL89" s="144"/>
      <c r="FM89" s="144"/>
      <c r="FN89" s="144"/>
      <c r="FO89" s="144"/>
      <c r="FP89" s="144"/>
      <c r="FQ89" s="144"/>
      <c r="FR89" s="144"/>
      <c r="FS89" s="144"/>
      <c r="FT89" s="144"/>
      <c r="FU89" s="144"/>
      <c r="FV89" s="144"/>
      <c r="FW89" s="144"/>
      <c r="FX89" s="144"/>
      <c r="FY89" s="144"/>
      <c r="FZ89" s="144"/>
      <c r="GA89" s="144"/>
      <c r="GB89" s="144"/>
      <c r="GC89" s="144"/>
      <c r="GD89" s="144"/>
      <c r="GE89" s="144"/>
      <c r="GF89" s="144"/>
      <c r="GG89" s="144"/>
      <c r="GH89" s="144"/>
      <c r="GI89" s="144"/>
      <c r="GJ89" s="144" t="s">
        <v>36</v>
      </c>
      <c r="GK89" s="144"/>
      <c r="GL89" s="144"/>
      <c r="GM89" s="144"/>
      <c r="GN89" s="144"/>
      <c r="GO89" s="144"/>
      <c r="GP89" s="144"/>
      <c r="GQ89" s="144"/>
      <c r="GR89" s="144"/>
      <c r="GS89" s="144"/>
      <c r="GT89" s="144"/>
      <c r="GU89" s="144"/>
      <c r="GV89" s="144"/>
      <c r="GW89" s="144"/>
      <c r="GX89" s="144"/>
      <c r="GY89" s="144"/>
      <c r="GZ89" s="144"/>
      <c r="HA89" s="144"/>
      <c r="HB89" s="144"/>
      <c r="HC89" s="144"/>
      <c r="HD89" s="144"/>
      <c r="HE89" s="144"/>
      <c r="HF89" s="144"/>
      <c r="HG89" s="144"/>
      <c r="HH89" s="144"/>
      <c r="HI89" s="144"/>
      <c r="HJ89" s="144"/>
      <c r="HK89" s="144" t="s">
        <v>29</v>
      </c>
      <c r="HL89" s="144"/>
      <c r="HM89" s="144"/>
      <c r="HN89" s="144"/>
      <c r="HO89" s="144"/>
      <c r="HP89" s="144"/>
      <c r="HQ89" s="144"/>
      <c r="HR89" s="144"/>
      <c r="HS89" s="144"/>
      <c r="HT89" s="144"/>
      <c r="HU89" s="144"/>
      <c r="HV89" s="144"/>
      <c r="HW89" s="144"/>
      <c r="HX89" s="144"/>
      <c r="HY89" s="144"/>
      <c r="HZ89" s="144"/>
      <c r="IA89" s="144"/>
      <c r="IB89" s="144"/>
      <c r="IC89" s="144"/>
      <c r="ID89" s="144"/>
      <c r="IE89" s="144"/>
      <c r="IF89" s="144"/>
      <c r="IG89" s="144"/>
      <c r="IH89" s="144"/>
      <c r="II89" s="144"/>
      <c r="IJ89" s="144"/>
      <c r="IK89" s="144"/>
      <c r="IL89" s="144" t="s">
        <v>30</v>
      </c>
      <c r="IM89" s="144"/>
      <c r="IN89" s="144"/>
      <c r="IO89" s="144"/>
      <c r="IP89" s="144"/>
      <c r="IQ89" s="144"/>
      <c r="IR89" s="144"/>
      <c r="IS89" s="144"/>
      <c r="IT89" s="144"/>
      <c r="IU89" s="144"/>
      <c r="IV89" s="144"/>
      <c r="IW89" s="144"/>
      <c r="IX89" s="144"/>
      <c r="IY89" s="144"/>
      <c r="IZ89" s="144"/>
      <c r="JA89" s="144"/>
      <c r="JB89" s="144"/>
      <c r="JC89" s="144"/>
      <c r="JD89" s="144"/>
      <c r="JE89" s="144"/>
      <c r="JF89" s="144"/>
      <c r="JG89" s="144"/>
      <c r="JH89" s="144"/>
      <c r="JI89" s="144"/>
      <c r="JJ89" s="144"/>
      <c r="JK89" s="144"/>
      <c r="JL89" s="144"/>
      <c r="JM89" s="144" t="s">
        <v>31</v>
      </c>
      <c r="JN89" s="144"/>
      <c r="JO89" s="144"/>
      <c r="JP89" s="144"/>
      <c r="JQ89" s="144"/>
      <c r="JR89" s="144"/>
      <c r="JS89" s="144"/>
      <c r="JT89" s="144"/>
      <c r="JU89" s="144"/>
      <c r="JV89" s="144"/>
      <c r="JW89" s="144"/>
      <c r="JX89" s="144"/>
      <c r="JY89" s="144"/>
      <c r="JZ89" s="144"/>
      <c r="KA89" s="144"/>
      <c r="KB89" s="144"/>
      <c r="KC89" s="144"/>
      <c r="KD89" s="144"/>
      <c r="KE89" s="144"/>
      <c r="KF89" s="144"/>
      <c r="KG89" s="144"/>
      <c r="KH89" s="144"/>
      <c r="KI89" s="144"/>
      <c r="KJ89" s="144"/>
      <c r="KK89" s="144"/>
      <c r="KL89" s="144"/>
      <c r="KM89" s="144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2">
      <c r="A90" s="26"/>
      <c r="B90" s="26"/>
      <c r="C90" s="142" t="str">
        <f>データ!AD6</f>
        <v>【114.39】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【23.61】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【494.95】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【229.84】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【110.13】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【19.72】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【52.61】</v>
      </c>
      <c r="FJ90" s="143"/>
      <c r="FK90" s="143"/>
      <c r="FL90" s="143"/>
      <c r="FM90" s="143"/>
      <c r="FN90" s="143"/>
      <c r="FO90" s="143"/>
      <c r="FP90" s="143"/>
      <c r="FQ90" s="143"/>
      <c r="FR90" s="143"/>
      <c r="FS90" s="143"/>
      <c r="FT90" s="143"/>
      <c r="FU90" s="143"/>
      <c r="FV90" s="143"/>
      <c r="FW90" s="143"/>
      <c r="FX90" s="143"/>
      <c r="FY90" s="143"/>
      <c r="FZ90" s="143"/>
      <c r="GA90" s="143"/>
      <c r="GB90" s="143"/>
      <c r="GC90" s="143"/>
      <c r="GD90" s="143"/>
      <c r="GE90" s="143"/>
      <c r="GF90" s="143"/>
      <c r="GG90" s="143"/>
      <c r="GH90" s="143"/>
      <c r="GI90" s="143"/>
      <c r="GJ90" s="142" t="str">
        <f>データ!DC6</f>
        <v>【77.52】</v>
      </c>
      <c r="GK90" s="143"/>
      <c r="GL90" s="143"/>
      <c r="GM90" s="143"/>
      <c r="GN90" s="143"/>
      <c r="GO90" s="143"/>
      <c r="GP90" s="143"/>
      <c r="GQ90" s="143"/>
      <c r="GR90" s="143"/>
      <c r="GS90" s="143"/>
      <c r="GT90" s="143"/>
      <c r="GU90" s="143"/>
      <c r="GV90" s="143"/>
      <c r="GW90" s="143"/>
      <c r="GX90" s="143"/>
      <c r="GY90" s="143"/>
      <c r="GZ90" s="143"/>
      <c r="HA90" s="143"/>
      <c r="HB90" s="143"/>
      <c r="HC90" s="143"/>
      <c r="HD90" s="143"/>
      <c r="HE90" s="143"/>
      <c r="HF90" s="143"/>
      <c r="HG90" s="143"/>
      <c r="HH90" s="143"/>
      <c r="HI90" s="143"/>
      <c r="HJ90" s="143"/>
      <c r="HK90" s="142" t="str">
        <f>データ!DN6</f>
        <v>【61.16】</v>
      </c>
      <c r="HL90" s="143"/>
      <c r="HM90" s="143"/>
      <c r="HN90" s="143"/>
      <c r="HO90" s="143"/>
      <c r="HP90" s="143"/>
      <c r="HQ90" s="143"/>
      <c r="HR90" s="143"/>
      <c r="HS90" s="143"/>
      <c r="HT90" s="143"/>
      <c r="HU90" s="143"/>
      <c r="HV90" s="143"/>
      <c r="HW90" s="143"/>
      <c r="HX90" s="143"/>
      <c r="HY90" s="143"/>
      <c r="HZ90" s="143"/>
      <c r="IA90" s="143"/>
      <c r="IB90" s="143"/>
      <c r="IC90" s="143"/>
      <c r="ID90" s="143"/>
      <c r="IE90" s="143"/>
      <c r="IF90" s="143"/>
      <c r="IG90" s="143"/>
      <c r="IH90" s="143"/>
      <c r="II90" s="143"/>
      <c r="IJ90" s="143"/>
      <c r="IK90" s="143"/>
      <c r="IL90" s="142" t="str">
        <f>データ!DY6</f>
        <v>【49.95】</v>
      </c>
      <c r="IM90" s="143"/>
      <c r="IN90" s="143"/>
      <c r="IO90" s="143"/>
      <c r="IP90" s="143"/>
      <c r="IQ90" s="143"/>
      <c r="IR90" s="143"/>
      <c r="IS90" s="143"/>
      <c r="IT90" s="143"/>
      <c r="IU90" s="143"/>
      <c r="IV90" s="143"/>
      <c r="IW90" s="143"/>
      <c r="IX90" s="143"/>
      <c r="IY90" s="143"/>
      <c r="IZ90" s="143"/>
      <c r="JA90" s="143"/>
      <c r="JB90" s="143"/>
      <c r="JC90" s="143"/>
      <c r="JD90" s="143"/>
      <c r="JE90" s="143"/>
      <c r="JF90" s="143"/>
      <c r="JG90" s="143"/>
      <c r="JH90" s="143"/>
      <c r="JI90" s="143"/>
      <c r="JJ90" s="143"/>
      <c r="JK90" s="143"/>
      <c r="JL90" s="143"/>
      <c r="JM90" s="142" t="str">
        <f>データ!EJ6</f>
        <v>【0.32】</v>
      </c>
      <c r="JN90" s="143"/>
      <c r="JO90" s="143"/>
      <c r="JP90" s="143"/>
      <c r="JQ90" s="143"/>
      <c r="JR90" s="143"/>
      <c r="JS90" s="143"/>
      <c r="JT90" s="143"/>
      <c r="JU90" s="143"/>
      <c r="JV90" s="143"/>
      <c r="JW90" s="143"/>
      <c r="JX90" s="143"/>
      <c r="JY90" s="143"/>
      <c r="JZ90" s="143"/>
      <c r="KA90" s="143"/>
      <c r="KB90" s="143"/>
      <c r="KC90" s="143"/>
      <c r="KD90" s="143"/>
      <c r="KE90" s="143"/>
      <c r="KF90" s="143"/>
      <c r="KG90" s="143"/>
      <c r="KH90" s="143"/>
      <c r="KI90" s="143"/>
      <c r="KJ90" s="143"/>
      <c r="KK90" s="143"/>
      <c r="KL90" s="143"/>
      <c r="KM90" s="143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/5fNSA6JFWVddEXKSTKan1YHp2Oig9ERMqUu4fpgmFmNsmrKZa3mN9yUYQSRKFsym/b7f4rWk3XE13mCGDfP9g==" saltValue="Gx4fLqeJ6bUTRLnMGw0aNA==" spinCount="100000" sheet="1" objects="1" scenarios="1" formatCells="0" formatColumns="0" formatRows="0"/>
  <mergeCells count="289"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" x14ac:dyDescent="0.2"/>
  <cols>
    <col min="1" max="1" width="22.7265625" bestFit="1" customWidth="1"/>
    <col min="2" max="7" width="11.90625" customWidth="1"/>
    <col min="8" max="8" width="16.26953125" bestFit="1" customWidth="1"/>
    <col min="9" max="140" width="11.90625" customWidth="1"/>
  </cols>
  <sheetData>
    <row r="1" spans="1:140" x14ac:dyDescent="0.2">
      <c r="A1" t="s">
        <v>37</v>
      </c>
    </row>
    <row r="2" spans="1:140" x14ac:dyDescent="0.2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2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48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2">
      <c r="A4" s="28" t="s">
        <v>49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50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51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52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53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54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55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56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57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58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59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60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2">
      <c r="A5" s="28" t="s">
        <v>61</v>
      </c>
      <c r="B5" s="31"/>
      <c r="C5" s="31"/>
      <c r="D5" s="31"/>
      <c r="E5" s="31"/>
      <c r="F5" s="31"/>
      <c r="G5" s="31"/>
      <c r="H5" s="32" t="s">
        <v>62</v>
      </c>
      <c r="I5" s="32" t="s">
        <v>63</v>
      </c>
      <c r="J5" s="32" t="s">
        <v>64</v>
      </c>
      <c r="K5" s="32" t="s">
        <v>65</v>
      </c>
      <c r="L5" s="32" t="s">
        <v>66</v>
      </c>
      <c r="M5" s="32" t="s">
        <v>67</v>
      </c>
      <c r="N5" s="32" t="s">
        <v>68</v>
      </c>
      <c r="O5" s="32" t="s">
        <v>69</v>
      </c>
      <c r="P5" s="32" t="s">
        <v>70</v>
      </c>
      <c r="Q5" s="32" t="s">
        <v>71</v>
      </c>
      <c r="R5" s="32" t="s">
        <v>72</v>
      </c>
      <c r="S5" s="32" t="s">
        <v>73</v>
      </c>
      <c r="T5" s="32" t="s">
        <v>74</v>
      </c>
      <c r="U5" s="32" t="s">
        <v>75</v>
      </c>
      <c r="V5" s="32" t="s">
        <v>76</v>
      </c>
      <c r="W5" s="32" t="s">
        <v>77</v>
      </c>
      <c r="X5" s="32" t="s">
        <v>78</v>
      </c>
      <c r="Y5" s="32" t="s">
        <v>79</v>
      </c>
      <c r="Z5" s="32" t="s">
        <v>80</v>
      </c>
      <c r="AA5" s="32" t="s">
        <v>81</v>
      </c>
      <c r="AB5" s="32" t="s">
        <v>82</v>
      </c>
      <c r="AC5" s="32" t="s">
        <v>83</v>
      </c>
      <c r="AD5" s="32" t="s">
        <v>84</v>
      </c>
      <c r="AE5" s="32" t="s">
        <v>74</v>
      </c>
      <c r="AF5" s="32" t="s">
        <v>75</v>
      </c>
      <c r="AG5" s="32" t="s">
        <v>76</v>
      </c>
      <c r="AH5" s="32" t="s">
        <v>77</v>
      </c>
      <c r="AI5" s="32" t="s">
        <v>78</v>
      </c>
      <c r="AJ5" s="32" t="s">
        <v>79</v>
      </c>
      <c r="AK5" s="32" t="s">
        <v>80</v>
      </c>
      <c r="AL5" s="32" t="s">
        <v>81</v>
      </c>
      <c r="AM5" s="32" t="s">
        <v>82</v>
      </c>
      <c r="AN5" s="32" t="s">
        <v>83</v>
      </c>
      <c r="AO5" s="32" t="s">
        <v>85</v>
      </c>
      <c r="AP5" s="32" t="s">
        <v>74</v>
      </c>
      <c r="AQ5" s="32" t="s">
        <v>75</v>
      </c>
      <c r="AR5" s="32" t="s">
        <v>76</v>
      </c>
      <c r="AS5" s="32" t="s">
        <v>77</v>
      </c>
      <c r="AT5" s="32" t="s">
        <v>78</v>
      </c>
      <c r="AU5" s="32" t="s">
        <v>79</v>
      </c>
      <c r="AV5" s="32" t="s">
        <v>80</v>
      </c>
      <c r="AW5" s="32" t="s">
        <v>81</v>
      </c>
      <c r="AX5" s="32" t="s">
        <v>82</v>
      </c>
      <c r="AY5" s="32" t="s">
        <v>83</v>
      </c>
      <c r="AZ5" s="32" t="s">
        <v>85</v>
      </c>
      <c r="BA5" s="32" t="s">
        <v>74</v>
      </c>
      <c r="BB5" s="32" t="s">
        <v>75</v>
      </c>
      <c r="BC5" s="32" t="s">
        <v>76</v>
      </c>
      <c r="BD5" s="32" t="s">
        <v>77</v>
      </c>
      <c r="BE5" s="32" t="s">
        <v>78</v>
      </c>
      <c r="BF5" s="32" t="s">
        <v>79</v>
      </c>
      <c r="BG5" s="32" t="s">
        <v>80</v>
      </c>
      <c r="BH5" s="32" t="s">
        <v>81</v>
      </c>
      <c r="BI5" s="32" t="s">
        <v>82</v>
      </c>
      <c r="BJ5" s="32" t="s">
        <v>83</v>
      </c>
      <c r="BK5" s="32" t="s">
        <v>85</v>
      </c>
      <c r="BL5" s="32" t="s">
        <v>74</v>
      </c>
      <c r="BM5" s="32" t="s">
        <v>75</v>
      </c>
      <c r="BN5" s="32" t="s">
        <v>76</v>
      </c>
      <c r="BO5" s="32" t="s">
        <v>77</v>
      </c>
      <c r="BP5" s="32" t="s">
        <v>78</v>
      </c>
      <c r="BQ5" s="32" t="s">
        <v>79</v>
      </c>
      <c r="BR5" s="32" t="s">
        <v>80</v>
      </c>
      <c r="BS5" s="32" t="s">
        <v>81</v>
      </c>
      <c r="BT5" s="32" t="s">
        <v>82</v>
      </c>
      <c r="BU5" s="32" t="s">
        <v>83</v>
      </c>
      <c r="BV5" s="32" t="s">
        <v>85</v>
      </c>
      <c r="BW5" s="32" t="s">
        <v>74</v>
      </c>
      <c r="BX5" s="32" t="s">
        <v>75</v>
      </c>
      <c r="BY5" s="32" t="s">
        <v>76</v>
      </c>
      <c r="BZ5" s="32" t="s">
        <v>77</v>
      </c>
      <c r="CA5" s="32" t="s">
        <v>78</v>
      </c>
      <c r="CB5" s="32" t="s">
        <v>79</v>
      </c>
      <c r="CC5" s="32" t="s">
        <v>80</v>
      </c>
      <c r="CD5" s="32" t="s">
        <v>81</v>
      </c>
      <c r="CE5" s="32" t="s">
        <v>82</v>
      </c>
      <c r="CF5" s="32" t="s">
        <v>83</v>
      </c>
      <c r="CG5" s="32" t="s">
        <v>85</v>
      </c>
      <c r="CH5" s="32" t="s">
        <v>74</v>
      </c>
      <c r="CI5" s="32" t="s">
        <v>75</v>
      </c>
      <c r="CJ5" s="32" t="s">
        <v>76</v>
      </c>
      <c r="CK5" s="32" t="s">
        <v>77</v>
      </c>
      <c r="CL5" s="32" t="s">
        <v>78</v>
      </c>
      <c r="CM5" s="32" t="s">
        <v>79</v>
      </c>
      <c r="CN5" s="32" t="s">
        <v>80</v>
      </c>
      <c r="CO5" s="32" t="s">
        <v>81</v>
      </c>
      <c r="CP5" s="32" t="s">
        <v>82</v>
      </c>
      <c r="CQ5" s="32" t="s">
        <v>83</v>
      </c>
      <c r="CR5" s="32" t="s">
        <v>85</v>
      </c>
      <c r="CS5" s="32" t="s">
        <v>74</v>
      </c>
      <c r="CT5" s="32" t="s">
        <v>75</v>
      </c>
      <c r="CU5" s="32" t="s">
        <v>76</v>
      </c>
      <c r="CV5" s="32" t="s">
        <v>77</v>
      </c>
      <c r="CW5" s="32" t="s">
        <v>78</v>
      </c>
      <c r="CX5" s="32" t="s">
        <v>79</v>
      </c>
      <c r="CY5" s="32" t="s">
        <v>80</v>
      </c>
      <c r="CZ5" s="32" t="s">
        <v>81</v>
      </c>
      <c r="DA5" s="32" t="s">
        <v>82</v>
      </c>
      <c r="DB5" s="32" t="s">
        <v>83</v>
      </c>
      <c r="DC5" s="32" t="s">
        <v>85</v>
      </c>
      <c r="DD5" s="32" t="s">
        <v>74</v>
      </c>
      <c r="DE5" s="32" t="s">
        <v>75</v>
      </c>
      <c r="DF5" s="32" t="s">
        <v>76</v>
      </c>
      <c r="DG5" s="32" t="s">
        <v>77</v>
      </c>
      <c r="DH5" s="32" t="s">
        <v>78</v>
      </c>
      <c r="DI5" s="32" t="s">
        <v>79</v>
      </c>
      <c r="DJ5" s="32" t="s">
        <v>80</v>
      </c>
      <c r="DK5" s="32" t="s">
        <v>81</v>
      </c>
      <c r="DL5" s="32" t="s">
        <v>82</v>
      </c>
      <c r="DM5" s="32" t="s">
        <v>83</v>
      </c>
      <c r="DN5" s="32" t="s">
        <v>85</v>
      </c>
      <c r="DO5" s="32" t="s">
        <v>74</v>
      </c>
      <c r="DP5" s="32" t="s">
        <v>75</v>
      </c>
      <c r="DQ5" s="32" t="s">
        <v>76</v>
      </c>
      <c r="DR5" s="32" t="s">
        <v>77</v>
      </c>
      <c r="DS5" s="32" t="s">
        <v>78</v>
      </c>
      <c r="DT5" s="32" t="s">
        <v>79</v>
      </c>
      <c r="DU5" s="32" t="s">
        <v>80</v>
      </c>
      <c r="DV5" s="32" t="s">
        <v>81</v>
      </c>
      <c r="DW5" s="32" t="s">
        <v>82</v>
      </c>
      <c r="DX5" s="32" t="s">
        <v>83</v>
      </c>
      <c r="DY5" s="32" t="s">
        <v>85</v>
      </c>
      <c r="DZ5" s="32" t="s">
        <v>74</v>
      </c>
      <c r="EA5" s="32" t="s">
        <v>75</v>
      </c>
      <c r="EB5" s="32" t="s">
        <v>76</v>
      </c>
      <c r="EC5" s="32" t="s">
        <v>77</v>
      </c>
      <c r="ED5" s="32" t="s">
        <v>78</v>
      </c>
      <c r="EE5" s="32" t="s">
        <v>79</v>
      </c>
      <c r="EF5" s="32" t="s">
        <v>80</v>
      </c>
      <c r="EG5" s="32" t="s">
        <v>81</v>
      </c>
      <c r="EH5" s="32" t="s">
        <v>82</v>
      </c>
      <c r="EI5" s="32" t="s">
        <v>83</v>
      </c>
      <c r="EJ5" s="32" t="s">
        <v>85</v>
      </c>
    </row>
    <row r="6" spans="1:140" s="36" customFormat="1" x14ac:dyDescent="0.2">
      <c r="A6" s="28" t="s">
        <v>86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120.54</v>
      </c>
      <c r="U6" s="35">
        <f>U7</f>
        <v>146.93</v>
      </c>
      <c r="V6" s="35">
        <f>V7</f>
        <v>157.16</v>
      </c>
      <c r="W6" s="35">
        <f>W7</f>
        <v>181.08</v>
      </c>
      <c r="X6" s="35">
        <f t="shared" si="3"/>
        <v>159.97</v>
      </c>
      <c r="Y6" s="35">
        <f t="shared" si="3"/>
        <v>108.76</v>
      </c>
      <c r="Z6" s="35">
        <f t="shared" si="3"/>
        <v>110.19</v>
      </c>
      <c r="AA6" s="35">
        <f t="shared" si="3"/>
        <v>113.73</v>
      </c>
      <c r="AB6" s="35">
        <f t="shared" si="3"/>
        <v>115.42</v>
      </c>
      <c r="AC6" s="35">
        <f t="shared" si="3"/>
        <v>114.11</v>
      </c>
      <c r="AD6" s="33" t="str">
        <f>IF(AD7="-","【-】","【"&amp;SUBSTITUTE(TEXT(AD7,"#,##0.00"),"-","△")&amp;"】")</f>
        <v>【114.39】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125.8</v>
      </c>
      <c r="AK6" s="35">
        <f t="shared" si="3"/>
        <v>132.55000000000001</v>
      </c>
      <c r="AL6" s="35">
        <f t="shared" si="3"/>
        <v>134.69</v>
      </c>
      <c r="AM6" s="35">
        <f t="shared" si="3"/>
        <v>133.63999999999999</v>
      </c>
      <c r="AN6" s="35">
        <f t="shared" si="3"/>
        <v>140.65</v>
      </c>
      <c r="AO6" s="33" t="str">
        <f>IF(AO7="-","【-】","【"&amp;SUBSTITUTE(TEXT(AO7,"#,##0.00"),"-","△")&amp;"】")</f>
        <v>【23.61】</v>
      </c>
      <c r="AP6" s="35">
        <f t="shared" si="3"/>
        <v>92367.67</v>
      </c>
      <c r="AQ6" s="35">
        <f>AQ7</f>
        <v>23568.58</v>
      </c>
      <c r="AR6" s="35">
        <f>AR7</f>
        <v>197250.75</v>
      </c>
      <c r="AS6" s="35">
        <f>AS7</f>
        <v>18880.54</v>
      </c>
      <c r="AT6" s="35">
        <f t="shared" si="3"/>
        <v>20335.490000000002</v>
      </c>
      <c r="AU6" s="35">
        <f t="shared" si="3"/>
        <v>732.52</v>
      </c>
      <c r="AV6" s="35">
        <f t="shared" si="3"/>
        <v>819.73</v>
      </c>
      <c r="AW6" s="35">
        <f t="shared" si="3"/>
        <v>834.05</v>
      </c>
      <c r="AX6" s="35">
        <f t="shared" si="3"/>
        <v>1011.55</v>
      </c>
      <c r="AY6" s="35">
        <f t="shared" si="3"/>
        <v>913.57</v>
      </c>
      <c r="AZ6" s="33" t="str">
        <f>IF(AZ7="-","【-】","【"&amp;SUBSTITUTE(TEXT(AZ7,"#,##0.00"),"-","△")&amp;"】")</f>
        <v>【494.95】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498.01</v>
      </c>
      <c r="BG6" s="35">
        <f t="shared" si="3"/>
        <v>490.39</v>
      </c>
      <c r="BH6" s="35">
        <f t="shared" si="3"/>
        <v>475.44</v>
      </c>
      <c r="BI6" s="35">
        <f t="shared" si="3"/>
        <v>413.6</v>
      </c>
      <c r="BJ6" s="35">
        <f t="shared" si="3"/>
        <v>398.17</v>
      </c>
      <c r="BK6" s="33" t="str">
        <f>IF(BK7="-","【-】","【"&amp;SUBSTITUTE(TEXT(BK7,"#,##0.00"),"-","△")&amp;"】")</f>
        <v>【229.84】</v>
      </c>
      <c r="BL6" s="35">
        <f t="shared" si="3"/>
        <v>119.68</v>
      </c>
      <c r="BM6" s="35">
        <f>BM7</f>
        <v>147.32</v>
      </c>
      <c r="BN6" s="35">
        <f>BN7</f>
        <v>158.03</v>
      </c>
      <c r="BO6" s="35">
        <f>BO7</f>
        <v>182.38</v>
      </c>
      <c r="BP6" s="35">
        <f t="shared" si="3"/>
        <v>161.13999999999999</v>
      </c>
      <c r="BQ6" s="35">
        <f t="shared" si="3"/>
        <v>90.22</v>
      </c>
      <c r="BR6" s="35">
        <f t="shared" si="3"/>
        <v>90.8</v>
      </c>
      <c r="BS6" s="35">
        <f t="shared" si="3"/>
        <v>93.49</v>
      </c>
      <c r="BT6" s="35">
        <f t="shared" si="3"/>
        <v>94.77</v>
      </c>
      <c r="BU6" s="35">
        <f t="shared" si="3"/>
        <v>89.59</v>
      </c>
      <c r="BV6" s="33" t="str">
        <f>IF(BV7="-","【-】","【"&amp;SUBSTITUTE(TEXT(BV7,"#,##0.00"),"-","△")&amp;"】")</f>
        <v>【110.13】</v>
      </c>
      <c r="BW6" s="35">
        <f t="shared" si="3"/>
        <v>32.619999999999997</v>
      </c>
      <c r="BX6" s="35">
        <f>BX7</f>
        <v>28.02</v>
      </c>
      <c r="BY6" s="35">
        <f>BY7</f>
        <v>26.75</v>
      </c>
      <c r="BZ6" s="35">
        <f>BZ7</f>
        <v>21.2</v>
      </c>
      <c r="CA6" s="35">
        <f t="shared" si="3"/>
        <v>22.14</v>
      </c>
      <c r="CB6" s="35">
        <f t="shared" si="3"/>
        <v>49.94</v>
      </c>
      <c r="CC6" s="35">
        <f t="shared" si="3"/>
        <v>50.56</v>
      </c>
      <c r="CD6" s="35">
        <f t="shared" si="3"/>
        <v>49.4</v>
      </c>
      <c r="CE6" s="35">
        <f t="shared" si="3"/>
        <v>49.51</v>
      </c>
      <c r="CF6" s="35">
        <f t="shared" ref="CF6" si="4">CF7</f>
        <v>52.49</v>
      </c>
      <c r="CG6" s="33" t="str">
        <f>IF(CG7="-","【-】","【"&amp;SUBSTITUTE(TEXT(CG7,"#,##0.00"),"-","△")&amp;"】")</f>
        <v>【19.72】</v>
      </c>
      <c r="CH6" s="35">
        <f t="shared" ref="CH6:CQ6" si="5">CH7</f>
        <v>25.3</v>
      </c>
      <c r="CI6" s="35">
        <f>CI7</f>
        <v>29.17</v>
      </c>
      <c r="CJ6" s="35">
        <f>CJ7</f>
        <v>38.270000000000003</v>
      </c>
      <c r="CK6" s="35">
        <f>CK7</f>
        <v>36.49</v>
      </c>
      <c r="CL6" s="35">
        <f t="shared" si="5"/>
        <v>36.85</v>
      </c>
      <c r="CM6" s="35">
        <f t="shared" si="5"/>
        <v>34.92</v>
      </c>
      <c r="CN6" s="35">
        <f t="shared" si="5"/>
        <v>34.19</v>
      </c>
      <c r="CO6" s="35">
        <f t="shared" si="5"/>
        <v>36.65</v>
      </c>
      <c r="CP6" s="35">
        <f t="shared" si="5"/>
        <v>33.29</v>
      </c>
      <c r="CQ6" s="35">
        <f t="shared" si="5"/>
        <v>31.77</v>
      </c>
      <c r="CR6" s="33" t="str">
        <f>IF(CR7="-","【-】","【"&amp;SUBSTITUTE(TEXT(CR7,"#,##0.00"),"-","△")&amp;"】")</f>
        <v>【52.61】</v>
      </c>
      <c r="CS6" s="35">
        <f t="shared" ref="CS6:DB6" si="6">CS7</f>
        <v>28.57</v>
      </c>
      <c r="CT6" s="35">
        <f>CT7</f>
        <v>30.36</v>
      </c>
      <c r="CU6" s="35">
        <f>CU7</f>
        <v>36.31</v>
      </c>
      <c r="CV6" s="35">
        <f>CV7</f>
        <v>52.38</v>
      </c>
      <c r="CW6" s="35">
        <f t="shared" si="6"/>
        <v>40.479999999999997</v>
      </c>
      <c r="CX6" s="35">
        <f t="shared" si="6"/>
        <v>50.9</v>
      </c>
      <c r="CY6" s="35">
        <f t="shared" si="6"/>
        <v>49.05</v>
      </c>
      <c r="CZ6" s="35">
        <f t="shared" si="6"/>
        <v>50.94</v>
      </c>
      <c r="DA6" s="35">
        <f t="shared" si="6"/>
        <v>49.76</v>
      </c>
      <c r="DB6" s="35">
        <f t="shared" si="6"/>
        <v>49.18</v>
      </c>
      <c r="DC6" s="33" t="str">
        <f>IF(DC7="-","【-】","【"&amp;SUBSTITUTE(TEXT(DC7,"#,##0.00"),"-","△")&amp;"】")</f>
        <v>【77.52】</v>
      </c>
      <c r="DD6" s="35">
        <f t="shared" ref="DD6:DM6" si="7">DD7</f>
        <v>71.989999999999995</v>
      </c>
      <c r="DE6" s="35">
        <f>DE7</f>
        <v>73.2</v>
      </c>
      <c r="DF6" s="35">
        <f>DF7</f>
        <v>74.19</v>
      </c>
      <c r="DG6" s="35">
        <f>DG7</f>
        <v>75.12</v>
      </c>
      <c r="DH6" s="35">
        <f t="shared" si="7"/>
        <v>76.12</v>
      </c>
      <c r="DI6" s="35">
        <f t="shared" si="7"/>
        <v>54.3</v>
      </c>
      <c r="DJ6" s="35">
        <f t="shared" si="7"/>
        <v>55.32</v>
      </c>
      <c r="DK6" s="35">
        <f t="shared" si="7"/>
        <v>55.08</v>
      </c>
      <c r="DL6" s="35">
        <f t="shared" si="7"/>
        <v>56.95</v>
      </c>
      <c r="DM6" s="35">
        <f t="shared" si="7"/>
        <v>58</v>
      </c>
      <c r="DN6" s="33" t="str">
        <f>IF(DN7="-","【-】","【"&amp;SUBSTITUTE(TEXT(DN7,"#,##0.00"),"-","△")&amp;"】")</f>
        <v>【61.16】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4.66</v>
      </c>
      <c r="DU6" s="35">
        <f t="shared" si="8"/>
        <v>7.35</v>
      </c>
      <c r="DV6" s="35">
        <f t="shared" si="8"/>
        <v>7.6</v>
      </c>
      <c r="DW6" s="35">
        <f t="shared" si="8"/>
        <v>7.9</v>
      </c>
      <c r="DX6" s="35">
        <f t="shared" si="8"/>
        <v>8.2100000000000009</v>
      </c>
      <c r="DY6" s="33" t="str">
        <f>IF(DY7="-","【-】","【"&amp;SUBSTITUTE(TEXT(DY7,"#,##0.00"),"-","△")&amp;"】")</f>
        <v>【49.95】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0.06</v>
      </c>
      <c r="EF6" s="35">
        <f t="shared" si="9"/>
        <v>0.09</v>
      </c>
      <c r="EG6" s="35">
        <f t="shared" si="9"/>
        <v>0.4</v>
      </c>
      <c r="EH6" s="35">
        <f t="shared" si="9"/>
        <v>0.14000000000000001</v>
      </c>
      <c r="EI6" s="35">
        <f t="shared" si="9"/>
        <v>0.19</v>
      </c>
      <c r="EJ6" s="33" t="str">
        <f>IF(EJ7="-","【-】","【"&amp;SUBSTITUTE(TEXT(EJ7,"#,##0.00"),"-","△")&amp;"】")</f>
        <v>【0.32】</v>
      </c>
    </row>
    <row r="7" spans="1:140" s="36" customFormat="1" x14ac:dyDescent="0.2">
      <c r="A7"/>
      <c r="B7" s="37" t="s">
        <v>87</v>
      </c>
      <c r="C7" s="37" t="s">
        <v>88</v>
      </c>
      <c r="D7" s="37" t="s">
        <v>89</v>
      </c>
      <c r="E7" s="37" t="s">
        <v>90</v>
      </c>
      <c r="F7" s="37" t="s">
        <v>91</v>
      </c>
      <c r="G7" s="37" t="s">
        <v>92</v>
      </c>
      <c r="H7" s="37" t="s">
        <v>93</v>
      </c>
      <c r="I7" s="37" t="s">
        <v>94</v>
      </c>
      <c r="J7" s="37" t="s">
        <v>95</v>
      </c>
      <c r="K7" s="38">
        <v>1680</v>
      </c>
      <c r="L7" s="37" t="s">
        <v>96</v>
      </c>
      <c r="M7" s="38">
        <v>1</v>
      </c>
      <c r="N7" s="38">
        <v>619</v>
      </c>
      <c r="O7" s="39" t="s">
        <v>97</v>
      </c>
      <c r="P7" s="39">
        <v>99.6</v>
      </c>
      <c r="Q7" s="38">
        <v>4</v>
      </c>
      <c r="R7" s="38">
        <v>680</v>
      </c>
      <c r="S7" s="37" t="s">
        <v>98</v>
      </c>
      <c r="T7" s="40">
        <v>120.54</v>
      </c>
      <c r="U7" s="40">
        <v>146.93</v>
      </c>
      <c r="V7" s="40">
        <v>157.16</v>
      </c>
      <c r="W7" s="40">
        <v>181.08</v>
      </c>
      <c r="X7" s="40">
        <v>159.97</v>
      </c>
      <c r="Y7" s="40">
        <v>108.76</v>
      </c>
      <c r="Z7" s="40">
        <v>110.19</v>
      </c>
      <c r="AA7" s="40">
        <v>113.73</v>
      </c>
      <c r="AB7" s="40">
        <v>115.42</v>
      </c>
      <c r="AC7" s="41">
        <v>114.11</v>
      </c>
      <c r="AD7" s="40">
        <v>114.39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125.8</v>
      </c>
      <c r="AK7" s="40">
        <v>132.55000000000001</v>
      </c>
      <c r="AL7" s="40">
        <v>134.69</v>
      </c>
      <c r="AM7" s="40">
        <v>133.63999999999999</v>
      </c>
      <c r="AN7" s="40">
        <v>140.65</v>
      </c>
      <c r="AO7" s="40">
        <v>23.61</v>
      </c>
      <c r="AP7" s="40">
        <v>92367.67</v>
      </c>
      <c r="AQ7" s="40">
        <v>23568.58</v>
      </c>
      <c r="AR7" s="40">
        <v>197250.75</v>
      </c>
      <c r="AS7" s="40">
        <v>18880.54</v>
      </c>
      <c r="AT7" s="40">
        <v>20335.490000000002</v>
      </c>
      <c r="AU7" s="40">
        <v>732.52</v>
      </c>
      <c r="AV7" s="40">
        <v>819.73</v>
      </c>
      <c r="AW7" s="40">
        <v>834.05</v>
      </c>
      <c r="AX7" s="40">
        <v>1011.55</v>
      </c>
      <c r="AY7" s="40">
        <v>913.57</v>
      </c>
      <c r="AZ7" s="40">
        <v>494.95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498.01</v>
      </c>
      <c r="BG7" s="40">
        <v>490.39</v>
      </c>
      <c r="BH7" s="40">
        <v>475.44</v>
      </c>
      <c r="BI7" s="40">
        <v>413.6</v>
      </c>
      <c r="BJ7" s="40">
        <v>398.17</v>
      </c>
      <c r="BK7" s="40">
        <v>229.84</v>
      </c>
      <c r="BL7" s="40">
        <v>119.68</v>
      </c>
      <c r="BM7" s="40">
        <v>147.32</v>
      </c>
      <c r="BN7" s="40">
        <v>158.03</v>
      </c>
      <c r="BO7" s="40">
        <v>182.38</v>
      </c>
      <c r="BP7" s="40">
        <v>161.13999999999999</v>
      </c>
      <c r="BQ7" s="40">
        <v>90.22</v>
      </c>
      <c r="BR7" s="40">
        <v>90.8</v>
      </c>
      <c r="BS7" s="40">
        <v>93.49</v>
      </c>
      <c r="BT7" s="40">
        <v>94.77</v>
      </c>
      <c r="BU7" s="40">
        <v>89.59</v>
      </c>
      <c r="BV7" s="40">
        <v>110.13</v>
      </c>
      <c r="BW7" s="40">
        <v>32.619999999999997</v>
      </c>
      <c r="BX7" s="40">
        <v>28.02</v>
      </c>
      <c r="BY7" s="40">
        <v>26.75</v>
      </c>
      <c r="BZ7" s="40">
        <v>21.2</v>
      </c>
      <c r="CA7" s="40">
        <v>22.14</v>
      </c>
      <c r="CB7" s="40">
        <v>49.94</v>
      </c>
      <c r="CC7" s="40">
        <v>50.56</v>
      </c>
      <c r="CD7" s="40">
        <v>49.4</v>
      </c>
      <c r="CE7" s="40">
        <v>49.51</v>
      </c>
      <c r="CF7" s="40">
        <v>52.49</v>
      </c>
      <c r="CG7" s="40">
        <v>19.72</v>
      </c>
      <c r="CH7" s="40">
        <v>25.3</v>
      </c>
      <c r="CI7" s="40">
        <v>29.17</v>
      </c>
      <c r="CJ7" s="40">
        <v>38.270000000000003</v>
      </c>
      <c r="CK7" s="40">
        <v>36.49</v>
      </c>
      <c r="CL7" s="40">
        <v>36.85</v>
      </c>
      <c r="CM7" s="40">
        <v>34.92</v>
      </c>
      <c r="CN7" s="40">
        <v>34.19</v>
      </c>
      <c r="CO7" s="40">
        <v>36.65</v>
      </c>
      <c r="CP7" s="40">
        <v>33.29</v>
      </c>
      <c r="CQ7" s="40">
        <v>31.77</v>
      </c>
      <c r="CR7" s="40">
        <v>52.61</v>
      </c>
      <c r="CS7" s="40">
        <v>28.57</v>
      </c>
      <c r="CT7" s="40">
        <v>30.36</v>
      </c>
      <c r="CU7" s="40">
        <v>36.31</v>
      </c>
      <c r="CV7" s="40">
        <v>52.38</v>
      </c>
      <c r="CW7" s="40">
        <v>40.479999999999997</v>
      </c>
      <c r="CX7" s="40">
        <v>50.9</v>
      </c>
      <c r="CY7" s="40">
        <v>49.05</v>
      </c>
      <c r="CZ7" s="40">
        <v>50.94</v>
      </c>
      <c r="DA7" s="40">
        <v>49.76</v>
      </c>
      <c r="DB7" s="40">
        <v>49.18</v>
      </c>
      <c r="DC7" s="40">
        <v>77.52</v>
      </c>
      <c r="DD7" s="40">
        <v>71.989999999999995</v>
      </c>
      <c r="DE7" s="40">
        <v>73.2</v>
      </c>
      <c r="DF7" s="40">
        <v>74.19</v>
      </c>
      <c r="DG7" s="40">
        <v>75.12</v>
      </c>
      <c r="DH7" s="40">
        <v>76.12</v>
      </c>
      <c r="DI7" s="40">
        <v>54.3</v>
      </c>
      <c r="DJ7" s="40">
        <v>55.32</v>
      </c>
      <c r="DK7" s="40">
        <v>55.08</v>
      </c>
      <c r="DL7" s="40">
        <v>56.95</v>
      </c>
      <c r="DM7" s="40">
        <v>58</v>
      </c>
      <c r="DN7" s="40">
        <v>61.16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4.66</v>
      </c>
      <c r="DU7" s="40">
        <v>7.35</v>
      </c>
      <c r="DV7" s="40">
        <v>7.6</v>
      </c>
      <c r="DW7" s="40">
        <v>7.9</v>
      </c>
      <c r="DX7" s="40">
        <v>8.2100000000000009</v>
      </c>
      <c r="DY7" s="40">
        <v>49.95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0.06</v>
      </c>
      <c r="EF7" s="40">
        <v>0.09</v>
      </c>
      <c r="EG7" s="40">
        <v>0.4</v>
      </c>
      <c r="EH7" s="40">
        <v>0.14000000000000001</v>
      </c>
      <c r="EI7" s="40">
        <v>0.19</v>
      </c>
      <c r="EJ7" s="40">
        <v>0.32</v>
      </c>
    </row>
    <row r="8" spans="1:140" x14ac:dyDescent="0.2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2">
      <c r="A9" s="43"/>
      <c r="B9" s="43" t="s">
        <v>99</v>
      </c>
      <c r="C9" s="43" t="s">
        <v>100</v>
      </c>
      <c r="D9" s="43" t="s">
        <v>101</v>
      </c>
      <c r="E9" s="43" t="s">
        <v>102</v>
      </c>
      <c r="F9" s="43" t="s">
        <v>103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2">
      <c r="A10" s="43" t="s">
        <v>40</v>
      </c>
      <c r="B10" s="44" t="str">
        <f>IF(VALUE($B$7)=0,"",IF(VALUE($B$7)&gt;2022,"R"&amp;TEXT(VALUE($B$7)-2022,"00"),"H"&amp;VALUE($B$7)-1992))</f>
        <v>R01</v>
      </c>
      <c r="C10" s="44" t="str">
        <f>IF(VALUE($B$7)=0,"",IF(VALUE($B$7)&gt;2021,"R"&amp;TEXT(VALUE($B$7)-2021,"00"),"H"&amp;VALUE($B$7)-1991))</f>
        <v>R02</v>
      </c>
      <c r="D10" s="44" t="str">
        <f>IF(VALUE($B$7)=0,"",IF(VALUE($B$7)&gt;2020,"R"&amp;TEXT(VALUE($B$7)-2020,"00"),"H"&amp;VALUE($B$7)-1990))</f>
        <v>R03</v>
      </c>
      <c r="E10" s="44" t="str">
        <f>IF(VALUE($B$7)=0,"",IF(VALUE($B$7)&gt;2019,"R"&amp;TEXT(VALUE($B$7)-2019,"00"),"H"&amp;VALUE($B$7)-1989))</f>
        <v>R04</v>
      </c>
      <c r="F10" s="44" t="str">
        <f>IF(VALUE($B$7)=0,"",IF(VALUE($B$7)&gt;2018,"R"&amp;TEXT(VALUE($B$7)-2018,"00"),"H"&amp;VALUE($B$7)-1988))</f>
        <v>R05</v>
      </c>
      <c r="T10" s="45"/>
      <c r="U10" s="46" t="str">
        <f>$B$10</f>
        <v>R01</v>
      </c>
      <c r="V10" s="46" t="str">
        <f>$C$10</f>
        <v>R02</v>
      </c>
      <c r="W10" s="46" t="str">
        <f>$D$10</f>
        <v>R03</v>
      </c>
      <c r="X10" s="46" t="str">
        <f>$E$10</f>
        <v>R04</v>
      </c>
      <c r="Y10" s="46" t="str">
        <f>$F$10</f>
        <v>R05</v>
      </c>
      <c r="AE10" s="45"/>
      <c r="AF10" s="46" t="str">
        <f>$B$10</f>
        <v>R01</v>
      </c>
      <c r="AG10" s="46" t="str">
        <f>$C$10</f>
        <v>R02</v>
      </c>
      <c r="AH10" s="46" t="str">
        <f>$D$10</f>
        <v>R03</v>
      </c>
      <c r="AI10" s="46" t="str">
        <f>$E$10</f>
        <v>R04</v>
      </c>
      <c r="AJ10" s="46" t="str">
        <f>$F$10</f>
        <v>R05</v>
      </c>
      <c r="AP10" s="45"/>
      <c r="AQ10" s="46" t="str">
        <f>$B$10</f>
        <v>R01</v>
      </c>
      <c r="AR10" s="46" t="str">
        <f>$C$10</f>
        <v>R02</v>
      </c>
      <c r="AS10" s="46" t="str">
        <f>$D$10</f>
        <v>R03</v>
      </c>
      <c r="AT10" s="46" t="str">
        <f>$E$10</f>
        <v>R04</v>
      </c>
      <c r="AU10" s="46" t="str">
        <f>$F$10</f>
        <v>R05</v>
      </c>
      <c r="BA10" s="45"/>
      <c r="BB10" s="46" t="str">
        <f>$B$10</f>
        <v>R01</v>
      </c>
      <c r="BC10" s="46" t="str">
        <f>$C$10</f>
        <v>R02</v>
      </c>
      <c r="BD10" s="46" t="str">
        <f>$D$10</f>
        <v>R03</v>
      </c>
      <c r="BE10" s="46" t="str">
        <f>$E$10</f>
        <v>R04</v>
      </c>
      <c r="BF10" s="46" t="str">
        <f>$F$10</f>
        <v>R05</v>
      </c>
      <c r="BL10" s="45"/>
      <c r="BM10" s="46" t="str">
        <f>$B$10</f>
        <v>R01</v>
      </c>
      <c r="BN10" s="46" t="str">
        <f>$C$10</f>
        <v>R02</v>
      </c>
      <c r="BO10" s="46" t="str">
        <f>$D$10</f>
        <v>R03</v>
      </c>
      <c r="BP10" s="46" t="str">
        <f>$E$10</f>
        <v>R04</v>
      </c>
      <c r="BQ10" s="46" t="str">
        <f>$F$10</f>
        <v>R05</v>
      </c>
      <c r="BW10" s="45"/>
      <c r="BX10" s="46" t="str">
        <f>$B$10</f>
        <v>R01</v>
      </c>
      <c r="BY10" s="46" t="str">
        <f>$C$10</f>
        <v>R02</v>
      </c>
      <c r="BZ10" s="46" t="str">
        <f>$D$10</f>
        <v>R03</v>
      </c>
      <c r="CA10" s="46" t="str">
        <f>$E$10</f>
        <v>R04</v>
      </c>
      <c r="CB10" s="46" t="str">
        <f>$F$10</f>
        <v>R05</v>
      </c>
      <c r="CH10" s="45"/>
      <c r="CI10" s="46" t="str">
        <f>$B$10</f>
        <v>R01</v>
      </c>
      <c r="CJ10" s="46" t="str">
        <f>$C$10</f>
        <v>R02</v>
      </c>
      <c r="CK10" s="46" t="str">
        <f>$D$10</f>
        <v>R03</v>
      </c>
      <c r="CL10" s="46" t="str">
        <f>$E$10</f>
        <v>R04</v>
      </c>
      <c r="CM10" s="46" t="str">
        <f>$F$10</f>
        <v>R05</v>
      </c>
      <c r="CS10" s="45"/>
      <c r="CT10" s="46" t="str">
        <f>$B$10</f>
        <v>R01</v>
      </c>
      <c r="CU10" s="46" t="str">
        <f>$C$10</f>
        <v>R02</v>
      </c>
      <c r="CV10" s="46" t="str">
        <f>$D$10</f>
        <v>R03</v>
      </c>
      <c r="CW10" s="46" t="str">
        <f>$E$10</f>
        <v>R04</v>
      </c>
      <c r="CX10" s="46" t="str">
        <f>$F$10</f>
        <v>R05</v>
      </c>
      <c r="DD10" s="45"/>
      <c r="DE10" s="46" t="str">
        <f>$B$10</f>
        <v>R01</v>
      </c>
      <c r="DF10" s="46" t="str">
        <f>$C$10</f>
        <v>R02</v>
      </c>
      <c r="DG10" s="46" t="str">
        <f>$D$10</f>
        <v>R03</v>
      </c>
      <c r="DH10" s="46" t="str">
        <f>$E$10</f>
        <v>R04</v>
      </c>
      <c r="DI10" s="46" t="str">
        <f>$F$10</f>
        <v>R05</v>
      </c>
      <c r="DO10" s="45"/>
      <c r="DP10" s="46" t="str">
        <f>$B$10</f>
        <v>R01</v>
      </c>
      <c r="DQ10" s="46" t="str">
        <f>$C$10</f>
        <v>R02</v>
      </c>
      <c r="DR10" s="46" t="str">
        <f>$D$10</f>
        <v>R03</v>
      </c>
      <c r="DS10" s="46" t="str">
        <f>$E$10</f>
        <v>R04</v>
      </c>
      <c r="DT10" s="46" t="str">
        <f>$F$10</f>
        <v>R05</v>
      </c>
      <c r="DZ10" s="45"/>
      <c r="EA10" s="46" t="str">
        <f>$B$10</f>
        <v>R01</v>
      </c>
      <c r="EB10" s="46" t="str">
        <f>$C$10</f>
        <v>R02</v>
      </c>
      <c r="EC10" s="46" t="str">
        <f>$D$10</f>
        <v>R03</v>
      </c>
      <c r="ED10" s="46" t="str">
        <f>$E$10</f>
        <v>R04</v>
      </c>
      <c r="EE10" s="46" t="str">
        <f>$F$10</f>
        <v>R05</v>
      </c>
    </row>
    <row r="11" spans="1:140" x14ac:dyDescent="0.2">
      <c r="T11" s="47" t="s">
        <v>23</v>
      </c>
      <c r="U11" s="48">
        <f>IF(T6="-",NA(),T6)</f>
        <v>120.54</v>
      </c>
      <c r="V11" s="48">
        <f>IF(U6="-",NA(),U6)</f>
        <v>146.93</v>
      </c>
      <c r="W11" s="48">
        <f>IF(V6="-",NA(),V6)</f>
        <v>157.16</v>
      </c>
      <c r="X11" s="48">
        <f>IF(W6="-",NA(),W6)</f>
        <v>181.08</v>
      </c>
      <c r="Y11" s="48">
        <f>IF(X6="-",NA(),X6)</f>
        <v>159.97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92367.67</v>
      </c>
      <c r="AR11" s="48">
        <f>IF(AQ6="-",NA(),AQ6)</f>
        <v>23568.58</v>
      </c>
      <c r="AS11" s="48">
        <f>IF(AR6="-",NA(),AR6)</f>
        <v>197250.75</v>
      </c>
      <c r="AT11" s="48">
        <f>IF(AS6="-",NA(),AS6)</f>
        <v>18880.54</v>
      </c>
      <c r="AU11" s="48">
        <f>IF(AT6="-",NA(),AT6)</f>
        <v>20335.490000000002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119.68</v>
      </c>
      <c r="BN11" s="48">
        <f>IF(BM6="-",NA(),BM6)</f>
        <v>147.32</v>
      </c>
      <c r="BO11" s="48">
        <f>IF(BN6="-",NA(),BN6)</f>
        <v>158.03</v>
      </c>
      <c r="BP11" s="48">
        <f>IF(BO6="-",NA(),BO6)</f>
        <v>182.38</v>
      </c>
      <c r="BQ11" s="48">
        <f>IF(BP6="-",NA(),BP6)</f>
        <v>161.13999999999999</v>
      </c>
      <c r="BW11" s="47" t="s">
        <v>23</v>
      </c>
      <c r="BX11" s="48">
        <f>IF(BW6="-",NA(),BW6)</f>
        <v>32.619999999999997</v>
      </c>
      <c r="BY11" s="48">
        <f>IF(BX6="-",NA(),BX6)</f>
        <v>28.02</v>
      </c>
      <c r="BZ11" s="48">
        <f>IF(BY6="-",NA(),BY6)</f>
        <v>26.75</v>
      </c>
      <c r="CA11" s="48">
        <f>IF(BZ6="-",NA(),BZ6)</f>
        <v>21.2</v>
      </c>
      <c r="CB11" s="48">
        <f>IF(CA6="-",NA(),CA6)</f>
        <v>22.14</v>
      </c>
      <c r="CH11" s="47" t="s">
        <v>23</v>
      </c>
      <c r="CI11" s="48">
        <f>IF(CH6="-",NA(),CH6)</f>
        <v>25.3</v>
      </c>
      <c r="CJ11" s="48">
        <f>IF(CI6="-",NA(),CI6)</f>
        <v>29.17</v>
      </c>
      <c r="CK11" s="48">
        <f>IF(CJ6="-",NA(),CJ6)</f>
        <v>38.270000000000003</v>
      </c>
      <c r="CL11" s="48">
        <f>IF(CK6="-",NA(),CK6)</f>
        <v>36.49</v>
      </c>
      <c r="CM11" s="48">
        <f>IF(CL6="-",NA(),CL6)</f>
        <v>36.85</v>
      </c>
      <c r="CS11" s="47" t="s">
        <v>23</v>
      </c>
      <c r="CT11" s="48">
        <f>IF(CS6="-",NA(),CS6)</f>
        <v>28.57</v>
      </c>
      <c r="CU11" s="48">
        <f>IF(CT6="-",NA(),CT6)</f>
        <v>30.36</v>
      </c>
      <c r="CV11" s="48">
        <f>IF(CU6="-",NA(),CU6)</f>
        <v>36.31</v>
      </c>
      <c r="CW11" s="48">
        <f>IF(CV6="-",NA(),CV6)</f>
        <v>52.38</v>
      </c>
      <c r="CX11" s="48">
        <f>IF(CW6="-",NA(),CW6)</f>
        <v>40.479999999999997</v>
      </c>
      <c r="DD11" s="47" t="s">
        <v>23</v>
      </c>
      <c r="DE11" s="48">
        <f>IF(DD6="-",NA(),DD6)</f>
        <v>71.989999999999995</v>
      </c>
      <c r="DF11" s="48">
        <f>IF(DE6="-",NA(),DE6)</f>
        <v>73.2</v>
      </c>
      <c r="DG11" s="48">
        <f>IF(DF6="-",NA(),DF6)</f>
        <v>74.19</v>
      </c>
      <c r="DH11" s="48">
        <f>IF(DG6="-",NA(),DG6)</f>
        <v>75.12</v>
      </c>
      <c r="DI11" s="48">
        <f>IF(DH6="-",NA(),DH6)</f>
        <v>76.12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2">
      <c r="T12" s="47" t="s">
        <v>24</v>
      </c>
      <c r="U12" s="48">
        <f>IF(Y6="-",NA(),Y6)</f>
        <v>108.76</v>
      </c>
      <c r="V12" s="48">
        <f>IF(Z6="-",NA(),Z6)</f>
        <v>110.19</v>
      </c>
      <c r="W12" s="48">
        <f>IF(AA6="-",NA(),AA6)</f>
        <v>113.73</v>
      </c>
      <c r="X12" s="48">
        <f>IF(AB6="-",NA(),AB6)</f>
        <v>115.42</v>
      </c>
      <c r="Y12" s="48">
        <f>IF(AC6="-",NA(),AC6)</f>
        <v>114.11</v>
      </c>
      <c r="AE12" s="47" t="s">
        <v>24</v>
      </c>
      <c r="AF12" s="48">
        <f>IF(AJ6="-",NA(),AJ6)</f>
        <v>125.8</v>
      </c>
      <c r="AG12" s="48">
        <f t="shared" ref="AG12:AJ12" si="10">IF(AK6="-",NA(),AK6)</f>
        <v>132.55000000000001</v>
      </c>
      <c r="AH12" s="48">
        <f t="shared" si="10"/>
        <v>134.69</v>
      </c>
      <c r="AI12" s="48">
        <f t="shared" si="10"/>
        <v>133.63999999999999</v>
      </c>
      <c r="AJ12" s="48">
        <f t="shared" si="10"/>
        <v>140.65</v>
      </c>
      <c r="AP12" s="47" t="s">
        <v>24</v>
      </c>
      <c r="AQ12" s="48">
        <f>IF(AU6="-",NA(),AU6)</f>
        <v>732.52</v>
      </c>
      <c r="AR12" s="48">
        <f t="shared" ref="AR12:AU12" si="11">IF(AV6="-",NA(),AV6)</f>
        <v>819.73</v>
      </c>
      <c r="AS12" s="48">
        <f t="shared" si="11"/>
        <v>834.05</v>
      </c>
      <c r="AT12" s="48">
        <f t="shared" si="11"/>
        <v>1011.55</v>
      </c>
      <c r="AU12" s="48">
        <f t="shared" si="11"/>
        <v>913.57</v>
      </c>
      <c r="BA12" s="47" t="s">
        <v>24</v>
      </c>
      <c r="BB12" s="48">
        <f>IF(BF6="-",NA(),BF6)</f>
        <v>498.01</v>
      </c>
      <c r="BC12" s="48">
        <f t="shared" ref="BC12:BF12" si="12">IF(BG6="-",NA(),BG6)</f>
        <v>490.39</v>
      </c>
      <c r="BD12" s="48">
        <f t="shared" si="12"/>
        <v>475.44</v>
      </c>
      <c r="BE12" s="48">
        <f t="shared" si="12"/>
        <v>413.6</v>
      </c>
      <c r="BF12" s="48">
        <f t="shared" si="12"/>
        <v>398.17</v>
      </c>
      <c r="BL12" s="47" t="s">
        <v>24</v>
      </c>
      <c r="BM12" s="48">
        <f>IF(BQ6="-",NA(),BQ6)</f>
        <v>90.22</v>
      </c>
      <c r="BN12" s="48">
        <f t="shared" ref="BN12:BQ12" si="13">IF(BR6="-",NA(),BR6)</f>
        <v>90.8</v>
      </c>
      <c r="BO12" s="48">
        <f t="shared" si="13"/>
        <v>93.49</v>
      </c>
      <c r="BP12" s="48">
        <f t="shared" si="13"/>
        <v>94.77</v>
      </c>
      <c r="BQ12" s="48">
        <f t="shared" si="13"/>
        <v>89.59</v>
      </c>
      <c r="BW12" s="47" t="s">
        <v>24</v>
      </c>
      <c r="BX12" s="48">
        <f>IF(CB6="-",NA(),CB6)</f>
        <v>49.94</v>
      </c>
      <c r="BY12" s="48">
        <f t="shared" ref="BY12:CB12" si="14">IF(CC6="-",NA(),CC6)</f>
        <v>50.56</v>
      </c>
      <c r="BZ12" s="48">
        <f t="shared" si="14"/>
        <v>49.4</v>
      </c>
      <c r="CA12" s="48">
        <f t="shared" si="14"/>
        <v>49.51</v>
      </c>
      <c r="CB12" s="48">
        <f t="shared" si="14"/>
        <v>52.49</v>
      </c>
      <c r="CH12" s="47" t="s">
        <v>24</v>
      </c>
      <c r="CI12" s="48">
        <f>IF(CM6="-",NA(),CM6)</f>
        <v>34.92</v>
      </c>
      <c r="CJ12" s="48">
        <f t="shared" ref="CJ12:CM12" si="15">IF(CN6="-",NA(),CN6)</f>
        <v>34.19</v>
      </c>
      <c r="CK12" s="48">
        <f t="shared" si="15"/>
        <v>36.65</v>
      </c>
      <c r="CL12" s="48">
        <f t="shared" si="15"/>
        <v>33.29</v>
      </c>
      <c r="CM12" s="48">
        <f t="shared" si="15"/>
        <v>31.77</v>
      </c>
      <c r="CS12" s="47" t="s">
        <v>24</v>
      </c>
      <c r="CT12" s="48">
        <f>IF(CX6="-",NA(),CX6)</f>
        <v>50.9</v>
      </c>
      <c r="CU12" s="48">
        <f t="shared" ref="CU12:CX12" si="16">IF(CY6="-",NA(),CY6)</f>
        <v>49.05</v>
      </c>
      <c r="CV12" s="48">
        <f t="shared" si="16"/>
        <v>50.94</v>
      </c>
      <c r="CW12" s="48">
        <f t="shared" si="16"/>
        <v>49.76</v>
      </c>
      <c r="CX12" s="48">
        <f t="shared" si="16"/>
        <v>49.18</v>
      </c>
      <c r="DD12" s="47" t="s">
        <v>24</v>
      </c>
      <c r="DE12" s="48">
        <f>IF(DI6="-",NA(),DI6)</f>
        <v>54.3</v>
      </c>
      <c r="DF12" s="48">
        <f t="shared" ref="DF12:DI12" si="17">IF(DJ6="-",NA(),DJ6)</f>
        <v>55.32</v>
      </c>
      <c r="DG12" s="48">
        <f t="shared" si="17"/>
        <v>55.08</v>
      </c>
      <c r="DH12" s="48">
        <f t="shared" si="17"/>
        <v>56.95</v>
      </c>
      <c r="DI12" s="48">
        <f t="shared" si="17"/>
        <v>58</v>
      </c>
      <c r="DO12" s="47" t="s">
        <v>24</v>
      </c>
      <c r="DP12" s="48">
        <f>IF(DT6="-",NA(),DT6)</f>
        <v>4.66</v>
      </c>
      <c r="DQ12" s="48">
        <f t="shared" ref="DQ12:DT12" si="18">IF(DU6="-",NA(),DU6)</f>
        <v>7.35</v>
      </c>
      <c r="DR12" s="48">
        <f t="shared" si="18"/>
        <v>7.6</v>
      </c>
      <c r="DS12" s="48">
        <f t="shared" si="18"/>
        <v>7.9</v>
      </c>
      <c r="DT12" s="48">
        <f t="shared" si="18"/>
        <v>8.2100000000000009</v>
      </c>
      <c r="DZ12" s="47" t="s">
        <v>24</v>
      </c>
      <c r="EA12" s="48">
        <f>IF(EE6="-",NA(),EE6)</f>
        <v>0.06</v>
      </c>
      <c r="EB12" s="48">
        <f t="shared" ref="EB12:EE12" si="19">IF(EF6="-",NA(),EF6)</f>
        <v>0.09</v>
      </c>
      <c r="EC12" s="48">
        <f t="shared" si="19"/>
        <v>0.4</v>
      </c>
      <c r="ED12" s="48">
        <f t="shared" si="19"/>
        <v>0.14000000000000001</v>
      </c>
      <c r="EE12" s="48">
        <f t="shared" si="19"/>
        <v>0.19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2025-02-25T01:17:01Z</cp:lastPrinted>
  <dcterms:created xsi:type="dcterms:W3CDTF">2024-12-11T05:22:39Z</dcterms:created>
  <dcterms:modified xsi:type="dcterms:W3CDTF">2025-02-25T01:17:18Z</dcterms:modified>
  <cp:category/>
</cp:coreProperties>
</file>