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4 阿久根市（済）○\"/>
    </mc:Choice>
  </mc:AlternateContent>
  <xr:revisionPtr revIDLastSave="0" documentId="13_ncr:1_{8EC104C0-7592-4A1B-88E2-0BF8203576FC}" xr6:coauthVersionLast="36" xr6:coauthVersionMax="47" xr10:uidLastSave="{00000000-0000-0000-0000-000000000000}"/>
  <workbookProtection workbookAlgorithmName="SHA-512" workbookHashValue="mS8khtQSSnUPqHDFE9O5Car/bIe69LLujV9SnnfGTQe+OfFMvR54YEFsyLDeN1oeTcnErfHj5YvkWHf8JK3KRw==" workbookSaltValue="+Q4TOs2vrO2hsLFWKDE43Q=="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G85" i="4"/>
  <c r="F85" i="4"/>
  <c r="E85" i="4"/>
  <c r="AT10" i="4"/>
  <c r="AL10" i="4"/>
  <c r="W10" i="4"/>
  <c r="P10" i="4"/>
  <c r="I10" i="4"/>
  <c r="AD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<sst xmlns="http://schemas.openxmlformats.org/spreadsheetml/2006/main" count="228" uniqueCount="113">
  <si>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</si>
  <si>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</si>
  <si>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</si>
  <si>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</si>
  <si>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</si>
  <si>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</si>
  <si>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</si>
  <si>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</si>
  <si>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</si>
  <si>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</si>
  <si>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</si>
  <si>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</si>
  <si>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</si>
  <si>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</si>
  <si>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</si>
  <si>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</si>
  <si>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</si>
  <si>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</si>
  <si>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</si>
  <si>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</si>
  <si>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</si>
  <si>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</si>
  <si>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</si>
  <si>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</si>
  <si>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</si>
  <si>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</si>
  <si>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</si>
  <si>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</si>
  <si>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</si>
  <si>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</si>
  <si>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</si>
  <si>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</si>
  <si>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</si>
  <si>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</si>
  <si>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</si>
  <si>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</si>
  <si>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</si>
  <si>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</si>
  <si>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</si>
  <si>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</si>
  <si>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</si>
  <si>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</si>
  <si>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</si>
  <si>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</si>
  <si>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</si>
  <si>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</si>
  <si>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</si>
  <si>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</si>
  <si>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</si>
  <si>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</si>
  <si>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</si>
  <si>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</si>
  <si>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</si>
  <si>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</si>
  <si>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</si>
  <si>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</si>
  <si>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</si>
  <si>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</si>
  <si>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</si>
  <si>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</si>
  <si>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</si>
  <si>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</si>
  <si>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</si>
  <si>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</si>
  <si>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</si>
  <si>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</si>
  <si>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</si>
  <si>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</si>
  <si>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</si>
  <si>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</si>
  <si>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</si>
  <si>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</si>
  <si>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</si>
  <si>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</si>
  <si>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</si>
  <si>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</si>
  <si>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</si>
  <si>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</si>
  <si>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</si>
  <si>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</si>
  <si>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</si>
  <si>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</si>
  <si>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</si>
  <si>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</si>
  <si>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</si>
  <si>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</si>
  <si>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</si>
  <si>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</si>
  <si>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</si>
  <si>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</si>
  <si>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</si>
  <si>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</si>
  <si>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</si>
  <si>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阿久根市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</si>
  <si>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</si>
  <si>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</si>
  <si>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</si>
  <si>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</si>
  <si>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</si>
  <si>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</si>
  <si>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</si>
  <si>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</si>
  <si>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</si>
  <si>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</si>
  <si>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</si>
  <si>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</si>
  <si>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</si>
  <si>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</si>
  <si>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</si>
  <si>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</si>
  <si>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①については、100％を超えているが、一般会計からの法定繰入金等の収入に依存しており、料金改定の検討を進める必要がある。
　③については、平均値は超えているものの、給水人口の減少などによる料金収入の減少は避けられない中で、管路更新率が低く配管の耐震化等の取組も加速していく必要があり、今後においては流動比率の悪化も想定されることから、経営状況を把握し計画的に取り組む必要がある。
　④については、新規の企業債借入を抑制しているにもかかわらず、簡易水道事業統合の影響により、平均値を超えている。今後も給水収益の増加は見込めないことから、企業債借入は慎重に判断する必要がある。
　⑤については、昨年度に引き続き本年度も上回った。人件費や物価が上昇していくことは避けられないことから、料金改定の検討を進める必要がある。
　⑥については、平均値等を下回ってはいるが、簡易水道統合による減価償却費増加により、高止まりしている。現状維持ではなく、給水規模の減少に合わせ、施設のダウンサイジング等に取り組む必要がある。
　⑦については、安定しているが、給水人口減少は避けられないことから、施設のダウンサイジング等に取り組む必要がある。
　⑧については、平均値から乖離しており、優先度・緊急性を判断し管路更新に取り組み、漏水を減少させていく必要がある。</t>
    <rPh sb="103" eb="104">
      <t>サ</t>
    </rPh>
    <rPh sb="109" eb="110">
      <t>ナカ</t>
    </rPh>
    <rPh sb="112" eb="114">
      <t>カンロ</t>
    </rPh>
    <rPh sb="114" eb="116">
      <t>コウシン</t>
    </rPh>
    <rPh sb="116" eb="117">
      <t>リツ</t>
    </rPh>
    <rPh sb="118" eb="119">
      <t>ヒク</t>
    </rPh>
    <rPh sb="120" eb="122">
      <t>ハイカン</t>
    </rPh>
    <rPh sb="123" eb="126">
      <t>タイシンカ</t>
    </rPh>
    <rPh sb="126" eb="127">
      <t>トウ</t>
    </rPh>
    <rPh sb="128" eb="130">
      <t>トリクミ</t>
    </rPh>
    <rPh sb="131" eb="133">
      <t>カソク</t>
    </rPh>
    <rPh sb="137" eb="139">
      <t>ヒツヨウ</t>
    </rPh>
    <rPh sb="143" eb="145">
      <t>コンゴ</t>
    </rPh>
    <rPh sb="150" eb="152">
      <t>リュウドウ</t>
    </rPh>
    <rPh sb="152" eb="154">
      <t>ヒリツ</t>
    </rPh>
    <rPh sb="155" eb="157">
      <t>アッカ</t>
    </rPh>
    <rPh sb="158" eb="160">
      <t>ソウテイ</t>
    </rPh>
    <rPh sb="176" eb="179">
      <t>ケイカクテキ</t>
    </rPh>
    <rPh sb="296" eb="299">
      <t>サクネンド</t>
    </rPh>
    <rPh sb="300" eb="301">
      <t>ヒ</t>
    </rPh>
    <rPh sb="302" eb="303">
      <t>ツヅ</t>
    </rPh>
    <rPh sb="308" eb="310">
      <t>ウワマワ</t>
    </rPh>
    <rPh sb="313" eb="316">
      <t>ジンケンヒ</t>
    </rPh>
    <rPh sb="317" eb="319">
      <t>ブッカ</t>
    </rPh>
    <rPh sb="320" eb="322">
      <t>ジョウショウ</t>
    </rPh>
    <rPh sb="329" eb="330">
      <t>サ</t>
    </rPh>
    <rPh sb="409" eb="411">
      <t>ゲンジョウ</t>
    </rPh>
    <rPh sb="411" eb="413">
      <t>イジ</t>
    </rPh>
    <rPh sb="418" eb="420">
      <t>キュウスイ</t>
    </rPh>
    <rPh sb="420" eb="422">
      <t>キボ</t>
    </rPh>
    <rPh sb="423" eb="425">
      <t>ゲンショウ</t>
    </rPh>
    <rPh sb="426" eb="427">
      <t>ア</t>
    </rPh>
    <rPh sb="430" eb="432">
      <t>シセツ</t>
    </rPh>
    <rPh sb="441" eb="442">
      <t>トウ</t>
    </rPh>
    <rPh sb="477" eb="478">
      <t>サ</t>
    </rPh>
    <rPh sb="488" eb="490">
      <t>シセツ</t>
    </rPh>
    <rPh sb="499" eb="500">
      <t>トウ</t>
    </rPh>
    <rPh sb="505" eb="507">
      <t>ヒツヨウ</t>
    </rPh>
    <phoneticPr fontId="4"/>
  </si>
  <si>
    <t>　①については、更新対象となる資産が増えつつあり、再び上昇傾向である。経営状況を踏まえ、アセットマネジメントや経営戦略、水道ビジョン等に基づき、優先度・緊急性を判断し計画的な管路更新事業を行っていく必要がある。
　②については、耐用年数を超過した管路が増加していることから、①と同様に計画的な管路更新事業に取組む必要がある。
　③については，平均値を下回っていることから、①、②と同様に引続き計画的な管路更新事業に取り組む必要がある。</t>
    <rPh sb="18" eb="19">
      <t>フ</t>
    </rPh>
    <rPh sb="175" eb="177">
      <t>シタマワ</t>
    </rPh>
    <phoneticPr fontId="4"/>
  </si>
  <si>
    <t>　令和元年度までの上水道事業における経営の健全性は、安定的に推移してきたが、令和２年度の簡易水道事業統合により、経営状況の悪化が顕著となった。今後においても給水人口は減少することが見込まれており、これまで以上に水道施設の統合などによる固定経費の削減に取り組む必要がある。
　また、人件費や物価の上昇による経費上昇は避けられないことから、料金改定に向けて、取組みを始める必要がある。
　さらに、策定済みの経営戦略、アセットマネジメント、新水道ビジョンの改定作業を進め、中・長期的な経営計画に基づいた事業運営が重要である。</t>
    <rPh sb="129" eb="131">
      <t>ヒツヨウ</t>
    </rPh>
    <rPh sb="140" eb="143">
      <t>ジンケンヒ</t>
    </rPh>
    <rPh sb="144" eb="146">
      <t>ブッカ</t>
    </rPh>
    <rPh sb="147" eb="149">
      <t>ジョウショウ</t>
    </rPh>
    <rPh sb="152" eb="154">
      <t>ケイヒ</t>
    </rPh>
    <rPh sb="154" eb="156">
      <t>ジョウショウ</t>
    </rPh>
    <rPh sb="157" eb="158">
      <t>サ</t>
    </rPh>
    <rPh sb="173" eb="174">
      <t>ム</t>
    </rPh>
    <rPh sb="177" eb="179">
      <t>トリク</t>
    </rPh>
    <rPh sb="181" eb="182">
      <t>ハジ</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</si>
</sst>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0.04</c:v>
                </c:pt>
                <c:pt idx="1">
                  <c:v>0.03</c:v>
                </c:pt>
                <c:pt idx="2">
                  <c:v>0.39</c:v>
                </c:pt>
                <c:pt idx="3">
                  <c:v>0.2</c:v>
                </c:pt>
                <c:pt idx="4">
                  <c:v>0.28000000000000003</c:v>
                </c:pt>
              </c:numCache>
            </c:numRef>
          </c:val>
          <c:extLst>
            <c:ext xmlns:c16="http://schemas.microsoft.com/office/drawing/2014/chart" uri="{C3380CC4-5D6E-409C-BE32-E72D297353CC}">
              <c16:uniqueId val="{00000000-BD58-421C-8BFE-EE1EAE98DC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0.53</c:v>
                </c:pt>
                <c:pt idx="2">
                  <c:v>0.48</c:v>
                </c:pt>
                <c:pt idx="3">
                  <c:v>0.5</c:v>
                </c:pt>
                <c:pt idx="4">
                  <c:v>0.41</c:v>
                </c:pt>
              </c:numCache>
            </c:numRef>
          </c:val>
          <c:smooth val="0"/>
          <c:extLst>
            <c:ext xmlns:c16="http://schemas.microsoft.com/office/drawing/2014/chart" uri="{C3380CC4-5D6E-409C-BE32-E72D297353CC}">
              <c16:uniqueId val="{00000001-BD58-421C-8BFE-EE1EAE98DC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62.17</c:v>
                </c:pt>
                <c:pt idx="1">
                  <c:v>70.569999999999993</c:v>
                </c:pt>
                <c:pt idx="2">
                  <c:v>72.459999999999994</c:v>
                </c:pt>
                <c:pt idx="3">
                  <c:v>70.16</c:v>
                </c:pt>
                <c:pt idx="4">
                  <c:v>68.23</c:v>
                </c:pt>
              </c:numCache>
            </c:numRef>
          </c:val>
          <c:extLst>
            <c:ext xmlns:c16="http://schemas.microsoft.com/office/drawing/2014/chart" uri="{C3380CC4-5D6E-409C-BE32-E72D297353CC}">
              <c16:uniqueId val="{00000000-2586-48E3-82DD-04D9B72F65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55.89</c:v>
                </c:pt>
                <c:pt idx="2">
                  <c:v>55.72</c:v>
                </c:pt>
                <c:pt idx="3">
                  <c:v>55.31</c:v>
                </c:pt>
                <c:pt idx="4">
                  <c:v>55.14</c:v>
                </c:pt>
              </c:numCache>
            </c:numRef>
          </c:val>
          <c:smooth val="0"/>
          <c:extLst>
            <c:ext xmlns:c16="http://schemas.microsoft.com/office/drawing/2014/chart" uri="{C3380CC4-5D6E-409C-BE32-E72D297353CC}">
              <c16:uniqueId val="{00000001-2586-48E3-82DD-04D9B72F65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78.510000000000005</c:v>
                </c:pt>
                <c:pt idx="1">
                  <c:v>78.64</c:v>
                </c:pt>
                <c:pt idx="2">
                  <c:v>77.55</c:v>
                </c:pt>
                <c:pt idx="3">
                  <c:v>77.97</c:v>
                </c:pt>
                <c:pt idx="4">
                  <c:v>77.63</c:v>
                </c:pt>
              </c:numCache>
            </c:numRef>
          </c:val>
          <c:extLst>
            <c:ext xmlns:c16="http://schemas.microsoft.com/office/drawing/2014/chart" uri="{C3380CC4-5D6E-409C-BE32-E72D297353CC}">
              <c16:uniqueId val="{00000000-C808-41EF-9903-17C72D947A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81.27</c:v>
                </c:pt>
                <c:pt idx="2">
                  <c:v>81.260000000000005</c:v>
                </c:pt>
                <c:pt idx="3">
                  <c:v>80.36</c:v>
                </c:pt>
                <c:pt idx="4">
                  <c:v>80.13</c:v>
                </c:pt>
              </c:numCache>
            </c:numRef>
          </c:val>
          <c:smooth val="0"/>
          <c:extLst>
            <c:ext xmlns:c16="http://schemas.microsoft.com/office/drawing/2014/chart" uri="{C3380CC4-5D6E-409C-BE32-E72D297353CC}">
              <c16:uniqueId val="{00000001-C808-41EF-9903-17C72D947A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121.37</c:v>
                </c:pt>
                <c:pt idx="1">
                  <c:v>131.22</c:v>
                </c:pt>
                <c:pt idx="2">
                  <c:v>126.85</c:v>
                </c:pt>
                <c:pt idx="3">
                  <c:v>126.63</c:v>
                </c:pt>
                <c:pt idx="4">
                  <c:v>129.81</c:v>
                </c:pt>
              </c:numCache>
            </c:numRef>
          </c:val>
          <c:extLst>
            <c:ext xmlns:c16="http://schemas.microsoft.com/office/drawing/2014/chart" uri="{C3380CC4-5D6E-409C-BE32-E72D297353CC}">
              <c16:uniqueId val="{00000000-F6BA-4E63-A1D8-559D4CC310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108.35</c:v>
                </c:pt>
                <c:pt idx="2">
                  <c:v>108.84</c:v>
                </c:pt>
                <c:pt idx="3">
                  <c:v>105.92</c:v>
                </c:pt>
                <c:pt idx="4">
                  <c:v>106.01</c:v>
                </c:pt>
              </c:numCache>
            </c:numRef>
          </c:val>
          <c:smooth val="0"/>
          <c:extLst>
            <c:ext xmlns:c16="http://schemas.microsoft.com/office/drawing/2014/chart" uri="{C3380CC4-5D6E-409C-BE32-E72D297353CC}">
              <c16:uniqueId val="{00000001-F6BA-4E63-A1D8-559D4CC310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59.78</c:v>
                </c:pt>
                <c:pt idx="1">
                  <c:v>39.299999999999997</c:v>
                </c:pt>
                <c:pt idx="2">
                  <c:v>41.31</c:v>
                </c:pt>
                <c:pt idx="3">
                  <c:v>43.47</c:v>
                </c:pt>
                <c:pt idx="4">
                  <c:v>45.66</c:v>
                </c:pt>
              </c:numCache>
            </c:numRef>
          </c:val>
          <c:extLst>
            <c:ext xmlns:c16="http://schemas.microsoft.com/office/drawing/2014/chart" uri="{C3380CC4-5D6E-409C-BE32-E72D297353CC}">
              <c16:uniqueId val="{00000000-5A98-4E38-A8FC-09F90BBA9D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50.63</c:v>
                </c:pt>
                <c:pt idx="2">
                  <c:v>51.29</c:v>
                </c:pt>
                <c:pt idx="3">
                  <c:v>52.2</c:v>
                </c:pt>
                <c:pt idx="4">
                  <c:v>52.7</c:v>
                </c:pt>
              </c:numCache>
            </c:numRef>
          </c:val>
          <c:smooth val="0"/>
          <c:extLst>
            <c:ext xmlns:c16="http://schemas.microsoft.com/office/drawing/2014/chart" uri="{C3380CC4-5D6E-409C-BE32-E72D297353CC}">
              <c16:uniqueId val="{00000001-5A98-4E38-A8FC-09F90BBA9D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1.24</c:v>
                </c:pt>
                <c:pt idx="2">
                  <c:v>5.3</c:v>
                </c:pt>
                <c:pt idx="3">
                  <c:v>6.64</c:v>
                </c:pt>
                <c:pt idx="4">
                  <c:v>17.239999999999998</c:v>
                </c:pt>
              </c:numCache>
            </c:numRef>
          </c:val>
          <c:extLst>
            <c:ext xmlns:c16="http://schemas.microsoft.com/office/drawing/2014/chart" uri="{C3380CC4-5D6E-409C-BE32-E72D297353CC}">
              <c16:uniqueId val="{00000000-C1EC-477A-9B77-D0DA9F097E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18.28</c:v>
                </c:pt>
                <c:pt idx="2">
                  <c:v>19.61</c:v>
                </c:pt>
                <c:pt idx="3">
                  <c:v>20.73</c:v>
                </c:pt>
                <c:pt idx="4">
                  <c:v>22.86</c:v>
                </c:pt>
              </c:numCache>
            </c:numRef>
          </c:val>
          <c:smooth val="0"/>
          <c:extLst>
            <c:ext xmlns:c16="http://schemas.microsoft.com/office/drawing/2014/chart" uri="{C3380CC4-5D6E-409C-BE32-E72D297353CC}">
              <c16:uniqueId val="{00000001-C1EC-477A-9B77-D0DA9F097E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BB-4AB4-B654-F0D86B9835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3.98</c:v>
                </c:pt>
                <c:pt idx="2">
                  <c:v>6.02</c:v>
                </c:pt>
                <c:pt idx="3">
                  <c:v>7.78</c:v>
                </c:pt>
                <c:pt idx="4">
                  <c:v>9.59</c:v>
                </c:pt>
              </c:numCache>
            </c:numRef>
          </c:val>
          <c:smooth val="0"/>
          <c:extLst>
            <c:ext xmlns:c16="http://schemas.microsoft.com/office/drawing/2014/chart" uri="{C3380CC4-5D6E-409C-BE32-E72D297353CC}">
              <c16:uniqueId val="{00000001-55BB-4AB4-B654-F0D86B9835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670.88</c:v>
                </c:pt>
                <c:pt idx="1">
                  <c:v>530.41999999999996</c:v>
                </c:pt>
                <c:pt idx="2">
                  <c:v>453.31</c:v>
                </c:pt>
                <c:pt idx="3">
                  <c:v>581.27</c:v>
                </c:pt>
                <c:pt idx="4">
                  <c:v>670.96</c:v>
                </c:pt>
              </c:numCache>
            </c:numRef>
          </c:val>
          <c:extLst>
            <c:ext xmlns:c16="http://schemas.microsoft.com/office/drawing/2014/chart" uri="{C3380CC4-5D6E-409C-BE32-E72D297353CC}">
              <c16:uniqueId val="{00000000-8E0A-4BC5-88D3-46273A15FC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367.55</c:v>
                </c:pt>
                <c:pt idx="2">
                  <c:v>378.56</c:v>
                </c:pt>
                <c:pt idx="3">
                  <c:v>364.46</c:v>
                </c:pt>
                <c:pt idx="4">
                  <c:v>338.89</c:v>
                </c:pt>
              </c:numCache>
            </c:numRef>
          </c:val>
          <c:smooth val="0"/>
          <c:extLst>
            <c:ext xmlns:c16="http://schemas.microsoft.com/office/drawing/2014/chart" uri="{C3380CC4-5D6E-409C-BE32-E72D297353CC}">
              <c16:uniqueId val="{00000001-8E0A-4BC5-88D3-46273A15FC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149.1</c:v>
                </c:pt>
                <c:pt idx="1">
                  <c:v>549.92999999999995</c:v>
                </c:pt>
                <c:pt idx="2">
                  <c:v>501.26</c:v>
                </c:pt>
                <c:pt idx="3">
                  <c:v>468.56</c:v>
                </c:pt>
                <c:pt idx="4">
                  <c:v>436.16</c:v>
                </c:pt>
              </c:numCache>
            </c:numRef>
          </c:val>
          <c:extLst>
            <c:ext xmlns:c16="http://schemas.microsoft.com/office/drawing/2014/chart" uri="{C3380CC4-5D6E-409C-BE32-E72D297353CC}">
              <c16:uniqueId val="{00000000-7E04-498B-A5EA-4D7439C699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418.68</c:v>
                </c:pt>
                <c:pt idx="2">
                  <c:v>395.68</c:v>
                </c:pt>
                <c:pt idx="3">
                  <c:v>403.72</c:v>
                </c:pt>
                <c:pt idx="4">
                  <c:v>400.21</c:v>
                </c:pt>
              </c:numCache>
            </c:numRef>
          </c:val>
          <c:smooth val="0"/>
          <c:extLst>
            <c:ext xmlns:c16="http://schemas.microsoft.com/office/drawing/2014/chart" uri="{C3380CC4-5D6E-409C-BE32-E72D297353CC}">
              <c16:uniqueId val="{00000001-7E04-498B-A5EA-4D7439C699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120.6</c:v>
                </c:pt>
                <c:pt idx="1">
                  <c:v>97.57</c:v>
                </c:pt>
                <c:pt idx="2">
                  <c:v>99.77</c:v>
                </c:pt>
                <c:pt idx="3">
                  <c:v>100.16</c:v>
                </c:pt>
                <c:pt idx="4">
                  <c:v>101.32</c:v>
                </c:pt>
              </c:numCache>
            </c:numRef>
          </c:val>
          <c:extLst>
            <c:ext xmlns:c16="http://schemas.microsoft.com/office/drawing/2014/chart" uri="{C3380CC4-5D6E-409C-BE32-E72D297353CC}">
              <c16:uniqueId val="{00000000-6E84-4720-88F5-F095A8276C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94.78</c:v>
                </c:pt>
                <c:pt idx="2">
                  <c:v>97.59</c:v>
                </c:pt>
                <c:pt idx="3">
                  <c:v>92.17</c:v>
                </c:pt>
                <c:pt idx="4">
                  <c:v>92.83</c:v>
                </c:pt>
              </c:numCache>
            </c:numRef>
          </c:val>
          <c:smooth val="0"/>
          <c:extLst>
            <c:ext xmlns:c16="http://schemas.microsoft.com/office/drawing/2014/chart" uri="{C3380CC4-5D6E-409C-BE32-E72D297353CC}">
              <c16:uniqueId val="{00000001-6E84-4720-88F5-F095A8276C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119.81</c:v>
                </c:pt>
                <c:pt idx="1">
                  <c:v>148.56</c:v>
                </c:pt>
                <c:pt idx="2">
                  <c:v>144.86000000000001</c:v>
                </c:pt>
                <c:pt idx="3">
                  <c:v>145.06</c:v>
                </c:pt>
                <c:pt idx="4">
                  <c:v>144.11000000000001</c:v>
                </c:pt>
              </c:numCache>
            </c:numRef>
          </c:val>
          <c:extLst>
            <c:ext xmlns:c16="http://schemas.microsoft.com/office/drawing/2014/chart" uri="{C3380CC4-5D6E-409C-BE32-E72D297353CC}">
              <c16:uniqueId val="{00000000-27F7-4F4A-99B1-F8BEDDE3BC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181.3</c:v>
                </c:pt>
                <c:pt idx="2">
                  <c:v>181.71</c:v>
                </c:pt>
                <c:pt idx="3">
                  <c:v>188.51</c:v>
                </c:pt>
                <c:pt idx="4">
                  <c:v>189.43</c:v>
                </c:pt>
              </c:numCache>
            </c:numRef>
          </c:val>
          <c:smooth val="0"/>
          <c:extLst>
            <c:ext xmlns:c16="http://schemas.microsoft.com/office/drawing/2014/chart" uri="{C3380CC4-5D6E-409C-BE32-E72D297353CC}">
              <c16:uniqueId val="{00000001-27F7-4F4A-99B1-F8BEDDE3BC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9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阿久根市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自治体職員</v>
      </c>
      <c r="AE8" s="43"/>
      <c r="AF8" s="43"/>
      <c r="AG8" s="43"/>
      <c r="AH8" s="43"/>
      <c r="AI8" s="43"/>
      <c r="AJ8" s="43"/>
      <c r="AK8" s="2"/>
      <c r="AL8" s="44">
        <f>データ!$R$6</f>
        <v>18538</v>
      </c>
      <c r="AM8" s="44"/>
      <c r="AN8" s="44"/>
      <c r="AO8" s="44"/>
      <c r="AP8" s="44"/>
      <c r="AQ8" s="44"/>
      <c r="AR8" s="44"/>
      <c r="AS8" s="44"/>
      <c r="AT8" s="45">
        <f>データ!$S$6</f>
        <v>134.28</v>
      </c>
      <c r="AU8" s="46"/>
      <c r="AV8" s="46"/>
      <c r="AW8" s="46"/>
      <c r="AX8" s="46"/>
      <c r="AY8" s="46"/>
      <c r="AZ8" s="46"/>
      <c r="BA8" s="46"/>
      <c r="BB8" s="47">
        <f>データ!$T$6</f>
        <v>138.05000000000001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71.400000000000006</v>
      </c>
      <c r="J10" s="46"/>
      <c r="K10" s="46"/>
      <c r="L10" s="46"/>
      <c r="M10" s="46"/>
      <c r="N10" s="46"/>
      <c r="O10" s="80"/>
      <c r="P10" s="47">
        <f>データ!$P$6</f>
        <v>98.34</v>
      </c>
      <c r="Q10" s="47"/>
      <c r="R10" s="47"/>
      <c r="S10" s="47"/>
      <c r="T10" s="47"/>
      <c r="U10" s="47"/>
      <c r="V10" s="47"/>
      <c r="W10" s="44">
        <f>データ!$Q$6</f>
        <v>2640</v>
      </c>
      <c r="X10" s="44"/>
      <c r="Y10" s="44"/>
      <c r="Z10" s="44"/>
      <c r="AA10" s="44"/>
      <c r="AB10" s="44"/>
      <c r="AC10" s="44"/>
      <c r="AD10" s="2"/>
      <c r="AE10" s="2"/>
      <c r="AF10" s="2"/>
      <c r="AG10" s="2"/>
      <c r="AH10" s="2"/>
      <c r="AI10" s="2"/>
      <c r="AJ10" s="2"/>
      <c r="AK10" s="2"/>
      <c r="AL10" s="44">
        <f>データ!$U$6</f>
        <v>18045</v>
      </c>
      <c r="AM10" s="44"/>
      <c r="AN10" s="44"/>
      <c r="AO10" s="44"/>
      <c r="AP10" s="44"/>
      <c r="AQ10" s="44"/>
      <c r="AR10" s="44"/>
      <c r="AS10" s="44"/>
      <c r="AT10" s="45">
        <f>データ!$V$6</f>
        <v>48.63</v>
      </c>
      <c r="AU10" s="46"/>
      <c r="AV10" s="46"/>
      <c r="AW10" s="46"/>
      <c r="AX10" s="46"/>
      <c r="AY10" s="46"/>
      <c r="AZ10" s="46"/>
      <c r="BA10" s="46"/>
      <c r="BB10" s="47">
        <f>データ!$W$6</f>
        <v>371.07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dPDjLuIc8XU2SN4XdtW96AJFuT6xVZ4C1gY5Xk9GId9j0KOhd11pLIF2E1oTsZQtXa6vIoGnX7uiDVaE8+umA==" saltValue="0Ca4v7JjA1Z406oRyQux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462063</v>
      </c>
      <c r="D6" s="20">
        <f t="shared" si="3"/>
        <v>46</v>
      </c>
      <c r="E6" s="20">
        <f t="shared" si="3"/>
        <v>1</v>
      </c>
      <c r="F6" s="20">
        <f t="shared" si="3"/>
        <v>0</v>
      </c>
      <c r="G6" s="20">
        <f t="shared" si="3"/>
        <v>1</v>
      </c>
      <c r="H6" s="20" t="str">
        <f t="shared" si="3"/>
        <v>鹿児島県　阿久根市</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71.400000000000006</v>
      </c>
      <c r="P6" s="21">
        <f t="shared" si="3"/>
        <v>98.34</v>
      </c>
      <c r="Q6" s="21">
        <f t="shared" si="3"/>
        <v>2640</v>
      </c>
      <c r="R6" s="21">
        <f t="shared" si="3"/>
        <v>18538</v>
      </c>
      <c r="S6" s="21">
        <f t="shared" si="3"/>
        <v>134.28</v>
      </c>
      <c r="T6" s="21">
        <f t="shared" si="3"/>
        <v>138.05000000000001</v>
      </c>
      <c r="U6" s="21">
        <f t="shared" si="3"/>
        <v>18045</v>
      </c>
      <c r="V6" s="21">
        <f t="shared" si="3"/>
        <v>48.63</v>
      </c>
      <c r="W6" s="21">
        <f t="shared" si="3"/>
        <v>371.07</v>
      </c>
      <c r="X6" s="22">
        <f>IF(X7="",NA(),X7)</f>
        <v>121.37</v>
      </c>
      <c r="Y6" s="22">
        <f t="shared" ref="Y6:AG6" si="4">IF(Y7="",NA(),Y7)</f>
        <v>131.22</v>
      </c>
      <c r="Z6" s="22">
        <f t="shared" si="4"/>
        <v>126.85</v>
      </c>
      <c r="AA6" s="22">
        <f t="shared" si="4"/>
        <v>126.63</v>
      </c>
      <c r="AB6" s="22">
        <f t="shared" si="4"/>
        <v>129.81</v>
      </c>
      <c r="AC6" s="22">
        <f t="shared" si="4"/>
        <v>108.46</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3.98</v>
      </c>
      <c r="AP6" s="22">
        <f t="shared" si="5"/>
        <v>6.02</v>
      </c>
      <c r="AQ6" s="22">
        <f t="shared" si="5"/>
        <v>7.78</v>
      </c>
      <c r="AR6" s="22">
        <f t="shared" si="5"/>
        <v>9.59</v>
      </c>
      <c r="AS6" s="21" t="str">
        <f>IF(AS7="","",IF(AS7="-","【-】","【"&amp;SUBSTITUTE(TEXT(AS7,"#,##0.00"),"-","△")&amp;"】"))</f>
        <v>【1.50】</v>
      </c>
      <c r="AT6" s="22">
        <f>IF(AT7="",NA(),AT7)</f>
        <v>670.88</v>
      </c>
      <c r="AU6" s="22">
        <f t="shared" ref="AU6:BC6" si="6">IF(AU7="",NA(),AU7)</f>
        <v>530.41999999999996</v>
      </c>
      <c r="AV6" s="22">
        <f t="shared" si="6"/>
        <v>453.31</v>
      </c>
      <c r="AW6" s="22">
        <f t="shared" si="6"/>
        <v>581.27</v>
      </c>
      <c r="AX6" s="22">
        <f t="shared" si="6"/>
        <v>670.96</v>
      </c>
      <c r="AY6" s="22">
        <f t="shared" si="6"/>
        <v>362.93</v>
      </c>
      <c r="AZ6" s="22">
        <f t="shared" si="6"/>
        <v>367.55</v>
      </c>
      <c r="BA6" s="22">
        <f t="shared" si="6"/>
        <v>378.56</v>
      </c>
      <c r="BB6" s="22">
        <f t="shared" si="6"/>
        <v>364.46</v>
      </c>
      <c r="BC6" s="22">
        <f t="shared" si="6"/>
        <v>338.89</v>
      </c>
      <c r="BD6" s="21" t="str">
        <f>IF(BD7="","",IF(BD7="-","【-】","【"&amp;SUBSTITUTE(TEXT(BD7,"#,##0.00"),"-","△")&amp;"】"))</f>
        <v>【243.36】</v>
      </c>
      <c r="BE6" s="22">
        <f>IF(BE7="",NA(),BE7)</f>
        <v>149.1</v>
      </c>
      <c r="BF6" s="22">
        <f t="shared" ref="BF6:BN6" si="7">IF(BF7="",NA(),BF7)</f>
        <v>549.92999999999995</v>
      </c>
      <c r="BG6" s="22">
        <f t="shared" si="7"/>
        <v>501.26</v>
      </c>
      <c r="BH6" s="22">
        <f t="shared" si="7"/>
        <v>468.56</v>
      </c>
      <c r="BI6" s="22">
        <f t="shared" si="7"/>
        <v>436.16</v>
      </c>
      <c r="BJ6" s="22">
        <f t="shared" si="7"/>
        <v>439.05</v>
      </c>
      <c r="BK6" s="22">
        <f t="shared" si="7"/>
        <v>418.68</v>
      </c>
      <c r="BL6" s="22">
        <f t="shared" si="7"/>
        <v>395.68</v>
      </c>
      <c r="BM6" s="22">
        <f t="shared" si="7"/>
        <v>403.72</v>
      </c>
      <c r="BN6" s="22">
        <f t="shared" si="7"/>
        <v>400.21</v>
      </c>
      <c r="BO6" s="21" t="str">
        <f>IF(BO7="","",IF(BO7="-","【-】","【"&amp;SUBSTITUTE(TEXT(BO7,"#,##0.00"),"-","△")&amp;"】"))</f>
        <v>【265.93】</v>
      </c>
      <c r="BP6" s="22">
        <f>IF(BP7="",NA(),BP7)</f>
        <v>120.6</v>
      </c>
      <c r="BQ6" s="22">
        <f t="shared" ref="BQ6:BY6" si="8">IF(BQ7="",NA(),BQ7)</f>
        <v>97.57</v>
      </c>
      <c r="BR6" s="22">
        <f t="shared" si="8"/>
        <v>99.77</v>
      </c>
      <c r="BS6" s="22">
        <f t="shared" si="8"/>
        <v>100.16</v>
      </c>
      <c r="BT6" s="22">
        <f t="shared" si="8"/>
        <v>101.32</v>
      </c>
      <c r="BU6" s="22">
        <f t="shared" si="8"/>
        <v>95.26</v>
      </c>
      <c r="BV6" s="22">
        <f t="shared" si="8"/>
        <v>94.78</v>
      </c>
      <c r="BW6" s="22">
        <f t="shared" si="8"/>
        <v>97.59</v>
      </c>
      <c r="BX6" s="22">
        <f t="shared" si="8"/>
        <v>92.17</v>
      </c>
      <c r="BY6" s="22">
        <f t="shared" si="8"/>
        <v>92.83</v>
      </c>
      <c r="BZ6" s="21" t="str">
        <f>IF(BZ7="","",IF(BZ7="-","【-】","【"&amp;SUBSTITUTE(TEXT(BZ7,"#,##0.00"),"-","△")&amp;"】"))</f>
        <v>【97.82】</v>
      </c>
      <c r="CA6" s="22">
        <f>IF(CA7="",NA(),CA7)</f>
        <v>119.81</v>
      </c>
      <c r="CB6" s="22">
        <f t="shared" ref="CB6:CJ6" si="9">IF(CB7="",NA(),CB7)</f>
        <v>148.56</v>
      </c>
      <c r="CC6" s="22">
        <f t="shared" si="9"/>
        <v>144.86000000000001</v>
      </c>
      <c r="CD6" s="22">
        <f t="shared" si="9"/>
        <v>145.06</v>
      </c>
      <c r="CE6" s="22">
        <f t="shared" si="9"/>
        <v>144.11000000000001</v>
      </c>
      <c r="CF6" s="22">
        <f t="shared" si="9"/>
        <v>192.82</v>
      </c>
      <c r="CG6" s="22">
        <f t="shared" si="9"/>
        <v>181.3</v>
      </c>
      <c r="CH6" s="22">
        <f t="shared" si="9"/>
        <v>181.71</v>
      </c>
      <c r="CI6" s="22">
        <f t="shared" si="9"/>
        <v>188.51</v>
      </c>
      <c r="CJ6" s="22">
        <f t="shared" si="9"/>
        <v>189.43</v>
      </c>
      <c r="CK6" s="21" t="str">
        <f>IF(CK7="","",IF(CK7="-","【-】","【"&amp;SUBSTITUTE(TEXT(CK7,"#,##0.00"),"-","△")&amp;"】"))</f>
        <v>【177.56】</v>
      </c>
      <c r="CL6" s="22">
        <f>IF(CL7="",NA(),CL7)</f>
        <v>62.17</v>
      </c>
      <c r="CM6" s="22">
        <f t="shared" ref="CM6:CU6" si="10">IF(CM7="",NA(),CM7)</f>
        <v>70.569999999999993</v>
      </c>
      <c r="CN6" s="22">
        <f t="shared" si="10"/>
        <v>72.459999999999994</v>
      </c>
      <c r="CO6" s="22">
        <f t="shared" si="10"/>
        <v>70.16</v>
      </c>
      <c r="CP6" s="22">
        <f t="shared" si="10"/>
        <v>68.23</v>
      </c>
      <c r="CQ6" s="22">
        <f t="shared" si="10"/>
        <v>54.05</v>
      </c>
      <c r="CR6" s="22">
        <f t="shared" si="10"/>
        <v>55.89</v>
      </c>
      <c r="CS6" s="22">
        <f t="shared" si="10"/>
        <v>55.72</v>
      </c>
      <c r="CT6" s="22">
        <f t="shared" si="10"/>
        <v>55.31</v>
      </c>
      <c r="CU6" s="22">
        <f t="shared" si="10"/>
        <v>55.14</v>
      </c>
      <c r="CV6" s="21" t="str">
        <f>IF(CV7="","",IF(CV7="-","【-】","【"&amp;SUBSTITUTE(TEXT(CV7,"#,##0.00"),"-","△")&amp;"】"))</f>
        <v>【59.81】</v>
      </c>
      <c r="CW6" s="22">
        <f>IF(CW7="",NA(),CW7)</f>
        <v>78.510000000000005</v>
      </c>
      <c r="CX6" s="22">
        <f t="shared" ref="CX6:DF6" si="11">IF(CX7="",NA(),CX7)</f>
        <v>78.64</v>
      </c>
      <c r="CY6" s="22">
        <f t="shared" si="11"/>
        <v>77.55</v>
      </c>
      <c r="CZ6" s="22">
        <f t="shared" si="11"/>
        <v>77.97</v>
      </c>
      <c r="DA6" s="22">
        <f t="shared" si="11"/>
        <v>77.63</v>
      </c>
      <c r="DB6" s="22">
        <f t="shared" si="11"/>
        <v>80.510000000000005</v>
      </c>
      <c r="DC6" s="22">
        <f t="shared" si="11"/>
        <v>81.27</v>
      </c>
      <c r="DD6" s="22">
        <f t="shared" si="11"/>
        <v>81.260000000000005</v>
      </c>
      <c r="DE6" s="22">
        <f t="shared" si="11"/>
        <v>80.36</v>
      </c>
      <c r="DF6" s="22">
        <f t="shared" si="11"/>
        <v>80.13</v>
      </c>
      <c r="DG6" s="21" t="str">
        <f>IF(DG7="","",IF(DG7="-","【-】","【"&amp;SUBSTITUTE(TEXT(DG7,"#,##0.00"),"-","△")&amp;"】"))</f>
        <v>【89.42】</v>
      </c>
      <c r="DH6" s="22">
        <f>IF(DH7="",NA(),DH7)</f>
        <v>59.78</v>
      </c>
      <c r="DI6" s="22">
        <f t="shared" ref="DI6:DQ6" si="12">IF(DI7="",NA(),DI7)</f>
        <v>39.299999999999997</v>
      </c>
      <c r="DJ6" s="22">
        <f t="shared" si="12"/>
        <v>41.31</v>
      </c>
      <c r="DK6" s="22">
        <f t="shared" si="12"/>
        <v>43.47</v>
      </c>
      <c r="DL6" s="22">
        <f t="shared" si="12"/>
        <v>45.66</v>
      </c>
      <c r="DM6" s="22">
        <f t="shared" si="12"/>
        <v>49.12</v>
      </c>
      <c r="DN6" s="22">
        <f t="shared" si="12"/>
        <v>50.63</v>
      </c>
      <c r="DO6" s="22">
        <f t="shared" si="12"/>
        <v>51.29</v>
      </c>
      <c r="DP6" s="22">
        <f t="shared" si="12"/>
        <v>52.2</v>
      </c>
      <c r="DQ6" s="22">
        <f t="shared" si="12"/>
        <v>52.7</v>
      </c>
      <c r="DR6" s="21" t="str">
        <f>IF(DR7="","",IF(DR7="-","【-】","【"&amp;SUBSTITUTE(TEXT(DR7,"#,##0.00"),"-","△")&amp;"】"))</f>
        <v>【52.02】</v>
      </c>
      <c r="DS6" s="21">
        <f>IF(DS7="",NA(),DS7)</f>
        <v>0</v>
      </c>
      <c r="DT6" s="22">
        <f t="shared" ref="DT6:EB6" si="13">IF(DT7="",NA(),DT7)</f>
        <v>1.24</v>
      </c>
      <c r="DU6" s="22">
        <f t="shared" si="13"/>
        <v>5.3</v>
      </c>
      <c r="DV6" s="22">
        <f t="shared" si="13"/>
        <v>6.64</v>
      </c>
      <c r="DW6" s="22">
        <f t="shared" si="13"/>
        <v>17.239999999999998</v>
      </c>
      <c r="DX6" s="22">
        <f t="shared" si="13"/>
        <v>16.760000000000002</v>
      </c>
      <c r="DY6" s="22">
        <f t="shared" si="13"/>
        <v>18.28</v>
      </c>
      <c r="DZ6" s="22">
        <f t="shared" si="13"/>
        <v>19.61</v>
      </c>
      <c r="EA6" s="22">
        <f t="shared" si="13"/>
        <v>20.73</v>
      </c>
      <c r="EB6" s="22">
        <f t="shared" si="13"/>
        <v>22.86</v>
      </c>
      <c r="EC6" s="21" t="str">
        <f>IF(EC7="","",IF(EC7="-","【-】","【"&amp;SUBSTITUTE(TEXT(EC7,"#,##0.00"),"-","△")&amp;"】"))</f>
        <v>【25.37】</v>
      </c>
      <c r="ED6" s="22">
        <f>IF(ED7="",NA(),ED7)</f>
        <v>0.04</v>
      </c>
      <c r="EE6" s="22">
        <f t="shared" ref="EE6:EM6" si="14">IF(EE7="",NA(),EE7)</f>
        <v>0.03</v>
      </c>
      <c r="EF6" s="22">
        <f t="shared" si="14"/>
        <v>0.39</v>
      </c>
      <c r="EG6" s="22">
        <f t="shared" si="14"/>
        <v>0.2</v>
      </c>
      <c r="EH6" s="22">
        <f t="shared" si="14"/>
        <v>0.28000000000000003</v>
      </c>
      <c r="EI6" s="22">
        <f t="shared" si="14"/>
        <v>0.42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462063</v>
      </c>
      <c r="D7" s="24">
        <v>46</v>
      </c>
      <c r="E7" s="24">
        <v>1</v>
      </c>
      <c r="F7" s="24">
        <v>0</v>
      </c>
      <c r="G7" s="24">
        <v>1</v>
      </c>
      <c r="H7" s="24" t="s">
        <v>93</v>
      </c>
      <c r="I7" s="24" t="s">
        <v>94</v>
      </c>
      <c r="J7" s="24" t="s">
        <v>95</v>
      </c>
      <c r="K7" s="24" t="s">
        <v>96</v>
      </c>
      <c r="L7" s="24" t="s">
        <v>97</v>
      </c>
      <c r="M7" s="24" t="s">
        <v>98</v>
      </c>
      <c r="N7" s="25" t="s">
        <v>99</v>
      </c>
      <c r="O7" s="25">
        <v>71.400000000000006</v>
      </c>
      <c r="P7" s="25">
        <v>98.34</v>
      </c>
      <c r="Q7" s="25">
        <v>2640</v>
      </c>
      <c r="R7" s="25">
        <v>18538</v>
      </c>
      <c r="S7" s="25">
        <v>134.28</v>
      </c>
      <c r="T7" s="25">
        <v>138.05000000000001</v>
      </c>
      <c r="U7" s="25">
        <v>18045</v>
      </c>
      <c r="V7" s="25">
        <v>48.63</v>
      </c>
      <c r="W7" s="25">
        <v>371.07</v>
      </c>
      <c r="X7" s="25">
        <v>121.37</v>
      </c>
      <c r="Y7" s="25">
        <v>131.22</v>
      </c>
      <c r="Z7" s="25">
        <v>126.85</v>
      </c>
      <c r="AA7" s="25">
        <v>126.63</v>
      </c>
      <c r="AB7" s="25">
        <v>129.81</v>
      </c>
      <c r="AC7" s="25">
        <v>108.46</v>
      </c>
      <c r="AD7" s="25">
        <v>108.35</v>
      </c>
      <c r="AE7" s="25">
        <v>108.84</v>
      </c>
      <c r="AF7" s="25">
        <v>105.92</v>
      </c>
      <c r="AG7" s="25">
        <v>106.01</v>
      </c>
      <c r="AH7" s="25">
        <v>108.24</v>
      </c>
      <c r="AI7" s="25">
        <v>0</v>
      </c>
      <c r="AJ7" s="25">
        <v>0</v>
      </c>
      <c r="AK7" s="25">
        <v>0</v>
      </c>
      <c r="AL7" s="25">
        <v>0</v>
      </c>
      <c r="AM7" s="25">
        <v>0</v>
      </c>
      <c r="AN7" s="25">
        <v>11.94</v>
      </c>
      <c r="AO7" s="25">
        <v>3.98</v>
      </c>
      <c r="AP7" s="25">
        <v>6.02</v>
      </c>
      <c r="AQ7" s="25">
        <v>7.78</v>
      </c>
      <c r="AR7" s="25">
        <v>9.59</v>
      </c>
      <c r="AS7" s="25">
        <v>1.5</v>
      </c>
      <c r="AT7" s="25">
        <v>670.88</v>
      </c>
      <c r="AU7" s="25">
        <v>530.41999999999996</v>
      </c>
      <c r="AV7" s="25">
        <v>453.31</v>
      </c>
      <c r="AW7" s="25">
        <v>581.27</v>
      </c>
      <c r="AX7" s="25">
        <v>670.96</v>
      </c>
      <c r="AY7" s="25">
        <v>362.93</v>
      </c>
      <c r="AZ7" s="25">
        <v>367.55</v>
      </c>
      <c r="BA7" s="25">
        <v>378.56</v>
      </c>
      <c r="BB7" s="25">
        <v>364.46</v>
      </c>
      <c r="BC7" s="25">
        <v>338.89</v>
      </c>
      <c r="BD7" s="25">
        <v>243.36</v>
      </c>
      <c r="BE7" s="25">
        <v>149.1</v>
      </c>
      <c r="BF7" s="25">
        <v>549.92999999999995</v>
      </c>
      <c r="BG7" s="25">
        <v>501.26</v>
      </c>
      <c r="BH7" s="25">
        <v>468.56</v>
      </c>
      <c r="BI7" s="25">
        <v>436.16</v>
      </c>
      <c r="BJ7" s="25">
        <v>439.05</v>
      </c>
      <c r="BK7" s="25">
        <v>418.68</v>
      </c>
      <c r="BL7" s="25">
        <v>395.68</v>
      </c>
      <c r="BM7" s="25">
        <v>403.72</v>
      </c>
      <c r="BN7" s="25">
        <v>400.21</v>
      </c>
      <c r="BO7" s="25">
        <v>265.93</v>
      </c>
      <c r="BP7" s="25">
        <v>120.6</v>
      </c>
      <c r="BQ7" s="25">
        <v>97.57</v>
      </c>
      <c r="BR7" s="25">
        <v>99.77</v>
      </c>
      <c r="BS7" s="25">
        <v>100.16</v>
      </c>
      <c r="BT7" s="25">
        <v>101.32</v>
      </c>
      <c r="BU7" s="25">
        <v>95.26</v>
      </c>
      <c r="BV7" s="25">
        <v>94.78</v>
      </c>
      <c r="BW7" s="25">
        <v>97.59</v>
      </c>
      <c r="BX7" s="25">
        <v>92.17</v>
      </c>
      <c r="BY7" s="25">
        <v>92.83</v>
      </c>
      <c r="BZ7" s="25">
        <v>97.82</v>
      </c>
      <c r="CA7" s="25">
        <v>119.81</v>
      </c>
      <c r="CB7" s="25">
        <v>148.56</v>
      </c>
      <c r="CC7" s="25">
        <v>144.86000000000001</v>
      </c>
      <c r="CD7" s="25">
        <v>145.06</v>
      </c>
      <c r="CE7" s="25">
        <v>144.11000000000001</v>
      </c>
      <c r="CF7" s="25">
        <v>192.82</v>
      </c>
      <c r="CG7" s="25">
        <v>181.3</v>
      </c>
      <c r="CH7" s="25">
        <v>181.71</v>
      </c>
      <c r="CI7" s="25">
        <v>188.51</v>
      </c>
      <c r="CJ7" s="25">
        <v>189.43</v>
      </c>
      <c r="CK7" s="25">
        <v>177.56</v>
      </c>
      <c r="CL7" s="25">
        <v>62.17</v>
      </c>
      <c r="CM7" s="25">
        <v>70.569999999999993</v>
      </c>
      <c r="CN7" s="25">
        <v>72.459999999999994</v>
      </c>
      <c r="CO7" s="25">
        <v>70.16</v>
      </c>
      <c r="CP7" s="25">
        <v>68.23</v>
      </c>
      <c r="CQ7" s="25">
        <v>54.05</v>
      </c>
      <c r="CR7" s="25">
        <v>55.89</v>
      </c>
      <c r="CS7" s="25">
        <v>55.72</v>
      </c>
      <c r="CT7" s="25">
        <v>55.31</v>
      </c>
      <c r="CU7" s="25">
        <v>55.14</v>
      </c>
      <c r="CV7" s="25">
        <v>59.81</v>
      </c>
      <c r="CW7" s="25">
        <v>78.510000000000005</v>
      </c>
      <c r="CX7" s="25">
        <v>78.64</v>
      </c>
      <c r="CY7" s="25">
        <v>77.55</v>
      </c>
      <c r="CZ7" s="25">
        <v>77.97</v>
      </c>
      <c r="DA7" s="25">
        <v>77.63</v>
      </c>
      <c r="DB7" s="25">
        <v>80.510000000000005</v>
      </c>
      <c r="DC7" s="25">
        <v>81.27</v>
      </c>
      <c r="DD7" s="25">
        <v>81.260000000000005</v>
      </c>
      <c r="DE7" s="25">
        <v>80.36</v>
      </c>
      <c r="DF7" s="25">
        <v>80.13</v>
      </c>
      <c r="DG7" s="25">
        <v>89.42</v>
      </c>
      <c r="DH7" s="25">
        <v>59.78</v>
      </c>
      <c r="DI7" s="25">
        <v>39.299999999999997</v>
      </c>
      <c r="DJ7" s="25">
        <v>41.31</v>
      </c>
      <c r="DK7" s="25">
        <v>43.47</v>
      </c>
      <c r="DL7" s="25">
        <v>45.66</v>
      </c>
      <c r="DM7" s="25">
        <v>49.12</v>
      </c>
      <c r="DN7" s="25">
        <v>50.63</v>
      </c>
      <c r="DO7" s="25">
        <v>51.29</v>
      </c>
      <c r="DP7" s="25">
        <v>52.2</v>
      </c>
      <c r="DQ7" s="25">
        <v>52.7</v>
      </c>
      <c r="DR7" s="25">
        <v>52.02</v>
      </c>
      <c r="DS7" s="25">
        <v>0</v>
      </c>
      <c r="DT7" s="25">
        <v>1.24</v>
      </c>
      <c r="DU7" s="25">
        <v>5.3</v>
      </c>
      <c r="DV7" s="25">
        <v>6.64</v>
      </c>
      <c r="DW7" s="25">
        <v>17.239999999999998</v>
      </c>
      <c r="DX7" s="25">
        <v>16.760000000000002</v>
      </c>
      <c r="DY7" s="25">
        <v>18.28</v>
      </c>
      <c r="DZ7" s="25">
        <v>19.61</v>
      </c>
      <c r="EA7" s="25">
        <v>20.73</v>
      </c>
      <c r="EB7" s="25">
        <v>22.86</v>
      </c>
      <c r="EC7" s="25">
        <v>25.37</v>
      </c>
      <c r="ED7" s="25">
        <v>0.04</v>
      </c>
      <c r="EE7" s="25">
        <v>0.03</v>
      </c>
      <c r="EF7" s="25">
        <v>0.39</v>
      </c>
      <c r="EG7" s="25">
        <v>0.2</v>
      </c>
      <c r="EH7" s="25">
        <v>0.28000000000000003</v>
      </c>
      <c r="EI7" s="25">
        <v>0.42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2025-02-16T07:52:39Z</cp:lastPrinted>
  <dcterms:created xsi:type="dcterms:W3CDTF">2025-01-24T06:56:17Z</dcterms:created>
  <dcterms:modified xsi:type="dcterms:W3CDTF">2025-02-27T05:13:34Z</dcterms:modified>
  <cp:category/>
</cp:coreProperties>
</file>