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6\03_決算統計関連調査\250120_公営企業に係る経営比較分析表（令和５年度決算）の分析等について（依頼）\★完成版\05 出水市（済）○\"/>
    </mc:Choice>
  </mc:AlternateContent>
  <xr:revisionPtr revIDLastSave="0" documentId="13_ncr:1_{333A5688-ABA0-4880-99A2-EEF720598323}" xr6:coauthVersionLast="36" xr6:coauthVersionMax="36" xr10:uidLastSave="{00000000-0000-0000-0000-000000000000}"/>
  <workbookProtection workbookAlgorithmName="SHA-512" workbookHashValue="v1SGeGSvMKQLn6J3Zb1KxBe2QVQEo4SeBOiGFbLvryUg3oku5p8dESOqXb/pzPQic25aSzs9Zar6/v+C/6dD1g==" workbookSaltValue="IuFpaYhS+QG7YYEZmYzB9w==" workbookSpinCount="100000" lockStructure="1"/>
  <bookViews>
    <workbookView xWindow="0" yWindow="0" windowWidth="19200" windowHeight="750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K85" i="4"/>
  <c r="J85" i="4"/>
  <c r="I85" i="4"/>
  <c r="F85" i="4"/>
  <c r="AT10" i="4"/>
  <c r="AL10" i="4"/>
  <c r="I10" i="4"/>
  <c r="P8" i="4"/>
  <c r="I8" i="4"/>
</calcChain>
</file>

<file path=xl/sharedStrings.xml><?xml version="1.0" encoding="utf-8"?>
<sst xmlns="http://schemas.openxmlformats.org/spreadsheetml/2006/main" count="253" uniqueCount="116">
  <si>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</si>
  <si>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</si>
  <si>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</si>
  <si>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</si>
  <si>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</si>
  <si>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</si>
  <si>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</si>
  <si>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</si>
  <si>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</si>
  <si>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</si>
  <si>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</si>
  <si>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</si>
  <si>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</si>
  <si>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</si>
  <si>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</si>
  <si>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</si>
  <si>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</si>
  <si>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</si>
  <si>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</si>
  <si>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</si>
  <si>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</si>
  <si>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</si>
  <si>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</si>
  <si>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</si>
  <si>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</si>
  <si>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</si>
  <si>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</si>
  <si>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</si>
  <si>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</si>
  <si>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</si>
  <si>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</si>
  <si>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</si>
  <si>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</si>
  <si>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</si>
  <si>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</si>
  <si>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</si>
  <si>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</si>
  <si>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</si>
  <si>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</si>
  <si>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</si>
  <si>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</si>
  <si>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</si>
  <si>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</si>
  <si>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</si>
  <si>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</si>
  <si>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</si>
  <si>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</si>
  <si>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</si>
  <si>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</si>
  <si>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</si>
  <si>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</si>
  <si>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</si>
  <si>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</si>
  <si>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</si>
  <si>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</si>
  <si>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</si>
  <si>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</si>
  <si>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</si>
  <si>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</si>
  <si>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</si>
  <si>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</si>
  <si>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</si>
  <si>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</si>
  <si>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</si>
  <si>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</si>
  <si>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</si>
  <si>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</si>
  <si>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</si>
  <si>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</si>
  <si>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</si>
  <si>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</si>
  <si>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</si>
  <si>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</si>
  <si>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</si>
  <si>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</si>
  <si>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</si>
  <si>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</si>
  <si>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</si>
  <si>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</si>
  <si>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</si>
  <si>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</si>
  <si>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</si>
  <si>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</si>
  <si>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</si>
  <si>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</si>
  <si>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</si>
  <si>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</si>
  <si>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</si>
  <si>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</si>
  <si>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</si>
  <si>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</si>
  <si>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</si>
  <si>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</si>
  <si>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</si>
  <si>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</si>
  <si>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</si>
  <si>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出水市</t>
  </si>
  <si>
    <t>法適用</t>
  </si>
  <si>
    <t>下水道事業</t>
  </si>
  <si>
    <t>公共下水道</t>
  </si>
  <si>
    <t>Cd1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</si>
  <si>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</si>
  <si>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</si>
  <si>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</si>
  <si>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</si>
  <si>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</si>
  <si>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</si>
  <si>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</si>
  <si>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</si>
  <si>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</si>
  <si>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</si>
  <si>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</si>
  <si>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</si>
  <si>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　人口減少による使用料収入減少が危惧される中で、老朽化対策については計画的に実施しなければならない。
　更新費用の財源は、起債と一般会計からの繰入金頼みであることから、財源確保と施設の長寿命化に関する検討を行う必要がある。
　今後は、将来にわたり持続的に事業を運営できるよう、財源確保の見通しを立て、業務の効率化等による経費削減に努め、経営と施設の健全化を図っていきたい。
</t>
    <rPh sb="117" eb="119">
      <t>ショウライ</t>
    </rPh>
    <rPh sb="123" eb="125">
      <t>ジゾク</t>
    </rPh>
    <rPh sb="125" eb="126">
      <t>テキ</t>
    </rPh>
    <rPh sb="127" eb="129">
      <t>ジギョウ</t>
    </rPh>
    <rPh sb="130" eb="132">
      <t>ウンエイ</t>
    </rPh>
    <rPh sb="138" eb="140">
      <t>ザイゲン</t>
    </rPh>
    <rPh sb="140" eb="142">
      <t>カクホ</t>
    </rPh>
    <rPh sb="143" eb="145">
      <t>ミトオ</t>
    </rPh>
    <rPh sb="147" eb="148">
      <t>タ</t>
    </rPh>
    <rPh sb="156" eb="157">
      <t>ナド</t>
    </rPh>
    <rPh sb="160" eb="162">
      <t>ケイヒ</t>
    </rPh>
    <rPh sb="162" eb="164">
      <t>サクゲン</t>
    </rPh>
    <rPh sb="165" eb="166">
      <t>ツト</t>
    </rPh>
    <phoneticPr fontId="4"/>
  </si>
  <si>
    <t>　①経常収支比率は、類似団体平均を上回っており、100％以上を維持している。
　②累積欠損金は、これまで生じていない。
　③流動比率が類似団体平均値を下回っており、資金が少なく、繰入金に依存していることを示している。今後は、資金留保の手立てが必要である。
　④企業債残高対事業規模比率は、類似団体平均値を下回っているものの、今後、ストックマネジメント計画による施設更新が始まると、悪化していくことが推測される。
　⑤経費回収率は、類似団体平均値を上回り、100％を超えているが、これは施設更新が進んでいないことから、減価償却費が減少していることが要因である。今後、施設更新により減価償却費が増加すると、経費回収率が悪化することが推測されるので、注意が必要である。
　⑥汚水処理原価は、類似団体平均値を下回っているが、施設更新に伴う資本費の増により今後増加が見込まれる。
　⑦施設利用率は、類似団体平均値を若干下回っているが、節水型機器の普及や人口減少により年々処理水量が減少し、今後も徐々に低下すると推測される。　
　⑧水洗化率は、水洗化率の向上は使用料収入の増加につながることから、経営改善の施策として取り組む必要がある。</t>
    <rPh sb="2" eb="4">
      <t>ケイジョウ</t>
    </rPh>
    <rPh sb="4" eb="6">
      <t>シュウシ</t>
    </rPh>
    <rPh sb="10" eb="12">
      <t>ルイジ</t>
    </rPh>
    <rPh sb="12" eb="14">
      <t>ダンタイ</t>
    </rPh>
    <rPh sb="14" eb="16">
      <t>ヘイキン</t>
    </rPh>
    <rPh sb="17" eb="19">
      <t>ウワマワ</t>
    </rPh>
    <rPh sb="31" eb="33">
      <t>イジ</t>
    </rPh>
    <rPh sb="41" eb="43">
      <t>ルイセキ</t>
    </rPh>
    <rPh sb="43" eb="45">
      <t>ケッソン</t>
    </rPh>
    <rPh sb="45" eb="46">
      <t>キン</t>
    </rPh>
    <rPh sb="52" eb="53">
      <t>ショウ</t>
    </rPh>
    <rPh sb="62" eb="64">
      <t>リュウドウ</t>
    </rPh>
    <rPh sb="64" eb="66">
      <t>ヒリツ</t>
    </rPh>
    <rPh sb="67" eb="69">
      <t>ルイジ</t>
    </rPh>
    <rPh sb="69" eb="71">
      <t>ダンタイ</t>
    </rPh>
    <rPh sb="71" eb="73">
      <t>ヘイキン</t>
    </rPh>
    <rPh sb="73" eb="74">
      <t>チ</t>
    </rPh>
    <rPh sb="75" eb="77">
      <t>シタマワ</t>
    </rPh>
    <rPh sb="82" eb="84">
      <t>シキン</t>
    </rPh>
    <rPh sb="85" eb="86">
      <t>スク</t>
    </rPh>
    <rPh sb="89" eb="91">
      <t>クリイレ</t>
    </rPh>
    <rPh sb="91" eb="92">
      <t>キン</t>
    </rPh>
    <rPh sb="93" eb="95">
      <t>イゾン</t>
    </rPh>
    <rPh sb="102" eb="103">
      <t>シメ</t>
    </rPh>
    <rPh sb="108" eb="110">
      <t>コンゴ</t>
    </rPh>
    <rPh sb="112" eb="114">
      <t>シキン</t>
    </rPh>
    <rPh sb="114" eb="116">
      <t>リュウホ</t>
    </rPh>
    <rPh sb="117" eb="119">
      <t>テダ</t>
    </rPh>
    <rPh sb="121" eb="123">
      <t>ヒツヨウ</t>
    </rPh>
    <rPh sb="162" eb="164">
      <t>コンゴ</t>
    </rPh>
    <rPh sb="175" eb="177">
      <t>ケイカク</t>
    </rPh>
    <rPh sb="180" eb="182">
      <t>シセツ</t>
    </rPh>
    <rPh sb="182" eb="184">
      <t>コウシン</t>
    </rPh>
    <rPh sb="185" eb="186">
      <t>ハジ</t>
    </rPh>
    <rPh sb="223" eb="224">
      <t>ウエ</t>
    </rPh>
    <rPh sb="232" eb="233">
      <t>コ</t>
    </rPh>
    <rPh sb="242" eb="244">
      <t>シセツ</t>
    </rPh>
    <rPh sb="244" eb="246">
      <t>コウシン</t>
    </rPh>
    <rPh sb="247" eb="248">
      <t>スス</t>
    </rPh>
    <rPh sb="258" eb="260">
      <t>ゲンカ</t>
    </rPh>
    <rPh sb="260" eb="262">
      <t>ショウキャク</t>
    </rPh>
    <rPh sb="262" eb="263">
      <t>ヒ</t>
    </rPh>
    <rPh sb="264" eb="266">
      <t>ゲンショウ</t>
    </rPh>
    <rPh sb="273" eb="275">
      <t>ヨウイン</t>
    </rPh>
    <rPh sb="282" eb="284">
      <t>シセツ</t>
    </rPh>
    <rPh sb="284" eb="286">
      <t>コウシン</t>
    </rPh>
    <rPh sb="289" eb="291">
      <t>ゲンカ</t>
    </rPh>
    <rPh sb="291" eb="293">
      <t>ショウキャク</t>
    </rPh>
    <rPh sb="293" eb="294">
      <t>ヒ</t>
    </rPh>
    <rPh sb="295" eb="297">
      <t>ゾウカ</t>
    </rPh>
    <rPh sb="301" eb="303">
      <t>ケイヒ</t>
    </rPh>
    <rPh sb="303" eb="305">
      <t>カイシュウ</t>
    </rPh>
    <rPh sb="305" eb="306">
      <t>リツ</t>
    </rPh>
    <rPh sb="307" eb="309">
      <t>アッカ</t>
    </rPh>
    <rPh sb="314" eb="316">
      <t>スイソク</t>
    </rPh>
    <rPh sb="322" eb="324">
      <t>チュウイ</t>
    </rPh>
    <rPh sb="325" eb="327">
      <t>ヒツヨウ</t>
    </rPh>
    <rPh sb="358" eb="360">
      <t>シセツ</t>
    </rPh>
    <rPh sb="360" eb="362">
      <t>コウシン</t>
    </rPh>
    <rPh sb="363" eb="364">
      <t>トモナ</t>
    </rPh>
    <rPh sb="365" eb="367">
      <t>シホン</t>
    </rPh>
    <rPh sb="367" eb="368">
      <t>ヒ</t>
    </rPh>
    <rPh sb="369" eb="370">
      <t>ゾウ</t>
    </rPh>
    <rPh sb="373" eb="375">
      <t>コンゴ</t>
    </rPh>
    <rPh sb="375" eb="377">
      <t>ゾウカ</t>
    </rPh>
    <rPh sb="378" eb="380">
      <t>ミコ</t>
    </rPh>
    <rPh sb="402" eb="404">
      <t>ジャッカン</t>
    </rPh>
    <rPh sb="404" eb="406">
      <t>シタマワ</t>
    </rPh>
    <rPh sb="439" eb="441">
      <t>コンゴ</t>
    </rPh>
    <rPh sb="506" eb="508">
      <t>ヒツヨウ</t>
    </rPh>
    <phoneticPr fontId="4"/>
  </si>
  <si>
    <t>　①有形固定資産減価償却率は、法適用４年目で低いポイントとなっているが、実際には電気・機械等の施設が耐用年数を迎えている。
　管渠の標準的耐用年数は50年であり、供用開始から36年とまだ猶予があるが、老朽化を示す指標や改善率については、調査検討すべき課題であると捉えている。
　将来に渡り持続的に施設を維持していくためには、ストックマネジメント計画による施設更新が必要であり、その財源には企業債を活用することになる。企業債の活用については、将来の負担とバランスを取りながら行う必要が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6">
      <t>ホウ</t>
    </rPh>
    <rPh sb="16" eb="18">
      <t>テキヨウ</t>
    </rPh>
    <rPh sb="22" eb="23">
      <t>ヒク</t>
    </rPh>
    <rPh sb="36" eb="38">
      <t>ジッサイ</t>
    </rPh>
    <rPh sb="45" eb="46">
      <t>ナド</t>
    </rPh>
    <rPh sb="50" eb="52">
      <t>タイヨウ</t>
    </rPh>
    <rPh sb="52" eb="54">
      <t>ネンスウ</t>
    </rPh>
    <rPh sb="55" eb="56">
      <t>ムカ</t>
    </rPh>
    <rPh sb="89" eb="90">
      <t>ネン</t>
    </rPh>
    <rPh sb="93" eb="95">
      <t>ユウヨ</t>
    </rPh>
    <rPh sb="139" eb="141">
      <t>ショウライ</t>
    </rPh>
    <rPh sb="142" eb="143">
      <t>ワタ</t>
    </rPh>
    <rPh sb="144" eb="147">
      <t>ジゾクテキ</t>
    </rPh>
    <rPh sb="148" eb="150">
      <t>シセツ</t>
    </rPh>
    <rPh sb="151" eb="153">
      <t>イジ</t>
    </rPh>
    <rPh sb="172" eb="174">
      <t>ケイカク</t>
    </rPh>
    <rPh sb="177" eb="179">
      <t>シセツ</t>
    </rPh>
    <rPh sb="179" eb="181">
      <t>コウシン</t>
    </rPh>
    <rPh sb="182" eb="184">
      <t>ヒツヨウ</t>
    </rPh>
    <rPh sb="190" eb="192">
      <t>ザイゲン</t>
    </rPh>
    <rPh sb="194" eb="196">
      <t>キギョウ</t>
    </rPh>
    <rPh sb="196" eb="197">
      <t>サイ</t>
    </rPh>
    <rPh sb="198" eb="200">
      <t>カツヨウ</t>
    </rPh>
    <rPh sb="208" eb="210">
      <t>キギョウ</t>
    </rPh>
    <rPh sb="210" eb="211">
      <t>サイ</t>
    </rPh>
    <rPh sb="212" eb="214">
      <t>カツヨウ</t>
    </rPh>
    <rPh sb="220" eb="222">
      <t>ショウライ</t>
    </rPh>
    <rPh sb="223" eb="225">
      <t>フタン</t>
    </rPh>
    <rPh sb="231" eb="232">
      <t>ト</t>
    </rPh>
    <rPh sb="236" eb="237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</si>
</sst>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0.09</c:v>
                </c:pt>
                <c:pt idx="2">
                  <c:v>0.04</c:v>
                </c:pt>
                <c:pt idx="3">
                  <c:v>0.04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8-4D06-A65F-0B359B6F2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0.09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8-4D06-A65F-0B359B6F2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54.76</c:v>
                </c:pt>
                <c:pt idx="2">
                  <c:v>54.05</c:v>
                </c:pt>
                <c:pt idx="3">
                  <c:v>51.95</c:v>
                </c:pt>
                <c:pt idx="4">
                  <c:v>52.29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4-4351-ABC2-59428E97D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55.84</c:v>
                </c:pt>
                <c:pt idx="2">
                  <c:v>55.78</c:v>
                </c:pt>
                <c:pt idx="3">
                  <c:v>54.86</c:v>
                </c:pt>
                <c:pt idx="4">
                  <c:v>55.04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4-4351-ABC2-59428E97D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89.2</c:v>
                </c:pt>
                <c:pt idx="2">
                  <c:v>88.93</c:v>
                </c:pt>
                <c:pt idx="3">
                  <c:v>88.64</c:v>
                </c:pt>
                <c:pt idx="4">
                  <c:v>88.11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0-483C-921B-26BE7BC7D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92.34</c:v>
                </c:pt>
                <c:pt idx="2">
                  <c:v>91.78</c:v>
                </c:pt>
                <c:pt idx="3">
                  <c:v>91.37</c:v>
                </c:pt>
                <c:pt idx="4">
                  <c:v>91.92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C0-483C-921B-26BE7BC7D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104.78</c:v>
                </c:pt>
                <c:pt idx="2">
                  <c:v>105.88</c:v>
                </c:pt>
                <c:pt idx="3">
                  <c:v>104.9</c:v>
                </c:pt>
                <c:pt idx="4">
                  <c:v>110.79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F-47FB-9E8D-E3944BFC3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105.41</c:v>
                </c:pt>
                <c:pt idx="2">
                  <c:v>104.64</c:v>
                </c:pt>
                <c:pt idx="3">
                  <c:v>105.35</c:v>
                </c:pt>
                <c:pt idx="4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F-47FB-9E8D-E3944BFC3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4.5599999999999996</c:v>
                </c:pt>
                <c:pt idx="2">
                  <c:v>9.06</c:v>
                </c:pt>
                <c:pt idx="3">
                  <c:v>12.91</c:v>
                </c:pt>
                <c:pt idx="4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1-408F-9689-0FF1C90D0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25.37</c:v>
                </c:pt>
                <c:pt idx="2">
                  <c:v>26.89</c:v>
                </c:pt>
                <c:pt idx="3">
                  <c:v>29.42</c:v>
                </c:pt>
                <c:pt idx="4">
                  <c:v>31.14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F1-408F-9689-0FF1C90D0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A-4611-9638-9A1C68FE5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0.54</c:v>
                </c:pt>
                <c:pt idx="2">
                  <c:v>0.75</c:v>
                </c:pt>
                <c:pt idx="3">
                  <c:v>0.74</c:v>
                </c:pt>
                <c:pt idx="4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A-4611-9638-9A1C68FE5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A-4FC8-9896-035B6A68B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25.86</c:v>
                </c:pt>
                <c:pt idx="2">
                  <c:v>25.76</c:v>
                </c:pt>
                <c:pt idx="3">
                  <c:v>26.07</c:v>
                </c:pt>
                <c:pt idx="4">
                  <c:v>26.89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BA-4FC8-9896-035B6A68B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28.41</c:v>
                </c:pt>
                <c:pt idx="2">
                  <c:v>26.32</c:v>
                </c:pt>
                <c:pt idx="3">
                  <c:v>25.41</c:v>
                </c:pt>
                <c:pt idx="4">
                  <c:v>36.99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2-4C0F-B2A3-20D706847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58.23</c:v>
                </c:pt>
                <c:pt idx="2">
                  <c:v>65.56</c:v>
                </c:pt>
                <c:pt idx="3">
                  <c:v>65.87</c:v>
                </c:pt>
                <c:pt idx="4">
                  <c:v>77.260000000000005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C0F-B2A3-20D706847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428.43</c:v>
                </c:pt>
                <c:pt idx="2">
                  <c:v>426.1</c:v>
                </c:pt>
                <c:pt idx="3">
                  <c:v>345.41</c:v>
                </c:pt>
                <c:pt idx="4">
                  <c:v>379.73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2B9-BE6A-A0DFD5860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812.92</c:v>
                </c:pt>
                <c:pt idx="2">
                  <c:v>765.48</c:v>
                </c:pt>
                <c:pt idx="3">
                  <c:v>742.08</c:v>
                </c:pt>
                <c:pt idx="4">
                  <c:v>730.84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6-42B9-BE6A-A0DFD5860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89.93</c:v>
                </c:pt>
                <c:pt idx="2">
                  <c:v>91.24</c:v>
                </c:pt>
                <c:pt idx="3">
                  <c:v>100.28</c:v>
                </c:pt>
                <c:pt idx="4">
                  <c:v>102.81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8-4C3F-8B32-A6FBC6311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85.4</c:v>
                </c:pt>
                <c:pt idx="2">
                  <c:v>87.8</c:v>
                </c:pt>
                <c:pt idx="3">
                  <c:v>86.51</c:v>
                </c:pt>
                <c:pt idx="4">
                  <c:v>89.17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8-4C3F-8B32-A6FBC6311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141.97999999999999</c:v>
                </c:pt>
                <c:pt idx="2">
                  <c:v>141.13999999999999</c:v>
                </c:pt>
                <c:pt idx="3">
                  <c:v>129.55000000000001</c:v>
                </c:pt>
                <c:pt idx="4">
                  <c:v>127.04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B-4CB1-B5ED-43D7BBEAD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188.57</c:v>
                </c:pt>
                <c:pt idx="2">
                  <c:v>187.69</c:v>
                </c:pt>
                <c:pt idx="3">
                  <c:v>188.24</c:v>
                </c:pt>
                <c:pt idx="4">
                  <c:v>184.85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B-4CB1-B5ED-43D7BBEAD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view="pageBreakPreview" zoomScale="52" zoomScaleNormal="115" zoomScaleSheetLayoutView="52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鹿児島県　出水市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公共下水道</v>
      </c>
      <c r="Q8" s="39"/>
      <c r="R8" s="39"/>
      <c r="S8" s="39"/>
      <c r="T8" s="39"/>
      <c r="U8" s="39"/>
      <c r="V8" s="39"/>
      <c r="W8" s="39" t="str">
        <f>データ!L6</f>
        <v>Cd1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51783</v>
      </c>
      <c r="AM8" s="41"/>
      <c r="AN8" s="41"/>
      <c r="AO8" s="41"/>
      <c r="AP8" s="41"/>
      <c r="AQ8" s="41"/>
      <c r="AR8" s="41"/>
      <c r="AS8" s="41"/>
      <c r="AT8" s="34">
        <f>データ!T6</f>
        <v>329.98</v>
      </c>
      <c r="AU8" s="34"/>
      <c r="AV8" s="34"/>
      <c r="AW8" s="34"/>
      <c r="AX8" s="34"/>
      <c r="AY8" s="34"/>
      <c r="AZ8" s="34"/>
      <c r="BA8" s="34"/>
      <c r="BB8" s="34">
        <f>データ!U6</f>
        <v>156.93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63.17</v>
      </c>
      <c r="J10" s="34"/>
      <c r="K10" s="34"/>
      <c r="L10" s="34"/>
      <c r="M10" s="34"/>
      <c r="N10" s="34"/>
      <c r="O10" s="34"/>
      <c r="P10" s="34">
        <f>データ!P6</f>
        <v>44.36</v>
      </c>
      <c r="Q10" s="34"/>
      <c r="R10" s="34"/>
      <c r="S10" s="34"/>
      <c r="T10" s="34"/>
      <c r="U10" s="34"/>
      <c r="V10" s="34"/>
      <c r="W10" s="34">
        <f>データ!Q6</f>
        <v>88.81</v>
      </c>
      <c r="X10" s="34"/>
      <c r="Y10" s="34"/>
      <c r="Z10" s="34"/>
      <c r="AA10" s="34"/>
      <c r="AB10" s="34"/>
      <c r="AC10" s="34"/>
      <c r="AD10" s="41">
        <f>データ!R6</f>
        <v>2310</v>
      </c>
      <c r="AE10" s="41"/>
      <c r="AF10" s="41"/>
      <c r="AG10" s="41"/>
      <c r="AH10" s="41"/>
      <c r="AI10" s="41"/>
      <c r="AJ10" s="41"/>
      <c r="AK10" s="2"/>
      <c r="AL10" s="41">
        <f>データ!V6</f>
        <v>22771</v>
      </c>
      <c r="AM10" s="41"/>
      <c r="AN10" s="41"/>
      <c r="AO10" s="41"/>
      <c r="AP10" s="41"/>
      <c r="AQ10" s="41"/>
      <c r="AR10" s="41"/>
      <c r="AS10" s="41"/>
      <c r="AT10" s="34">
        <f>データ!W6</f>
        <v>9.99</v>
      </c>
      <c r="AU10" s="34"/>
      <c r="AV10" s="34"/>
      <c r="AW10" s="34"/>
      <c r="AX10" s="34"/>
      <c r="AY10" s="34"/>
      <c r="AZ10" s="34"/>
      <c r="BA10" s="34"/>
      <c r="BB10" s="34">
        <f>データ!X6</f>
        <v>2279.38</v>
      </c>
      <c r="BC10" s="34"/>
      <c r="BD10" s="34"/>
      <c r="BE10" s="34"/>
      <c r="BF10" s="34"/>
      <c r="BG10" s="34"/>
      <c r="BH10" s="34"/>
      <c r="BI10" s="34"/>
      <c r="BJ10" s="2"/>
      <c r="BK10" s="2"/>
      <c r="BL10" s="66" t="s">
        <v>22</v>
      </c>
      <c r="BM10" s="67"/>
      <c r="BN10" s="68" t="s">
        <v>23</v>
      </c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24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114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0" t="s">
        <v>115</v>
      </c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0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0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0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0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0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0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0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0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0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0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0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0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2"/>
    </row>
    <row r="60" spans="1:78" ht="13.5" customHeight="1" x14ac:dyDescent="0.2">
      <c r="A60" s="2"/>
      <c r="B60" s="57" t="s">
        <v>28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0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2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0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0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3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0" t="s">
        <v>113</v>
      </c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0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0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0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0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0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0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0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0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0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0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0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0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0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0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0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3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5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EipDP5MwfQcBaF26iBz06STCYVBd5PfQzsVzBDp4DNV6jbMotIWQhNaAyEMsJNDU+yqlPDOzAvEHGOnT+QesCQ==" saltValue="SXW3F7vfIQh26pUZqINwi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462080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鹿児島県　出水市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Cd1</v>
      </c>
      <c r="M6" s="19" t="str">
        <f t="shared" si="3"/>
        <v>非設置</v>
      </c>
      <c r="N6" s="20" t="str">
        <f t="shared" si="3"/>
        <v>-</v>
      </c>
      <c r="O6" s="20">
        <f t="shared" si="3"/>
        <v>63.17</v>
      </c>
      <c r="P6" s="20">
        <f t="shared" si="3"/>
        <v>44.36</v>
      </c>
      <c r="Q6" s="20">
        <f t="shared" si="3"/>
        <v>88.81</v>
      </c>
      <c r="R6" s="20">
        <f t="shared" si="3"/>
        <v>2310</v>
      </c>
      <c r="S6" s="20">
        <f t="shared" si="3"/>
        <v>51783</v>
      </c>
      <c r="T6" s="20">
        <f t="shared" si="3"/>
        <v>329.98</v>
      </c>
      <c r="U6" s="20">
        <f t="shared" si="3"/>
        <v>156.93</v>
      </c>
      <c r="V6" s="20">
        <f t="shared" si="3"/>
        <v>22771</v>
      </c>
      <c r="W6" s="20">
        <f t="shared" si="3"/>
        <v>9.99</v>
      </c>
      <c r="X6" s="20">
        <f t="shared" si="3"/>
        <v>2279.38</v>
      </c>
      <c r="Y6" s="21" t="str">
        <f>IF(Y7="",NA(),Y7)</f>
        <v>-</v>
      </c>
      <c r="Z6" s="21">
        <f t="shared" ref="Z6:AH6" si="4">IF(Z7="",NA(),Z7)</f>
        <v>104.78</v>
      </c>
      <c r="AA6" s="21">
        <f t="shared" si="4"/>
        <v>105.88</v>
      </c>
      <c r="AB6" s="21">
        <f t="shared" si="4"/>
        <v>104.9</v>
      </c>
      <c r="AC6" s="21">
        <f t="shared" si="4"/>
        <v>110.79</v>
      </c>
      <c r="AD6" s="21" t="str">
        <f t="shared" si="4"/>
        <v>-</v>
      </c>
      <c r="AE6" s="21">
        <f t="shared" si="4"/>
        <v>105.41</v>
      </c>
      <c r="AF6" s="21">
        <f t="shared" si="4"/>
        <v>104.64</v>
      </c>
      <c r="AG6" s="21">
        <f t="shared" si="4"/>
        <v>105.35</v>
      </c>
      <c r="AH6" s="21">
        <f t="shared" si="4"/>
        <v>106.8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25.86</v>
      </c>
      <c r="AQ6" s="21">
        <f t="shared" si="5"/>
        <v>25.76</v>
      </c>
      <c r="AR6" s="21">
        <f t="shared" si="5"/>
        <v>26.07</v>
      </c>
      <c r="AS6" s="21">
        <f t="shared" si="5"/>
        <v>26.89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>
        <f t="shared" ref="AV6:BD6" si="6">IF(AV7="",NA(),AV7)</f>
        <v>28.41</v>
      </c>
      <c r="AW6" s="21">
        <f t="shared" si="6"/>
        <v>26.32</v>
      </c>
      <c r="AX6" s="21">
        <f t="shared" si="6"/>
        <v>25.41</v>
      </c>
      <c r="AY6" s="21">
        <f t="shared" si="6"/>
        <v>36.99</v>
      </c>
      <c r="AZ6" s="21" t="str">
        <f t="shared" si="6"/>
        <v>-</v>
      </c>
      <c r="BA6" s="21">
        <f t="shared" si="6"/>
        <v>58.23</v>
      </c>
      <c r="BB6" s="21">
        <f t="shared" si="6"/>
        <v>65.56</v>
      </c>
      <c r="BC6" s="21">
        <f t="shared" si="6"/>
        <v>65.87</v>
      </c>
      <c r="BD6" s="21">
        <f t="shared" si="6"/>
        <v>77.260000000000005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>
        <f t="shared" ref="BG6:BO6" si="7">IF(BG7="",NA(),BG7)</f>
        <v>428.43</v>
      </c>
      <c r="BH6" s="21">
        <f t="shared" si="7"/>
        <v>426.1</v>
      </c>
      <c r="BI6" s="21">
        <f t="shared" si="7"/>
        <v>345.41</v>
      </c>
      <c r="BJ6" s="21">
        <f t="shared" si="7"/>
        <v>379.73</v>
      </c>
      <c r="BK6" s="21" t="str">
        <f t="shared" si="7"/>
        <v>-</v>
      </c>
      <c r="BL6" s="21">
        <f t="shared" si="7"/>
        <v>812.92</v>
      </c>
      <c r="BM6" s="21">
        <f t="shared" si="7"/>
        <v>765.48</v>
      </c>
      <c r="BN6" s="21">
        <f t="shared" si="7"/>
        <v>742.08</v>
      </c>
      <c r="BO6" s="21">
        <f t="shared" si="7"/>
        <v>730.84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>
        <f t="shared" ref="BR6:BZ6" si="8">IF(BR7="",NA(),BR7)</f>
        <v>89.93</v>
      </c>
      <c r="BS6" s="21">
        <f t="shared" si="8"/>
        <v>91.24</v>
      </c>
      <c r="BT6" s="21">
        <f t="shared" si="8"/>
        <v>100.28</v>
      </c>
      <c r="BU6" s="21">
        <f t="shared" si="8"/>
        <v>102.81</v>
      </c>
      <c r="BV6" s="21" t="str">
        <f t="shared" si="8"/>
        <v>-</v>
      </c>
      <c r="BW6" s="21">
        <f t="shared" si="8"/>
        <v>85.4</v>
      </c>
      <c r="BX6" s="21">
        <f t="shared" si="8"/>
        <v>87.8</v>
      </c>
      <c r="BY6" s="21">
        <f t="shared" si="8"/>
        <v>86.51</v>
      </c>
      <c r="BZ6" s="21">
        <f t="shared" si="8"/>
        <v>89.17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>
        <f t="shared" ref="CC6:CK6" si="9">IF(CC7="",NA(),CC7)</f>
        <v>141.97999999999999</v>
      </c>
      <c r="CD6" s="21">
        <f t="shared" si="9"/>
        <v>141.13999999999999</v>
      </c>
      <c r="CE6" s="21">
        <f t="shared" si="9"/>
        <v>129.55000000000001</v>
      </c>
      <c r="CF6" s="21">
        <f t="shared" si="9"/>
        <v>127.04</v>
      </c>
      <c r="CG6" s="21" t="str">
        <f t="shared" si="9"/>
        <v>-</v>
      </c>
      <c r="CH6" s="21">
        <f t="shared" si="9"/>
        <v>188.57</v>
      </c>
      <c r="CI6" s="21">
        <f t="shared" si="9"/>
        <v>187.69</v>
      </c>
      <c r="CJ6" s="21">
        <f t="shared" si="9"/>
        <v>188.24</v>
      </c>
      <c r="CK6" s="21">
        <f t="shared" si="9"/>
        <v>184.85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>
        <f t="shared" ref="CN6:CV6" si="10">IF(CN7="",NA(),CN7)</f>
        <v>54.76</v>
      </c>
      <c r="CO6" s="21">
        <f t="shared" si="10"/>
        <v>54.05</v>
      </c>
      <c r="CP6" s="21">
        <f t="shared" si="10"/>
        <v>51.95</v>
      </c>
      <c r="CQ6" s="21">
        <f t="shared" si="10"/>
        <v>52.29</v>
      </c>
      <c r="CR6" s="21" t="str">
        <f t="shared" si="10"/>
        <v>-</v>
      </c>
      <c r="CS6" s="21">
        <f t="shared" si="10"/>
        <v>55.84</v>
      </c>
      <c r="CT6" s="21">
        <f t="shared" si="10"/>
        <v>55.78</v>
      </c>
      <c r="CU6" s="21">
        <f t="shared" si="10"/>
        <v>54.86</v>
      </c>
      <c r="CV6" s="21">
        <f t="shared" si="10"/>
        <v>55.04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>
        <f t="shared" ref="CY6:DG6" si="11">IF(CY7="",NA(),CY7)</f>
        <v>89.2</v>
      </c>
      <c r="CZ6" s="21">
        <f t="shared" si="11"/>
        <v>88.93</v>
      </c>
      <c r="DA6" s="21">
        <f t="shared" si="11"/>
        <v>88.64</v>
      </c>
      <c r="DB6" s="21">
        <f t="shared" si="11"/>
        <v>88.11</v>
      </c>
      <c r="DC6" s="21" t="str">
        <f t="shared" si="11"/>
        <v>-</v>
      </c>
      <c r="DD6" s="21">
        <f t="shared" si="11"/>
        <v>92.34</v>
      </c>
      <c r="DE6" s="21">
        <f t="shared" si="11"/>
        <v>91.78</v>
      </c>
      <c r="DF6" s="21">
        <f t="shared" si="11"/>
        <v>91.37</v>
      </c>
      <c r="DG6" s="21">
        <f t="shared" si="11"/>
        <v>91.92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>
        <f t="shared" ref="DJ6:DR6" si="12">IF(DJ7="",NA(),DJ7)</f>
        <v>4.5599999999999996</v>
      </c>
      <c r="DK6" s="21">
        <f t="shared" si="12"/>
        <v>9.06</v>
      </c>
      <c r="DL6" s="21">
        <f t="shared" si="12"/>
        <v>12.91</v>
      </c>
      <c r="DM6" s="21">
        <f t="shared" si="12"/>
        <v>16.600000000000001</v>
      </c>
      <c r="DN6" s="21" t="str">
        <f t="shared" si="12"/>
        <v>-</v>
      </c>
      <c r="DO6" s="21">
        <f t="shared" si="12"/>
        <v>25.37</v>
      </c>
      <c r="DP6" s="21">
        <f t="shared" si="12"/>
        <v>26.89</v>
      </c>
      <c r="DQ6" s="21">
        <f t="shared" si="12"/>
        <v>29.42</v>
      </c>
      <c r="DR6" s="21">
        <f t="shared" si="12"/>
        <v>31.14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0.54</v>
      </c>
      <c r="EA6" s="21">
        <f t="shared" si="13"/>
        <v>0.75</v>
      </c>
      <c r="EB6" s="21">
        <f t="shared" si="13"/>
        <v>0.74</v>
      </c>
      <c r="EC6" s="21">
        <f t="shared" si="13"/>
        <v>0.76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1">
        <f t="shared" ref="EF6:EN6" si="14">IF(EF7="",NA(),EF7)</f>
        <v>0.09</v>
      </c>
      <c r="EG6" s="21">
        <f t="shared" si="14"/>
        <v>0.04</v>
      </c>
      <c r="EH6" s="21">
        <f t="shared" si="14"/>
        <v>0.04</v>
      </c>
      <c r="EI6" s="20">
        <f t="shared" si="14"/>
        <v>0</v>
      </c>
      <c r="EJ6" s="21" t="str">
        <f t="shared" si="14"/>
        <v>-</v>
      </c>
      <c r="EK6" s="21">
        <f t="shared" si="14"/>
        <v>0.09</v>
      </c>
      <c r="EL6" s="21">
        <f t="shared" si="14"/>
        <v>0.1</v>
      </c>
      <c r="EM6" s="21">
        <f t="shared" si="14"/>
        <v>7.0000000000000007E-2</v>
      </c>
      <c r="EN6" s="21">
        <f t="shared" si="14"/>
        <v>0.06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462080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63.17</v>
      </c>
      <c r="P7" s="24">
        <v>44.36</v>
      </c>
      <c r="Q7" s="24">
        <v>88.81</v>
      </c>
      <c r="R7" s="24">
        <v>2310</v>
      </c>
      <c r="S7" s="24">
        <v>51783</v>
      </c>
      <c r="T7" s="24">
        <v>329.98</v>
      </c>
      <c r="U7" s="24">
        <v>156.93</v>
      </c>
      <c r="V7" s="24">
        <v>22771</v>
      </c>
      <c r="W7" s="24">
        <v>9.99</v>
      </c>
      <c r="X7" s="24">
        <v>2279.38</v>
      </c>
      <c r="Y7" s="24" t="s">
        <v>102</v>
      </c>
      <c r="Z7" s="24">
        <v>104.78</v>
      </c>
      <c r="AA7" s="24">
        <v>105.88</v>
      </c>
      <c r="AB7" s="24">
        <v>104.9</v>
      </c>
      <c r="AC7" s="24">
        <v>110.79</v>
      </c>
      <c r="AD7" s="24" t="s">
        <v>102</v>
      </c>
      <c r="AE7" s="24">
        <v>105.41</v>
      </c>
      <c r="AF7" s="24">
        <v>104.64</v>
      </c>
      <c r="AG7" s="24">
        <v>105.35</v>
      </c>
      <c r="AH7" s="24">
        <v>106.8</v>
      </c>
      <c r="AI7" s="24">
        <v>105.91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25.86</v>
      </c>
      <c r="AQ7" s="24">
        <v>25.76</v>
      </c>
      <c r="AR7" s="24">
        <v>26.07</v>
      </c>
      <c r="AS7" s="24">
        <v>26.89</v>
      </c>
      <c r="AT7" s="24">
        <v>3.03</v>
      </c>
      <c r="AU7" s="24" t="s">
        <v>102</v>
      </c>
      <c r="AV7" s="24">
        <v>28.41</v>
      </c>
      <c r="AW7" s="24">
        <v>26.32</v>
      </c>
      <c r="AX7" s="24">
        <v>25.41</v>
      </c>
      <c r="AY7" s="24">
        <v>36.99</v>
      </c>
      <c r="AZ7" s="24" t="s">
        <v>102</v>
      </c>
      <c r="BA7" s="24">
        <v>58.23</v>
      </c>
      <c r="BB7" s="24">
        <v>65.56</v>
      </c>
      <c r="BC7" s="24">
        <v>65.87</v>
      </c>
      <c r="BD7" s="24">
        <v>77.260000000000005</v>
      </c>
      <c r="BE7" s="24">
        <v>78.430000000000007</v>
      </c>
      <c r="BF7" s="24" t="s">
        <v>102</v>
      </c>
      <c r="BG7" s="24">
        <v>428.43</v>
      </c>
      <c r="BH7" s="24">
        <v>426.1</v>
      </c>
      <c r="BI7" s="24">
        <v>345.41</v>
      </c>
      <c r="BJ7" s="24">
        <v>379.73</v>
      </c>
      <c r="BK7" s="24" t="s">
        <v>102</v>
      </c>
      <c r="BL7" s="24">
        <v>812.92</v>
      </c>
      <c r="BM7" s="24">
        <v>765.48</v>
      </c>
      <c r="BN7" s="24">
        <v>742.08</v>
      </c>
      <c r="BO7" s="24">
        <v>730.84</v>
      </c>
      <c r="BP7" s="24">
        <v>630.82000000000005</v>
      </c>
      <c r="BQ7" s="24" t="s">
        <v>102</v>
      </c>
      <c r="BR7" s="24">
        <v>89.93</v>
      </c>
      <c r="BS7" s="24">
        <v>91.24</v>
      </c>
      <c r="BT7" s="24">
        <v>100.28</v>
      </c>
      <c r="BU7" s="24">
        <v>102.81</v>
      </c>
      <c r="BV7" s="24" t="s">
        <v>102</v>
      </c>
      <c r="BW7" s="24">
        <v>85.4</v>
      </c>
      <c r="BX7" s="24">
        <v>87.8</v>
      </c>
      <c r="BY7" s="24">
        <v>86.51</v>
      </c>
      <c r="BZ7" s="24">
        <v>89.17</v>
      </c>
      <c r="CA7" s="24">
        <v>97.81</v>
      </c>
      <c r="CB7" s="24" t="s">
        <v>102</v>
      </c>
      <c r="CC7" s="24">
        <v>141.97999999999999</v>
      </c>
      <c r="CD7" s="24">
        <v>141.13999999999999</v>
      </c>
      <c r="CE7" s="24">
        <v>129.55000000000001</v>
      </c>
      <c r="CF7" s="24">
        <v>127.04</v>
      </c>
      <c r="CG7" s="24" t="s">
        <v>102</v>
      </c>
      <c r="CH7" s="24">
        <v>188.57</v>
      </c>
      <c r="CI7" s="24">
        <v>187.69</v>
      </c>
      <c r="CJ7" s="24">
        <v>188.24</v>
      </c>
      <c r="CK7" s="24">
        <v>184.85</v>
      </c>
      <c r="CL7" s="24">
        <v>138.75</v>
      </c>
      <c r="CM7" s="24" t="s">
        <v>102</v>
      </c>
      <c r="CN7" s="24">
        <v>54.76</v>
      </c>
      <c r="CO7" s="24">
        <v>54.05</v>
      </c>
      <c r="CP7" s="24">
        <v>51.95</v>
      </c>
      <c r="CQ7" s="24">
        <v>52.29</v>
      </c>
      <c r="CR7" s="24" t="s">
        <v>102</v>
      </c>
      <c r="CS7" s="24">
        <v>55.84</v>
      </c>
      <c r="CT7" s="24">
        <v>55.78</v>
      </c>
      <c r="CU7" s="24">
        <v>54.86</v>
      </c>
      <c r="CV7" s="24">
        <v>55.04</v>
      </c>
      <c r="CW7" s="24">
        <v>58.94</v>
      </c>
      <c r="CX7" s="24" t="s">
        <v>102</v>
      </c>
      <c r="CY7" s="24">
        <v>89.2</v>
      </c>
      <c r="CZ7" s="24">
        <v>88.93</v>
      </c>
      <c r="DA7" s="24">
        <v>88.64</v>
      </c>
      <c r="DB7" s="24">
        <v>88.11</v>
      </c>
      <c r="DC7" s="24" t="s">
        <v>102</v>
      </c>
      <c r="DD7" s="24">
        <v>92.34</v>
      </c>
      <c r="DE7" s="24">
        <v>91.78</v>
      </c>
      <c r="DF7" s="24">
        <v>91.37</v>
      </c>
      <c r="DG7" s="24">
        <v>91.92</v>
      </c>
      <c r="DH7" s="24">
        <v>95.91</v>
      </c>
      <c r="DI7" s="24" t="s">
        <v>102</v>
      </c>
      <c r="DJ7" s="24">
        <v>4.5599999999999996</v>
      </c>
      <c r="DK7" s="24">
        <v>9.06</v>
      </c>
      <c r="DL7" s="24">
        <v>12.91</v>
      </c>
      <c r="DM7" s="24">
        <v>16.600000000000001</v>
      </c>
      <c r="DN7" s="24" t="s">
        <v>102</v>
      </c>
      <c r="DO7" s="24">
        <v>25.37</v>
      </c>
      <c r="DP7" s="24">
        <v>26.89</v>
      </c>
      <c r="DQ7" s="24">
        <v>29.42</v>
      </c>
      <c r="DR7" s="24">
        <v>31.14</v>
      </c>
      <c r="DS7" s="24">
        <v>41.09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0.54</v>
      </c>
      <c r="EA7" s="24">
        <v>0.75</v>
      </c>
      <c r="EB7" s="24">
        <v>0.74</v>
      </c>
      <c r="EC7" s="24">
        <v>0.76</v>
      </c>
      <c r="ED7" s="24">
        <v>8.68</v>
      </c>
      <c r="EE7" s="24" t="s">
        <v>102</v>
      </c>
      <c r="EF7" s="24">
        <v>0.09</v>
      </c>
      <c r="EG7" s="24">
        <v>0.04</v>
      </c>
      <c r="EH7" s="24">
        <v>0.04</v>
      </c>
      <c r="EI7" s="24">
        <v>0</v>
      </c>
      <c r="EJ7" s="24" t="s">
        <v>102</v>
      </c>
      <c r="EK7" s="24">
        <v>0.09</v>
      </c>
      <c r="EL7" s="24">
        <v>0.1</v>
      </c>
      <c r="EM7" s="24">
        <v>7.0000000000000007E-2</v>
      </c>
      <c r="EN7" s="24">
        <v>0.06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2025-02-27T05:14:01Z</cp:lastPrinted>
  <dcterms:created xsi:type="dcterms:W3CDTF">2025-01-24T07:07:41Z</dcterms:created>
  <dcterms:modified xsi:type="dcterms:W3CDTF">2025-02-27T05:14:05Z</dcterms:modified>
  <cp:category/>
</cp:coreProperties>
</file>