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06 指宿市（済）○\"/>
    </mc:Choice>
  </mc:AlternateContent>
  <xr:revisionPtr revIDLastSave="0" documentId="13_ncr:1_{3A4BA4A3-FC5E-41B2-ACFF-3301DBFA8E46}" xr6:coauthVersionLast="36" xr6:coauthVersionMax="36" xr10:uidLastSave="{00000000-0000-0000-0000-000000000000}"/>
  <workbookProtection workbookAlgorithmName="SHA-512" workbookHashValue="Rpv7l+1pUNvCYymf0PwVAVdGPMcMWXBst93MgomTUfukcDq8lY8B9K6GxP3liujyhld2LWLGkiUSBXDfYBdSVQ==" workbookSaltValue="vjX8PTvEDhhNuEBAXFAigA==" workbookSpinCount="100000" lockStructure="1"/>
  <bookViews>
    <workbookView xWindow="0" yWindow="0" windowWidth="19200" windowHeight="75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<sst xmlns="http://schemas.openxmlformats.org/spreadsheetml/2006/main" count="231" uniqueCount="114">
  <si>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</si>
  <si>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</si>
  <si>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</si>
  <si>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</si>
  <si>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</si>
  <si>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</si>
  <si>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</si>
  <si>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</si>
  <si>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</si>
  <si>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鹿児島県　指宿市</t>
  </si>
  <si>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</si>
  <si>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</si>
  <si>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</si>
  <si>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</si>
  <si>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</si>
  <si>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</si>
  <si>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</si>
  <si>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</si>
  <si>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</si>
  <si>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</si>
  <si>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</si>
  <si>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</si>
  <si>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</si>
  <si>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</si>
  <si>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</si>
  <si>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</si>
  <si>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</si>
  <si>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</si>
  <si>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</si>
  <si>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</si>
  <si>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</si>
  <si>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</si>
  <si>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</si>
  <si>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</si>
  <si>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</si>
  <si>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</si>
  <si>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</si>
  <si>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</si>
  <si>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</si>
  <si>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</si>
  <si>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①有形固定資産減価償却率は，類似団体平均値と比較すると下回っているが，年々増加することが見込まれる。計画的な施設更新を実施していく。
③管渠改善率は，類似団体平均値と比較すると上回っている。本市には耐用年数を超過した管渠がないこともあるが，年次的に再構築工事を実施していることが要因である。今後も引き続き計画的に下水道施設の維持補修及び改築・更新工事を実施していく。</t>
  </si>
  <si>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</si>
  <si>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</si>
  <si>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</si>
  <si>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</si>
  <si>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</si>
  <si>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</si>
  <si>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</si>
  <si>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</si>
  <si>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</si>
  <si>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</si>
  <si>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</si>
  <si>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</si>
  <si>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</si>
  <si>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</si>
  <si>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</si>
  <si>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</si>
  <si>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</si>
  <si>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</si>
  <si>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</si>
  <si>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</si>
  <si>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</si>
  <si>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</si>
  <si>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</si>
  <si>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</si>
  <si>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</si>
  <si>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</si>
  <si>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</si>
  <si>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</si>
  <si>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</si>
  <si>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</si>
  <si>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</si>
  <si>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</si>
  <si>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</si>
  <si>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</si>
  <si>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</si>
  <si>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</si>
  <si>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</si>
  <si>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</si>
  <si>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Cd1</t>
  </si>
  <si>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</si>
  <si>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</si>
  <si>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</si>
  <si>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</si>
  <si>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</si>
  <si>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</si>
  <si>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</si>
  <si>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</si>
  <si>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</si>
  <si>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</si>
  <si>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</si>
  <si>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</si>
  <si>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</si>
  <si>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</si>
  <si>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</si>
  <si>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</si>
  <si>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</si>
  <si>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</si>
  <si>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</si>
  <si>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下水道事業</t>
  </si>
  <si>
    <t>公共下水道</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</si>
  <si>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</si>
  <si>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</si>
  <si>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</si>
  <si>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</si>
  <si>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</si>
  <si>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</si>
  <si>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</si>
  <si>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</si>
  <si>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</si>
  <si>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</si>
  <si>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</si>
  <si>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①経常収支比率は，単年度の収支が黒字であることを示す100％以上となっている。類似団体平均値と比較すると下回っているが，前年度より上回っている。今後も引き続き経費削減など経営健全化に努める。
③流動比率は，前年度より大幅に増加しており，類似団体平均値と比較しても上回っている状況である。流動負債に含まれている企業債は建設改良費に充てており，これらの財源により整備された施設で将来的には使用料の増収を見込んでいる。
④企業債残高対事業規模比率は，前年度より減少しており，類似団体平均値と比較しても下回っている。今後計画的に投資を行っていく必要がある。
⑤経費回収率は100％を上回っており，前年度よりも増加しているが，人口減少が進んでいることから今後も料金改定など経営健全化に努めていく必要がある。
⑥汚水処理原価は，前年度より減少しており，類似団体平均値と比較しても下回っていて，安価で処理できている。今後も一層の経費削減により同原価の抑制に努めていく。
⑦施設利用率は，処理区域内人口が減少傾向にあることなどから類似団体平均値と比較すると下回っている。旅館・ホテルからの流入汚水量が一定の割合を占めるため，宿泊客数の増減の影響を受ける。
⑧水洗化率は，類似団体平均値と比較すると上回っている。今後も引き続き向上に務めていく。</t>
  </si>
  <si>
    <t>　下水道施設の維持管理業務の包括的民間委託や下水道使用料の改定など経営の健全化に努めているが，人口減少等の影響により，下水道使用料の収入減少が見込まれる。
　また，供用開始から30年が経過し下水道施設の老朽化も進んでおり，長寿命化に基づく改築・更新工事を実施している状況である。今後も下水道施設の維持補修及び改築・更新工事に係る費用の増加が見込まれる。
　今後も計画的な投資による事業実施や歳出の見直し，下水道使用料の改定などにより一層の経営健全化に努めていく。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</si>
</sst>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_);[Red]\(0.00\)"/>
    <numFmt numFmtId="180"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0.37</c:v>
                </c:pt>
                <c:pt idx="1">
                  <c:v>0.94</c:v>
                </c:pt>
                <c:pt idx="2">
                  <c:v>0.37</c:v>
                </c:pt>
                <c:pt idx="3">
                  <c:v>0.37</c:v>
                </c:pt>
                <c:pt idx="4">
                  <c:v>0.44</c:v>
                </c:pt>
              </c:numCache>
            </c:numRef>
          </c:val>
          <c:extLst>
            <c:ext xmlns:c16="http://schemas.microsoft.com/office/drawing/2014/chart" uri="{C3380CC4-5D6E-409C-BE32-E72D297353CC}">
              <c16:uniqueId val="{00000000-A7B1-42AF-A326-C544C8A8098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0.1</c:v>
                </c:pt>
                <c:pt idx="3">
                  <c:v>7.0000000000000007E-2</c:v>
                </c:pt>
                <c:pt idx="4">
                  <c:v>0.06</c:v>
                </c:pt>
              </c:numCache>
            </c:numRef>
          </c:val>
          <c:smooth val="0"/>
          <c:extLst>
            <c:ext xmlns:c16="http://schemas.microsoft.com/office/drawing/2014/chart" uri="{C3380CC4-5D6E-409C-BE32-E72D297353CC}">
              <c16:uniqueId val="{00000001-A7B1-42AF-A326-C544C8A8098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48.48</c:v>
                </c:pt>
                <c:pt idx="1">
                  <c:v>45.1</c:v>
                </c:pt>
                <c:pt idx="2">
                  <c:v>45.38</c:v>
                </c:pt>
                <c:pt idx="3">
                  <c:v>44.43</c:v>
                </c:pt>
                <c:pt idx="4">
                  <c:v>42.96</c:v>
                </c:pt>
              </c:numCache>
            </c:numRef>
          </c:val>
          <c:extLst>
            <c:ext xmlns:c16="http://schemas.microsoft.com/office/drawing/2014/chart" uri="{C3380CC4-5D6E-409C-BE32-E72D297353CC}">
              <c16:uniqueId val="{00000000-B7A4-48D1-9376-035DCE3B7D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55.55</c:v>
                </c:pt>
                <c:pt idx="1">
                  <c:v>55.84</c:v>
                </c:pt>
                <c:pt idx="2">
                  <c:v>55.78</c:v>
                </c:pt>
                <c:pt idx="3">
                  <c:v>54.86</c:v>
                </c:pt>
                <c:pt idx="4">
                  <c:v>55.04</c:v>
                </c:pt>
              </c:numCache>
            </c:numRef>
          </c:val>
          <c:smooth val="0"/>
          <c:extLst>
            <c:ext xmlns:c16="http://schemas.microsoft.com/office/drawing/2014/chart" uri="{C3380CC4-5D6E-409C-BE32-E72D297353CC}">
              <c16:uniqueId val="{00000001-B7A4-48D1-9376-035DCE3B7D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93.6</c:v>
                </c:pt>
                <c:pt idx="1">
                  <c:v>93.59</c:v>
                </c:pt>
                <c:pt idx="2">
                  <c:v>94.33</c:v>
                </c:pt>
                <c:pt idx="3">
                  <c:v>95.64</c:v>
                </c:pt>
                <c:pt idx="4">
                  <c:v>95.12</c:v>
                </c:pt>
              </c:numCache>
            </c:numRef>
          </c:val>
          <c:extLst>
            <c:ext xmlns:c16="http://schemas.microsoft.com/office/drawing/2014/chart" uri="{C3380CC4-5D6E-409C-BE32-E72D297353CC}">
              <c16:uniqueId val="{00000000-5414-4748-A96A-D90DDFAF6F07}"/>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91.64</c:v>
                </c:pt>
                <c:pt idx="1">
                  <c:v>92.34</c:v>
                </c:pt>
                <c:pt idx="2">
                  <c:v>91.78</c:v>
                </c:pt>
                <c:pt idx="3">
                  <c:v>91.37</c:v>
                </c:pt>
                <c:pt idx="4">
                  <c:v>91.92</c:v>
                </c:pt>
              </c:numCache>
            </c:numRef>
          </c:val>
          <c:smooth val="0"/>
          <c:extLst>
            <c:ext xmlns:c16="http://schemas.microsoft.com/office/drawing/2014/chart" uri="{C3380CC4-5D6E-409C-BE32-E72D297353CC}">
              <c16:uniqueId val="{00000001-5414-4748-A96A-D90DDFAF6F07}"/>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105.24</c:v>
                </c:pt>
                <c:pt idx="1">
                  <c:v>102.05</c:v>
                </c:pt>
                <c:pt idx="2">
                  <c:v>101.16</c:v>
                </c:pt>
                <c:pt idx="3">
                  <c:v>104.39</c:v>
                </c:pt>
                <c:pt idx="4">
                  <c:v>104.49</c:v>
                </c:pt>
              </c:numCache>
            </c:numRef>
          </c:val>
          <c:extLst>
            <c:ext xmlns:c16="http://schemas.microsoft.com/office/drawing/2014/chart" uri="{C3380CC4-5D6E-409C-BE32-E72D297353CC}">
              <c16:uniqueId val="{00000000-C533-45C2-BA21-F3ABF1740CB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104.01</c:v>
                </c:pt>
                <c:pt idx="1">
                  <c:v>105.41</c:v>
                </c:pt>
                <c:pt idx="2">
                  <c:v>104.64</c:v>
                </c:pt>
                <c:pt idx="3">
                  <c:v>105.35</c:v>
                </c:pt>
                <c:pt idx="4">
                  <c:v>106.8</c:v>
                </c:pt>
              </c:numCache>
            </c:numRef>
          </c:val>
          <c:smooth val="0"/>
          <c:extLst>
            <c:ext xmlns:c16="http://schemas.microsoft.com/office/drawing/2014/chart" uri="{C3380CC4-5D6E-409C-BE32-E72D297353CC}">
              <c16:uniqueId val="{00000001-C533-45C2-BA21-F3ABF1740CB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3.88</c:v>
                </c:pt>
                <c:pt idx="1">
                  <c:v>7.32</c:v>
                </c:pt>
                <c:pt idx="2">
                  <c:v>10.65</c:v>
                </c:pt>
                <c:pt idx="3">
                  <c:v>14.2</c:v>
                </c:pt>
                <c:pt idx="4">
                  <c:v>17.739999999999998</c:v>
                </c:pt>
              </c:numCache>
            </c:numRef>
          </c:val>
          <c:extLst>
            <c:ext xmlns:c16="http://schemas.microsoft.com/office/drawing/2014/chart" uri="{C3380CC4-5D6E-409C-BE32-E72D297353CC}">
              <c16:uniqueId val="{00000000-F8D8-4691-886B-8DBB1D545BA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25.37</c:v>
                </c:pt>
                <c:pt idx="2">
                  <c:v>26.89</c:v>
                </c:pt>
                <c:pt idx="3">
                  <c:v>29.42</c:v>
                </c:pt>
                <c:pt idx="4">
                  <c:v>31.14</c:v>
                </c:pt>
              </c:numCache>
            </c:numRef>
          </c:val>
          <c:smooth val="0"/>
          <c:extLst>
            <c:ext xmlns:c16="http://schemas.microsoft.com/office/drawing/2014/chart" uri="{C3380CC4-5D6E-409C-BE32-E72D297353CC}">
              <c16:uniqueId val="{00000001-F8D8-4691-886B-8DBB1D545BA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C86-464D-B1A8-3B693A833C0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0.57999999999999996</c:v>
                </c:pt>
                <c:pt idx="1">
                  <c:v>0.54</c:v>
                </c:pt>
                <c:pt idx="2">
                  <c:v>0.75</c:v>
                </c:pt>
                <c:pt idx="3">
                  <c:v>0.74</c:v>
                </c:pt>
                <c:pt idx="4">
                  <c:v>0.76</c:v>
                </c:pt>
              </c:numCache>
            </c:numRef>
          </c:val>
          <c:smooth val="0"/>
          <c:extLst>
            <c:ext xmlns:c16="http://schemas.microsoft.com/office/drawing/2014/chart" uri="{C3380CC4-5D6E-409C-BE32-E72D297353CC}">
              <c16:uniqueId val="{00000001-FC86-464D-B1A8-3B693A833C0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1A-4151-8EE2-1825A288FDB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26.18</c:v>
                </c:pt>
                <c:pt idx="1">
                  <c:v>25.86</c:v>
                </c:pt>
                <c:pt idx="2">
                  <c:v>25.76</c:v>
                </c:pt>
                <c:pt idx="3">
                  <c:v>26.07</c:v>
                </c:pt>
                <c:pt idx="4">
                  <c:v>26.89</c:v>
                </c:pt>
              </c:numCache>
            </c:numRef>
          </c:val>
          <c:smooth val="0"/>
          <c:extLst>
            <c:ext xmlns:c16="http://schemas.microsoft.com/office/drawing/2014/chart" uri="{C3380CC4-5D6E-409C-BE32-E72D297353CC}">
              <c16:uniqueId val="{00000001-E01A-4151-8EE2-1825A288FDB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62.83</c:v>
                </c:pt>
                <c:pt idx="1">
                  <c:v>75.45</c:v>
                </c:pt>
                <c:pt idx="2">
                  <c:v>37.869999999999997</c:v>
                </c:pt>
                <c:pt idx="3">
                  <c:v>35.76</c:v>
                </c:pt>
                <c:pt idx="4">
                  <c:v>78.27</c:v>
                </c:pt>
              </c:numCache>
            </c:numRef>
          </c:val>
          <c:extLst>
            <c:ext xmlns:c16="http://schemas.microsoft.com/office/drawing/2014/chart" uri="{C3380CC4-5D6E-409C-BE32-E72D297353CC}">
              <c16:uniqueId val="{00000000-39C2-41BE-B5C9-4347574036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c:v>
                </c:pt>
                <c:pt idx="1">
                  <c:v>58.23</c:v>
                </c:pt>
                <c:pt idx="2">
                  <c:v>65.56</c:v>
                </c:pt>
                <c:pt idx="3">
                  <c:v>65.87</c:v>
                </c:pt>
                <c:pt idx="4">
                  <c:v>77.260000000000005</c:v>
                </c:pt>
              </c:numCache>
            </c:numRef>
          </c:val>
          <c:smooth val="0"/>
          <c:extLst>
            <c:ext xmlns:c16="http://schemas.microsoft.com/office/drawing/2014/chart" uri="{C3380CC4-5D6E-409C-BE32-E72D297353CC}">
              <c16:uniqueId val="{00000001-39C2-41BE-B5C9-4347574036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1714.36</c:v>
                </c:pt>
                <c:pt idx="1">
                  <c:v>301.47000000000003</c:v>
                </c:pt>
                <c:pt idx="2">
                  <c:v>391.44</c:v>
                </c:pt>
                <c:pt idx="3">
                  <c:v>319.52</c:v>
                </c:pt>
                <c:pt idx="4">
                  <c:v>101.4</c:v>
                </c:pt>
              </c:numCache>
            </c:numRef>
          </c:val>
          <c:extLst>
            <c:ext xmlns:c16="http://schemas.microsoft.com/office/drawing/2014/chart" uri="{C3380CC4-5D6E-409C-BE32-E72D297353CC}">
              <c16:uniqueId val="{00000000-7A91-498A-B8B2-925F845B943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807.75</c:v>
                </c:pt>
                <c:pt idx="1">
                  <c:v>812.92</c:v>
                </c:pt>
                <c:pt idx="2">
                  <c:v>765.48</c:v>
                </c:pt>
                <c:pt idx="3">
                  <c:v>742.08</c:v>
                </c:pt>
                <c:pt idx="4">
                  <c:v>730.84</c:v>
                </c:pt>
              </c:numCache>
            </c:numRef>
          </c:val>
          <c:smooth val="0"/>
          <c:extLst>
            <c:ext xmlns:c16="http://schemas.microsoft.com/office/drawing/2014/chart" uri="{C3380CC4-5D6E-409C-BE32-E72D297353CC}">
              <c16:uniqueId val="{00000001-7A91-498A-B8B2-925F845B943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112.17</c:v>
                </c:pt>
                <c:pt idx="1">
                  <c:v>94.92</c:v>
                </c:pt>
                <c:pt idx="2">
                  <c:v>97.28</c:v>
                </c:pt>
                <c:pt idx="3">
                  <c:v>117.54</c:v>
                </c:pt>
                <c:pt idx="4">
                  <c:v>128.22</c:v>
                </c:pt>
              </c:numCache>
            </c:numRef>
          </c:val>
          <c:extLst>
            <c:ext xmlns:c16="http://schemas.microsoft.com/office/drawing/2014/chart" uri="{C3380CC4-5D6E-409C-BE32-E72D297353CC}">
              <c16:uniqueId val="{00000000-EC28-4E37-A3D8-E694EBD1D84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86.94</c:v>
                </c:pt>
                <c:pt idx="1">
                  <c:v>85.4</c:v>
                </c:pt>
                <c:pt idx="2">
                  <c:v>87.8</c:v>
                </c:pt>
                <c:pt idx="3">
                  <c:v>86.51</c:v>
                </c:pt>
                <c:pt idx="4">
                  <c:v>89.17</c:v>
                </c:pt>
              </c:numCache>
            </c:numRef>
          </c:val>
          <c:smooth val="0"/>
          <c:extLst>
            <c:ext xmlns:c16="http://schemas.microsoft.com/office/drawing/2014/chart" uri="{C3380CC4-5D6E-409C-BE32-E72D297353CC}">
              <c16:uniqueId val="{00000001-EC28-4E37-A3D8-E694EBD1D84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113.16</c:v>
                </c:pt>
                <c:pt idx="1">
                  <c:v>131.5</c:v>
                </c:pt>
                <c:pt idx="2">
                  <c:v>126.22</c:v>
                </c:pt>
                <c:pt idx="3">
                  <c:v>106.07</c:v>
                </c:pt>
                <c:pt idx="4">
                  <c:v>97.48</c:v>
                </c:pt>
              </c:numCache>
            </c:numRef>
          </c:val>
          <c:extLst>
            <c:ext xmlns:c16="http://schemas.microsoft.com/office/drawing/2014/chart" uri="{C3380CC4-5D6E-409C-BE32-E72D297353CC}">
              <c16:uniqueId val="{00000000-F339-4FD9-AE85-7881C04E1CA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179.63</c:v>
                </c:pt>
                <c:pt idx="1">
                  <c:v>188.57</c:v>
                </c:pt>
                <c:pt idx="2">
                  <c:v>187.69</c:v>
                </c:pt>
                <c:pt idx="3">
                  <c:v>188.24</c:v>
                </c:pt>
                <c:pt idx="4">
                  <c:v>184.85</c:v>
                </c:pt>
              </c:numCache>
            </c:numRef>
          </c:val>
          <c:smooth val="0"/>
          <c:extLst>
            <c:ext xmlns:c16="http://schemas.microsoft.com/office/drawing/2014/chart" uri="{C3380CC4-5D6E-409C-BE32-E72D297353CC}">
              <c16:uniqueId val="{00000001-F339-4FD9-AE85-7881C04E1CA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6" t="s">
        <v>3</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row>
    <row r="3" spans="1:78" ht="9.75" customHeight="1" x14ac:dyDescent="0.2">
      <c r="A3" s="2"/>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row>
    <row r="4" spans="1:78" ht="9.75" customHeight="1" x14ac:dyDescent="0.2">
      <c r="A4" s="2"/>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8" t="str">
        <f>データ!H6</f>
        <v>鹿児島県　指宿市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29" t="s">
        <v>11</v>
      </c>
      <c r="C7" s="29"/>
      <c r="D7" s="29"/>
      <c r="E7" s="29"/>
      <c r="F7" s="29"/>
      <c r="G7" s="29"/>
      <c r="H7" s="29"/>
      <c r="I7" s="29" t="s">
        <v>17</v>
      </c>
      <c r="J7" s="29"/>
      <c r="K7" s="29"/>
      <c r="L7" s="29"/>
      <c r="M7" s="29"/>
      <c r="N7" s="29"/>
      <c r="O7" s="29"/>
      <c r="P7" s="29" t="s">
        <v>10</v>
      </c>
      <c r="Q7" s="29"/>
      <c r="R7" s="29"/>
      <c r="S7" s="29"/>
      <c r="T7" s="29"/>
      <c r="U7" s="29"/>
      <c r="V7" s="29"/>
      <c r="W7" s="29" t="s">
        <v>1</v>
      </c>
      <c r="X7" s="29"/>
      <c r="Y7" s="29"/>
      <c r="Z7" s="29"/>
      <c r="AA7" s="29"/>
      <c r="AB7" s="29"/>
      <c r="AC7" s="29"/>
      <c r="AD7" s="29" t="s">
        <v>8</v>
      </c>
      <c r="AE7" s="29"/>
      <c r="AF7" s="29"/>
      <c r="AG7" s="29"/>
      <c r="AH7" s="29"/>
      <c r="AI7" s="29"/>
      <c r="AJ7" s="29"/>
      <c r="AK7" s="3"/>
      <c r="AL7" s="29" t="s">
        <v>18</v>
      </c>
      <c r="AM7" s="29"/>
      <c r="AN7" s="29"/>
      <c r="AO7" s="29"/>
      <c r="AP7" s="29"/>
      <c r="AQ7" s="29"/>
      <c r="AR7" s="29"/>
      <c r="AS7" s="29"/>
      <c r="AT7" s="29" t="s">
        <v>15</v>
      </c>
      <c r="AU7" s="29"/>
      <c r="AV7" s="29"/>
      <c r="AW7" s="29"/>
      <c r="AX7" s="29"/>
      <c r="AY7" s="29"/>
      <c r="AZ7" s="29"/>
      <c r="BA7" s="29"/>
      <c r="BB7" s="29" t="s">
        <v>19</v>
      </c>
      <c r="BC7" s="29"/>
      <c r="BD7" s="29"/>
      <c r="BE7" s="29"/>
      <c r="BF7" s="29"/>
      <c r="BG7" s="29"/>
      <c r="BH7" s="29"/>
      <c r="BI7" s="29"/>
      <c r="BJ7" s="3"/>
      <c r="BK7" s="3"/>
      <c r="BL7" s="30" t="s">
        <v>20</v>
      </c>
      <c r="BM7" s="31"/>
      <c r="BN7" s="31"/>
      <c r="BO7" s="31"/>
      <c r="BP7" s="31"/>
      <c r="BQ7" s="31"/>
      <c r="BR7" s="31"/>
      <c r="BS7" s="31"/>
      <c r="BT7" s="31"/>
      <c r="BU7" s="31"/>
      <c r="BV7" s="31"/>
      <c r="BW7" s="31"/>
      <c r="BX7" s="31"/>
      <c r="BY7" s="32"/>
    </row>
    <row r="8" spans="1:78" ht="18.75" customHeight="1" x14ac:dyDescent="0.2">
      <c r="A8" s="2"/>
      <c r="B8" s="33" t="str">
        <f>データ!I6</f>
        <v>法適用</v>
      </c>
      <c r="C8" s="33"/>
      <c r="D8" s="33"/>
      <c r="E8" s="33"/>
      <c r="F8" s="33"/>
      <c r="G8" s="33"/>
      <c r="H8" s="33"/>
      <c r="I8" s="33" t="str">
        <f>データ!J6</f>
        <v>下水道事業</v>
      </c>
      <c r="J8" s="33"/>
      <c r="K8" s="33"/>
      <c r="L8" s="33"/>
      <c r="M8" s="33"/>
      <c r="N8" s="33"/>
      <c r="O8" s="33"/>
      <c r="P8" s="33" t="str">
        <f>データ!K6</f>
        <v>公共下水道</v>
      </c>
      <c r="Q8" s="33"/>
      <c r="R8" s="33"/>
      <c r="S8" s="33"/>
      <c r="T8" s="33"/>
      <c r="U8" s="33"/>
      <c r="V8" s="33"/>
      <c r="W8" s="33" t="str">
        <f>データ!L6</f>
        <v>Cd1</v>
      </c>
      <c r="X8" s="33"/>
      <c r="Y8" s="33"/>
      <c r="Z8" s="33"/>
      <c r="AA8" s="33"/>
      <c r="AB8" s="33"/>
      <c r="AC8" s="33"/>
      <c r="AD8" s="34" t="str">
        <f>データ!$M$6</f>
        <v>非設置</v>
      </c>
      <c r="AE8" s="34"/>
      <c r="AF8" s="34"/>
      <c r="AG8" s="34"/>
      <c r="AH8" s="34"/>
      <c r="AI8" s="34"/>
      <c r="AJ8" s="34"/>
      <c r="AK8" s="3"/>
      <c r="AL8" s="35">
        <f>データ!S6</f>
        <v>37920</v>
      </c>
      <c r="AM8" s="35"/>
      <c r="AN8" s="35"/>
      <c r="AO8" s="35"/>
      <c r="AP8" s="35"/>
      <c r="AQ8" s="35"/>
      <c r="AR8" s="35"/>
      <c r="AS8" s="35"/>
      <c r="AT8" s="36">
        <f>データ!T6</f>
        <v>148.82</v>
      </c>
      <c r="AU8" s="36"/>
      <c r="AV8" s="36"/>
      <c r="AW8" s="36"/>
      <c r="AX8" s="36"/>
      <c r="AY8" s="36"/>
      <c r="AZ8" s="36"/>
      <c r="BA8" s="36"/>
      <c r="BB8" s="36">
        <f>データ!U6</f>
        <v>254.8</v>
      </c>
      <c r="BC8" s="36"/>
      <c r="BD8" s="36"/>
      <c r="BE8" s="36"/>
      <c r="BF8" s="36"/>
      <c r="BG8" s="36"/>
      <c r="BH8" s="36"/>
      <c r="BI8" s="36"/>
      <c r="BJ8" s="3"/>
      <c r="BK8" s="3"/>
      <c r="BL8" s="37" t="s">
        <v>16</v>
      </c>
      <c r="BM8" s="38"/>
      <c r="BN8" s="39" t="s">
        <v>22</v>
      </c>
      <c r="BO8" s="39"/>
      <c r="BP8" s="39"/>
      <c r="BQ8" s="39"/>
      <c r="BR8" s="39"/>
      <c r="BS8" s="39"/>
      <c r="BT8" s="39"/>
      <c r="BU8" s="39"/>
      <c r="BV8" s="39"/>
      <c r="BW8" s="39"/>
      <c r="BX8" s="39"/>
      <c r="BY8" s="40"/>
    </row>
    <row r="9" spans="1:78" ht="18.75" customHeight="1" x14ac:dyDescent="0.2">
      <c r="A9" s="2"/>
      <c r="B9" s="29" t="s">
        <v>24</v>
      </c>
      <c r="C9" s="29"/>
      <c r="D9" s="29"/>
      <c r="E9" s="29"/>
      <c r="F9" s="29"/>
      <c r="G9" s="29"/>
      <c r="H9" s="29"/>
      <c r="I9" s="29" t="s">
        <v>25</v>
      </c>
      <c r="J9" s="29"/>
      <c r="K9" s="29"/>
      <c r="L9" s="29"/>
      <c r="M9" s="29"/>
      <c r="N9" s="29"/>
      <c r="O9" s="29"/>
      <c r="P9" s="29" t="s">
        <v>27</v>
      </c>
      <c r="Q9" s="29"/>
      <c r="R9" s="29"/>
      <c r="S9" s="29"/>
      <c r="T9" s="29"/>
      <c r="U9" s="29"/>
      <c r="V9" s="29"/>
      <c r="W9" s="29" t="s">
        <v>28</v>
      </c>
      <c r="X9" s="29"/>
      <c r="Y9" s="29"/>
      <c r="Z9" s="29"/>
      <c r="AA9" s="29"/>
      <c r="AB9" s="29"/>
      <c r="AC9" s="29"/>
      <c r="AD9" s="29" t="s">
        <v>23</v>
      </c>
      <c r="AE9" s="29"/>
      <c r="AF9" s="29"/>
      <c r="AG9" s="29"/>
      <c r="AH9" s="29"/>
      <c r="AI9" s="29"/>
      <c r="AJ9" s="29"/>
      <c r="AK9" s="3"/>
      <c r="AL9" s="29" t="s">
        <v>31</v>
      </c>
      <c r="AM9" s="29"/>
      <c r="AN9" s="29"/>
      <c r="AO9" s="29"/>
      <c r="AP9" s="29"/>
      <c r="AQ9" s="29"/>
      <c r="AR9" s="29"/>
      <c r="AS9" s="29"/>
      <c r="AT9" s="29" t="s">
        <v>32</v>
      </c>
      <c r="AU9" s="29"/>
      <c r="AV9" s="29"/>
      <c r="AW9" s="29"/>
      <c r="AX9" s="29"/>
      <c r="AY9" s="29"/>
      <c r="AZ9" s="29"/>
      <c r="BA9" s="29"/>
      <c r="BB9" s="29" t="s">
        <v>5</v>
      </c>
      <c r="BC9" s="29"/>
      <c r="BD9" s="29"/>
      <c r="BE9" s="29"/>
      <c r="BF9" s="29"/>
      <c r="BG9" s="29"/>
      <c r="BH9" s="29"/>
      <c r="BI9" s="29"/>
      <c r="BJ9" s="3"/>
      <c r="BK9" s="3"/>
      <c r="BL9" s="41" t="s">
        <v>33</v>
      </c>
      <c r="BM9" s="42"/>
      <c r="BN9" s="43" t="s">
        <v>35</v>
      </c>
      <c r="BO9" s="43"/>
      <c r="BP9" s="43"/>
      <c r="BQ9" s="43"/>
      <c r="BR9" s="43"/>
      <c r="BS9" s="43"/>
      <c r="BT9" s="43"/>
      <c r="BU9" s="43"/>
      <c r="BV9" s="43"/>
      <c r="BW9" s="43"/>
      <c r="BX9" s="43"/>
      <c r="BY9" s="44"/>
    </row>
    <row r="10" spans="1:78" ht="18.75" customHeight="1" x14ac:dyDescent="0.2">
      <c r="A10" s="2"/>
      <c r="B10" s="36" t="str">
        <f>データ!N6</f>
        <v>-</v>
      </c>
      <c r="C10" s="36"/>
      <c r="D10" s="36"/>
      <c r="E10" s="36"/>
      <c r="F10" s="36"/>
      <c r="G10" s="36"/>
      <c r="H10" s="36"/>
      <c r="I10" s="36">
        <f>データ!O6</f>
        <v>70.5</v>
      </c>
      <c r="J10" s="36"/>
      <c r="K10" s="36"/>
      <c r="L10" s="36"/>
      <c r="M10" s="36"/>
      <c r="N10" s="36"/>
      <c r="O10" s="36"/>
      <c r="P10" s="36">
        <f>データ!P6</f>
        <v>28.3</v>
      </c>
      <c r="Q10" s="36"/>
      <c r="R10" s="36"/>
      <c r="S10" s="36"/>
      <c r="T10" s="36"/>
      <c r="U10" s="36"/>
      <c r="V10" s="36"/>
      <c r="W10" s="36">
        <f>データ!Q6</f>
        <v>94.64</v>
      </c>
      <c r="X10" s="36"/>
      <c r="Y10" s="36"/>
      <c r="Z10" s="36"/>
      <c r="AA10" s="36"/>
      <c r="AB10" s="36"/>
      <c r="AC10" s="36"/>
      <c r="AD10" s="35">
        <f>データ!R6</f>
        <v>2720</v>
      </c>
      <c r="AE10" s="35"/>
      <c r="AF10" s="35"/>
      <c r="AG10" s="35"/>
      <c r="AH10" s="35"/>
      <c r="AI10" s="35"/>
      <c r="AJ10" s="35"/>
      <c r="AK10" s="2"/>
      <c r="AL10" s="35">
        <f>データ!V6</f>
        <v>10618</v>
      </c>
      <c r="AM10" s="35"/>
      <c r="AN10" s="35"/>
      <c r="AO10" s="35"/>
      <c r="AP10" s="35"/>
      <c r="AQ10" s="35"/>
      <c r="AR10" s="35"/>
      <c r="AS10" s="35"/>
      <c r="AT10" s="36">
        <f>データ!W6</f>
        <v>4.6900000000000004</v>
      </c>
      <c r="AU10" s="36"/>
      <c r="AV10" s="36"/>
      <c r="AW10" s="36"/>
      <c r="AX10" s="36"/>
      <c r="AY10" s="36"/>
      <c r="AZ10" s="36"/>
      <c r="BA10" s="36"/>
      <c r="BB10" s="36">
        <f>データ!X6</f>
        <v>2263.9699999999998</v>
      </c>
      <c r="BC10" s="36"/>
      <c r="BD10" s="36"/>
      <c r="BE10" s="36"/>
      <c r="BF10" s="36"/>
      <c r="BG10" s="36"/>
      <c r="BH10" s="36"/>
      <c r="BI10" s="36"/>
      <c r="BJ10" s="2"/>
      <c r="BK10" s="2"/>
      <c r="BL10" s="67" t="s">
        <v>36</v>
      </c>
      <c r="BM10" s="68"/>
      <c r="BN10" s="69" t="s">
        <v>38</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39</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30</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55" t="s">
        <v>41</v>
      </c>
      <c r="BM14" s="56"/>
      <c r="BN14" s="56"/>
      <c r="BO14" s="56"/>
      <c r="BP14" s="56"/>
      <c r="BQ14" s="56"/>
      <c r="BR14" s="56"/>
      <c r="BS14" s="56"/>
      <c r="BT14" s="56"/>
      <c r="BU14" s="56"/>
      <c r="BV14" s="56"/>
      <c r="BW14" s="56"/>
      <c r="BX14" s="56"/>
      <c r="BY14" s="56"/>
      <c r="BZ14" s="57"/>
    </row>
    <row r="15" spans="1:78" ht="13.5" customHeight="1" x14ac:dyDescent="0.2">
      <c r="A15" s="2"/>
      <c r="B15" s="52"/>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4"/>
      <c r="BK15" s="2"/>
      <c r="BL15" s="58"/>
      <c r="BM15" s="59"/>
      <c r="BN15" s="59"/>
      <c r="BO15" s="59"/>
      <c r="BP15" s="59"/>
      <c r="BQ15" s="59"/>
      <c r="BR15" s="59"/>
      <c r="BS15" s="59"/>
      <c r="BT15" s="59"/>
      <c r="BU15" s="59"/>
      <c r="BV15" s="59"/>
      <c r="BW15" s="59"/>
      <c r="BX15" s="59"/>
      <c r="BY15" s="59"/>
      <c r="BZ15" s="6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1" t="s">
        <v>112</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5" t="s">
        <v>43</v>
      </c>
      <c r="BM45" s="56"/>
      <c r="BN45" s="56"/>
      <c r="BO45" s="56"/>
      <c r="BP45" s="56"/>
      <c r="BQ45" s="56"/>
      <c r="BR45" s="56"/>
      <c r="BS45" s="56"/>
      <c r="BT45" s="56"/>
      <c r="BU45" s="56"/>
      <c r="BV45" s="56"/>
      <c r="BW45" s="56"/>
      <c r="BX45" s="56"/>
      <c r="BY45" s="56"/>
      <c r="BZ45" s="5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58"/>
      <c r="BM46" s="59"/>
      <c r="BN46" s="59"/>
      <c r="BO46" s="59"/>
      <c r="BP46" s="59"/>
      <c r="BQ46" s="59"/>
      <c r="BR46" s="59"/>
      <c r="BS46" s="59"/>
      <c r="BT46" s="59"/>
      <c r="BU46" s="59"/>
      <c r="BV46" s="59"/>
      <c r="BW46" s="59"/>
      <c r="BX46" s="59"/>
      <c r="BY46" s="59"/>
      <c r="BZ46" s="6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1" t="s">
        <v>40</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1"/>
      <c r="BM58" s="62"/>
      <c r="BN58" s="62"/>
      <c r="BO58" s="62"/>
      <c r="BP58" s="62"/>
      <c r="BQ58" s="62"/>
      <c r="BR58" s="62"/>
      <c r="BS58" s="62"/>
      <c r="BT58" s="62"/>
      <c r="BU58" s="62"/>
      <c r="BV58" s="62"/>
      <c r="BW58" s="62"/>
      <c r="BX58" s="62"/>
      <c r="BY58" s="62"/>
      <c r="BZ58" s="63"/>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1"/>
      <c r="BM59" s="62"/>
      <c r="BN59" s="62"/>
      <c r="BO59" s="62"/>
      <c r="BP59" s="62"/>
      <c r="BQ59" s="62"/>
      <c r="BR59" s="62"/>
      <c r="BS59" s="62"/>
      <c r="BT59" s="62"/>
      <c r="BU59" s="62"/>
      <c r="BV59" s="62"/>
      <c r="BW59" s="62"/>
      <c r="BX59" s="62"/>
      <c r="BY59" s="62"/>
      <c r="BZ59" s="63"/>
    </row>
    <row r="60" spans="1:78" ht="13.5" customHeight="1" x14ac:dyDescent="0.2">
      <c r="A60" s="2"/>
      <c r="B60" s="52" t="s">
        <v>14</v>
      </c>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4"/>
      <c r="BK60" s="2"/>
      <c r="BL60" s="61"/>
      <c r="BM60" s="62"/>
      <c r="BN60" s="62"/>
      <c r="BO60" s="62"/>
      <c r="BP60" s="62"/>
      <c r="BQ60" s="62"/>
      <c r="BR60" s="62"/>
      <c r="BS60" s="62"/>
      <c r="BT60" s="62"/>
      <c r="BU60" s="62"/>
      <c r="BV60" s="62"/>
      <c r="BW60" s="62"/>
      <c r="BX60" s="62"/>
      <c r="BY60" s="62"/>
      <c r="BZ60" s="63"/>
    </row>
    <row r="61" spans="1:78" ht="13.5" customHeight="1" x14ac:dyDescent="0.2">
      <c r="A61" s="2"/>
      <c r="B61" s="52"/>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4"/>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5" t="s">
        <v>13</v>
      </c>
      <c r="BM64" s="56"/>
      <c r="BN64" s="56"/>
      <c r="BO64" s="56"/>
      <c r="BP64" s="56"/>
      <c r="BQ64" s="56"/>
      <c r="BR64" s="56"/>
      <c r="BS64" s="56"/>
      <c r="BT64" s="56"/>
      <c r="BU64" s="56"/>
      <c r="BV64" s="56"/>
      <c r="BW64" s="56"/>
      <c r="BX64" s="56"/>
      <c r="BY64" s="56"/>
      <c r="BZ64" s="5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58"/>
      <c r="BM65" s="59"/>
      <c r="BN65" s="59"/>
      <c r="BO65" s="59"/>
      <c r="BP65" s="59"/>
      <c r="BQ65" s="59"/>
      <c r="BR65" s="59"/>
      <c r="BS65" s="59"/>
      <c r="BT65" s="59"/>
      <c r="BU65" s="59"/>
      <c r="BV65" s="59"/>
      <c r="BW65" s="59"/>
      <c r="BX65" s="59"/>
      <c r="BY65" s="59"/>
      <c r="BZ65" s="6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1" t="s">
        <v>113</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1"/>
      <c r="BM80" s="62"/>
      <c r="BN80" s="62"/>
      <c r="BO80" s="62"/>
      <c r="BP80" s="62"/>
      <c r="BQ80" s="62"/>
      <c r="BR80" s="62"/>
      <c r="BS80" s="62"/>
      <c r="BT80" s="62"/>
      <c r="BU80" s="62"/>
      <c r="BV80" s="62"/>
      <c r="BW80" s="62"/>
      <c r="BX80" s="62"/>
      <c r="BY80" s="62"/>
      <c r="BZ80" s="63"/>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1"/>
      <c r="BM81" s="62"/>
      <c r="BN81" s="62"/>
      <c r="BO81" s="62"/>
      <c r="BP81" s="62"/>
      <c r="BQ81" s="62"/>
      <c r="BR81" s="62"/>
      <c r="BS81" s="62"/>
      <c r="BT81" s="62"/>
      <c r="BU81" s="62"/>
      <c r="BV81" s="62"/>
      <c r="BW81" s="62"/>
      <c r="BX81" s="62"/>
      <c r="BY81" s="62"/>
      <c r="BZ81" s="63"/>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4"/>
      <c r="BM82" s="65"/>
      <c r="BN82" s="65"/>
      <c r="BO82" s="65"/>
      <c r="BP82" s="65"/>
      <c r="BQ82" s="65"/>
      <c r="BR82" s="65"/>
      <c r="BS82" s="65"/>
      <c r="BT82" s="65"/>
      <c r="BU82" s="65"/>
      <c r="BV82" s="65"/>
      <c r="BW82" s="65"/>
      <c r="BX82" s="65"/>
      <c r="BY82" s="65"/>
      <c r="BZ82" s="66"/>
    </row>
    <row r="83" spans="1:78" x14ac:dyDescent="0.2">
      <c r="C83" s="45" t="s">
        <v>44</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2">
      <c r="B84" s="6" t="s">
        <v>45</v>
      </c>
      <c r="C84" s="6"/>
      <c r="D84" s="6"/>
      <c r="E84" s="6" t="s">
        <v>47</v>
      </c>
      <c r="F84" s="6" t="s">
        <v>48</v>
      </c>
      <c r="G84" s="6" t="s">
        <v>49</v>
      </c>
      <c r="H84" s="6" t="s">
        <v>42</v>
      </c>
      <c r="I84" s="6" t="s">
        <v>12</v>
      </c>
      <c r="J84" s="6" t="s">
        <v>50</v>
      </c>
      <c r="K84" s="6" t="s">
        <v>51</v>
      </c>
      <c r="L84" s="6" t="s">
        <v>4</v>
      </c>
      <c r="M84" s="6" t="s">
        <v>34</v>
      </c>
      <c r="N84" s="6" t="s">
        <v>53</v>
      </c>
      <c r="O84" s="6" t="s">
        <v>55</v>
      </c>
    </row>
    <row r="85" spans="1:78" hidden="1" x14ac:dyDescent="0.2">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a1ZJj7GmFSMmP5rEE6jyA5oC0Wku+hLn+ELUSuS3B4AhuMViGSs4v0L9ZcAoggOBeDdxN/pKIg4mtPHb5p3bmw==" saltValue="DvweNtAqYZv+AgJfMpYtk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2">
      <c r="A2" s="14" t="s">
        <v>57</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2">
      <c r="A3" s="14" t="s">
        <v>21</v>
      </c>
      <c r="B3" s="16" t="s">
        <v>2</v>
      </c>
      <c r="C3" s="16" t="s">
        <v>59</v>
      </c>
      <c r="D3" s="16" t="s">
        <v>60</v>
      </c>
      <c r="E3" s="16" t="s">
        <v>7</v>
      </c>
      <c r="F3" s="16" t="s">
        <v>6</v>
      </c>
      <c r="G3" s="16" t="s">
        <v>26</v>
      </c>
      <c r="H3" s="71" t="s">
        <v>61</v>
      </c>
      <c r="I3" s="72"/>
      <c r="J3" s="72"/>
      <c r="K3" s="72"/>
      <c r="L3" s="72"/>
      <c r="M3" s="72"/>
      <c r="N3" s="72"/>
      <c r="O3" s="72"/>
      <c r="P3" s="72"/>
      <c r="Q3" s="72"/>
      <c r="R3" s="72"/>
      <c r="S3" s="72"/>
      <c r="T3" s="72"/>
      <c r="U3" s="72"/>
      <c r="V3" s="72"/>
      <c r="W3" s="72"/>
      <c r="X3" s="73"/>
      <c r="Y3" s="77"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14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2">
      <c r="A4" s="14" t="s">
        <v>62</v>
      </c>
      <c r="B4" s="17"/>
      <c r="C4" s="17"/>
      <c r="D4" s="17"/>
      <c r="E4" s="17"/>
      <c r="F4" s="17"/>
      <c r="G4" s="17"/>
      <c r="H4" s="74"/>
      <c r="I4" s="75"/>
      <c r="J4" s="75"/>
      <c r="K4" s="75"/>
      <c r="L4" s="75"/>
      <c r="M4" s="75"/>
      <c r="N4" s="75"/>
      <c r="O4" s="75"/>
      <c r="P4" s="75"/>
      <c r="Q4" s="75"/>
      <c r="R4" s="75"/>
      <c r="S4" s="75"/>
      <c r="T4" s="75"/>
      <c r="U4" s="75"/>
      <c r="V4" s="75"/>
      <c r="W4" s="75"/>
      <c r="X4" s="76"/>
      <c r="Y4" s="78" t="s">
        <v>52</v>
      </c>
      <c r="Z4" s="78"/>
      <c r="AA4" s="78"/>
      <c r="AB4" s="78"/>
      <c r="AC4" s="78"/>
      <c r="AD4" s="78"/>
      <c r="AE4" s="78"/>
      <c r="AF4" s="78"/>
      <c r="AG4" s="78"/>
      <c r="AH4" s="78"/>
      <c r="AI4" s="78"/>
      <c r="AJ4" s="78" t="s">
        <v>46</v>
      </c>
      <c r="AK4" s="78"/>
      <c r="AL4" s="78"/>
      <c r="AM4" s="78"/>
      <c r="AN4" s="78"/>
      <c r="AO4" s="78"/>
      <c r="AP4" s="78"/>
      <c r="AQ4" s="78"/>
      <c r="AR4" s="78"/>
      <c r="AS4" s="78"/>
      <c r="AT4" s="78"/>
      <c r="AU4" s="78" t="s">
        <v>29</v>
      </c>
      <c r="AV4" s="78"/>
      <c r="AW4" s="78"/>
      <c r="AX4" s="78"/>
      <c r="AY4" s="78"/>
      <c r="AZ4" s="78"/>
      <c r="BA4" s="78"/>
      <c r="BB4" s="78"/>
      <c r="BC4" s="78"/>
      <c r="BD4" s="78"/>
      <c r="BE4" s="78"/>
      <c r="BF4" s="78" t="s">
        <v>64</v>
      </c>
      <c r="BG4" s="78"/>
      <c r="BH4" s="78"/>
      <c r="BI4" s="78"/>
      <c r="BJ4" s="78"/>
      <c r="BK4" s="78"/>
      <c r="BL4" s="78"/>
      <c r="BM4" s="78"/>
      <c r="BN4" s="78"/>
      <c r="BO4" s="78"/>
      <c r="BP4" s="78"/>
      <c r="BQ4" s="78" t="s">
        <v>0</v>
      </c>
      <c r="BR4" s="78"/>
      <c r="BS4" s="78"/>
      <c r="BT4" s="78"/>
      <c r="BU4" s="78"/>
      <c r="BV4" s="78"/>
      <c r="BW4" s="78"/>
      <c r="BX4" s="78"/>
      <c r="BY4" s="78"/>
      <c r="BZ4" s="78"/>
      <c r="CA4" s="78"/>
      <c r="CB4" s="78" t="s">
        <v>63</v>
      </c>
      <c r="CC4" s="78"/>
      <c r="CD4" s="78"/>
      <c r="CE4" s="78"/>
      <c r="CF4" s="78"/>
      <c r="CG4" s="78"/>
      <c r="CH4" s="78"/>
      <c r="CI4" s="78"/>
      <c r="CJ4" s="78"/>
      <c r="CK4" s="78"/>
      <c r="CL4" s="78"/>
      <c r="CM4" s="78" t="s">
        <v>66</v>
      </c>
      <c r="CN4" s="78"/>
      <c r="CO4" s="78"/>
      <c r="CP4" s="78"/>
      <c r="CQ4" s="78"/>
      <c r="CR4" s="78"/>
      <c r="CS4" s="78"/>
      <c r="CT4" s="78"/>
      <c r="CU4" s="78"/>
      <c r="CV4" s="78"/>
      <c r="CW4" s="78"/>
      <c r="CX4" s="78" t="s">
        <v>67</v>
      </c>
      <c r="CY4" s="78"/>
      <c r="CZ4" s="78"/>
      <c r="DA4" s="78"/>
      <c r="DB4" s="78"/>
      <c r="DC4" s="78"/>
      <c r="DD4" s="78"/>
      <c r="DE4" s="78"/>
      <c r="DF4" s="78"/>
      <c r="DG4" s="78"/>
      <c r="DH4" s="78"/>
      <c r="DI4" s="78" t="s">
        <v>68</v>
      </c>
      <c r="DJ4" s="78"/>
      <c r="DK4" s="78"/>
      <c r="DL4" s="78"/>
      <c r="DM4" s="78"/>
      <c r="DN4" s="78"/>
      <c r="DO4" s="78"/>
      <c r="DP4" s="78"/>
      <c r="DQ4" s="78"/>
      <c r="DR4" s="78"/>
      <c r="DS4" s="78"/>
      <c r="DT4" s="78" t="s">
        <v>37</v>
      </c>
      <c r="DU4" s="78"/>
      <c r="DV4" s="78"/>
      <c r="DW4" s="78"/>
      <c r="DX4" s="78"/>
      <c r="DY4" s="78"/>
      <c r="DZ4" s="78"/>
      <c r="EA4" s="78"/>
      <c r="EB4" s="78"/>
      <c r="EC4" s="78"/>
      <c r="ED4" s="78"/>
      <c r="EE4" s="78" t="s">
        <v>69</v>
      </c>
      <c r="EF4" s="78"/>
      <c r="EG4" s="78"/>
      <c r="EH4" s="78"/>
      <c r="EI4" s="78"/>
      <c r="EJ4" s="78"/>
      <c r="EK4" s="78"/>
      <c r="EL4" s="78"/>
      <c r="EM4" s="78"/>
      <c r="EN4" s="78"/>
      <c r="EO4" s="78"/>
    </row>
    <row r="5" spans="1:148" x14ac:dyDescent="0.2">
      <c r="A5" s="14" t="s">
        <v>70</v>
      </c>
      <c r="B5" s="18"/>
      <c r="C5" s="18"/>
      <c r="D5" s="18"/>
      <c r="E5" s="18"/>
      <c r="F5" s="18"/>
      <c r="G5" s="18"/>
      <c r="H5" s="22" t="s">
        <v>58</v>
      </c>
      <c r="I5" s="22" t="s">
        <v>71</v>
      </c>
      <c r="J5" s="22" t="s">
        <v>72</v>
      </c>
      <c r="K5" s="22" t="s">
        <v>73</v>
      </c>
      <c r="L5" s="22" t="s">
        <v>74</v>
      </c>
      <c r="M5" s="22" t="s">
        <v>8</v>
      </c>
      <c r="N5" s="22" t="s">
        <v>75</v>
      </c>
      <c r="O5" s="22" t="s">
        <v>76</v>
      </c>
      <c r="P5" s="22" t="s">
        <v>77</v>
      </c>
      <c r="Q5" s="22" t="s">
        <v>78</v>
      </c>
      <c r="R5" s="22" t="s">
        <v>80</v>
      </c>
      <c r="S5" s="22" t="s">
        <v>81</v>
      </c>
      <c r="T5" s="22" t="s">
        <v>82</v>
      </c>
      <c r="U5" s="22" t="s">
        <v>65</v>
      </c>
      <c r="V5" s="22" t="s">
        <v>83</v>
      </c>
      <c r="W5" s="22" t="s">
        <v>84</v>
      </c>
      <c r="X5" s="22" t="s">
        <v>85</v>
      </c>
      <c r="Y5" s="22" t="s">
        <v>86</v>
      </c>
      <c r="Z5" s="22" t="s">
        <v>87</v>
      </c>
      <c r="AA5" s="22" t="s">
        <v>88</v>
      </c>
      <c r="AB5" s="22" t="s">
        <v>89</v>
      </c>
      <c r="AC5" s="22" t="s">
        <v>90</v>
      </c>
      <c r="AD5" s="22" t="s">
        <v>92</v>
      </c>
      <c r="AE5" s="22" t="s">
        <v>93</v>
      </c>
      <c r="AF5" s="22" t="s">
        <v>94</v>
      </c>
      <c r="AG5" s="22" t="s">
        <v>95</v>
      </c>
      <c r="AH5" s="22" t="s">
        <v>96</v>
      </c>
      <c r="AI5" s="22" t="s">
        <v>45</v>
      </c>
      <c r="AJ5" s="22" t="s">
        <v>86</v>
      </c>
      <c r="AK5" s="22" t="s">
        <v>87</v>
      </c>
      <c r="AL5" s="22" t="s">
        <v>88</v>
      </c>
      <c r="AM5" s="22" t="s">
        <v>89</v>
      </c>
      <c r="AN5" s="22" t="s">
        <v>90</v>
      </c>
      <c r="AO5" s="22" t="s">
        <v>92</v>
      </c>
      <c r="AP5" s="22" t="s">
        <v>93</v>
      </c>
      <c r="AQ5" s="22" t="s">
        <v>94</v>
      </c>
      <c r="AR5" s="22" t="s">
        <v>95</v>
      </c>
      <c r="AS5" s="22" t="s">
        <v>96</v>
      </c>
      <c r="AT5" s="22" t="s">
        <v>91</v>
      </c>
      <c r="AU5" s="22" t="s">
        <v>86</v>
      </c>
      <c r="AV5" s="22" t="s">
        <v>87</v>
      </c>
      <c r="AW5" s="22" t="s">
        <v>88</v>
      </c>
      <c r="AX5" s="22" t="s">
        <v>89</v>
      </c>
      <c r="AY5" s="22" t="s">
        <v>90</v>
      </c>
      <c r="AZ5" s="22" t="s">
        <v>92</v>
      </c>
      <c r="BA5" s="22" t="s">
        <v>93</v>
      </c>
      <c r="BB5" s="22" t="s">
        <v>94</v>
      </c>
      <c r="BC5" s="22" t="s">
        <v>95</v>
      </c>
      <c r="BD5" s="22" t="s">
        <v>96</v>
      </c>
      <c r="BE5" s="22" t="s">
        <v>91</v>
      </c>
      <c r="BF5" s="22" t="s">
        <v>86</v>
      </c>
      <c r="BG5" s="22" t="s">
        <v>87</v>
      </c>
      <c r="BH5" s="22" t="s">
        <v>88</v>
      </c>
      <c r="BI5" s="22" t="s">
        <v>89</v>
      </c>
      <c r="BJ5" s="22" t="s">
        <v>90</v>
      </c>
      <c r="BK5" s="22" t="s">
        <v>92</v>
      </c>
      <c r="BL5" s="22" t="s">
        <v>93</v>
      </c>
      <c r="BM5" s="22" t="s">
        <v>94</v>
      </c>
      <c r="BN5" s="22" t="s">
        <v>95</v>
      </c>
      <c r="BO5" s="22" t="s">
        <v>96</v>
      </c>
      <c r="BP5" s="22" t="s">
        <v>91</v>
      </c>
      <c r="BQ5" s="22" t="s">
        <v>86</v>
      </c>
      <c r="BR5" s="22" t="s">
        <v>87</v>
      </c>
      <c r="BS5" s="22" t="s">
        <v>88</v>
      </c>
      <c r="BT5" s="22" t="s">
        <v>89</v>
      </c>
      <c r="BU5" s="22" t="s">
        <v>90</v>
      </c>
      <c r="BV5" s="22" t="s">
        <v>92</v>
      </c>
      <c r="BW5" s="22" t="s">
        <v>93</v>
      </c>
      <c r="BX5" s="22" t="s">
        <v>94</v>
      </c>
      <c r="BY5" s="22" t="s">
        <v>95</v>
      </c>
      <c r="BZ5" s="22" t="s">
        <v>96</v>
      </c>
      <c r="CA5" s="22" t="s">
        <v>91</v>
      </c>
      <c r="CB5" s="22" t="s">
        <v>86</v>
      </c>
      <c r="CC5" s="22" t="s">
        <v>87</v>
      </c>
      <c r="CD5" s="22" t="s">
        <v>88</v>
      </c>
      <c r="CE5" s="22" t="s">
        <v>89</v>
      </c>
      <c r="CF5" s="22" t="s">
        <v>90</v>
      </c>
      <c r="CG5" s="22" t="s">
        <v>92</v>
      </c>
      <c r="CH5" s="22" t="s">
        <v>93</v>
      </c>
      <c r="CI5" s="22" t="s">
        <v>94</v>
      </c>
      <c r="CJ5" s="22" t="s">
        <v>95</v>
      </c>
      <c r="CK5" s="22" t="s">
        <v>96</v>
      </c>
      <c r="CL5" s="22" t="s">
        <v>91</v>
      </c>
      <c r="CM5" s="22" t="s">
        <v>86</v>
      </c>
      <c r="CN5" s="22" t="s">
        <v>87</v>
      </c>
      <c r="CO5" s="22" t="s">
        <v>88</v>
      </c>
      <c r="CP5" s="22" t="s">
        <v>89</v>
      </c>
      <c r="CQ5" s="22" t="s">
        <v>90</v>
      </c>
      <c r="CR5" s="22" t="s">
        <v>92</v>
      </c>
      <c r="CS5" s="22" t="s">
        <v>93</v>
      </c>
      <c r="CT5" s="22" t="s">
        <v>94</v>
      </c>
      <c r="CU5" s="22" t="s">
        <v>95</v>
      </c>
      <c r="CV5" s="22" t="s">
        <v>96</v>
      </c>
      <c r="CW5" s="22" t="s">
        <v>91</v>
      </c>
      <c r="CX5" s="22" t="s">
        <v>86</v>
      </c>
      <c r="CY5" s="22" t="s">
        <v>87</v>
      </c>
      <c r="CZ5" s="22" t="s">
        <v>88</v>
      </c>
      <c r="DA5" s="22" t="s">
        <v>89</v>
      </c>
      <c r="DB5" s="22" t="s">
        <v>90</v>
      </c>
      <c r="DC5" s="22" t="s">
        <v>92</v>
      </c>
      <c r="DD5" s="22" t="s">
        <v>93</v>
      </c>
      <c r="DE5" s="22" t="s">
        <v>94</v>
      </c>
      <c r="DF5" s="22" t="s">
        <v>95</v>
      </c>
      <c r="DG5" s="22" t="s">
        <v>96</v>
      </c>
      <c r="DH5" s="22" t="s">
        <v>91</v>
      </c>
      <c r="DI5" s="22" t="s">
        <v>86</v>
      </c>
      <c r="DJ5" s="22" t="s">
        <v>87</v>
      </c>
      <c r="DK5" s="22" t="s">
        <v>88</v>
      </c>
      <c r="DL5" s="22" t="s">
        <v>89</v>
      </c>
      <c r="DM5" s="22" t="s">
        <v>90</v>
      </c>
      <c r="DN5" s="22" t="s">
        <v>92</v>
      </c>
      <c r="DO5" s="22" t="s">
        <v>93</v>
      </c>
      <c r="DP5" s="22" t="s">
        <v>94</v>
      </c>
      <c r="DQ5" s="22" t="s">
        <v>95</v>
      </c>
      <c r="DR5" s="22" t="s">
        <v>96</v>
      </c>
      <c r="DS5" s="22" t="s">
        <v>91</v>
      </c>
      <c r="DT5" s="22" t="s">
        <v>86</v>
      </c>
      <c r="DU5" s="22" t="s">
        <v>87</v>
      </c>
      <c r="DV5" s="22" t="s">
        <v>88</v>
      </c>
      <c r="DW5" s="22" t="s">
        <v>89</v>
      </c>
      <c r="DX5" s="22" t="s">
        <v>90</v>
      </c>
      <c r="DY5" s="22" t="s">
        <v>92</v>
      </c>
      <c r="DZ5" s="22" t="s">
        <v>93</v>
      </c>
      <c r="EA5" s="22" t="s">
        <v>94</v>
      </c>
      <c r="EB5" s="22" t="s">
        <v>95</v>
      </c>
      <c r="EC5" s="22" t="s">
        <v>96</v>
      </c>
      <c r="ED5" s="22" t="s">
        <v>91</v>
      </c>
      <c r="EE5" s="22" t="s">
        <v>86</v>
      </c>
      <c r="EF5" s="22" t="s">
        <v>87</v>
      </c>
      <c r="EG5" s="22" t="s">
        <v>88</v>
      </c>
      <c r="EH5" s="22" t="s">
        <v>89</v>
      </c>
      <c r="EI5" s="22" t="s">
        <v>90</v>
      </c>
      <c r="EJ5" s="22" t="s">
        <v>92</v>
      </c>
      <c r="EK5" s="22" t="s">
        <v>93</v>
      </c>
      <c r="EL5" s="22" t="s">
        <v>94</v>
      </c>
      <c r="EM5" s="22" t="s">
        <v>95</v>
      </c>
      <c r="EN5" s="22" t="s">
        <v>96</v>
      </c>
      <c r="EO5" s="22" t="s">
        <v>91</v>
      </c>
    </row>
    <row r="6" spans="1:148" s="13" customFormat="1" x14ac:dyDescent="0.2">
      <c r="A6" s="14" t="s">
        <v>97</v>
      </c>
      <c r="B6" s="19">
        <f t="shared" ref="B6:X6" si="1">B7</f>
        <v>2023</v>
      </c>
      <c r="C6" s="19">
        <f t="shared" si="1"/>
        <v>462101</v>
      </c>
      <c r="D6" s="19">
        <f t="shared" si="1"/>
        <v>46</v>
      </c>
      <c r="E6" s="19">
        <f t="shared" si="1"/>
        <v>17</v>
      </c>
      <c r="F6" s="19">
        <f t="shared" si="1"/>
        <v>1</v>
      </c>
      <c r="G6" s="19">
        <f t="shared" si="1"/>
        <v>0</v>
      </c>
      <c r="H6" s="19" t="str">
        <f t="shared" si="1"/>
        <v>鹿児島県　指宿市</v>
      </c>
      <c r="I6" s="19" t="str">
        <f t="shared" si="1"/>
        <v>法適用</v>
      </c>
      <c r="J6" s="19" t="str">
        <f t="shared" si="1"/>
        <v>下水道事業</v>
      </c>
      <c r="K6" s="19" t="str">
        <f t="shared" si="1"/>
        <v>公共下水道</v>
      </c>
      <c r="L6" s="19" t="str">
        <f t="shared" si="1"/>
        <v>Cd1</v>
      </c>
      <c r="M6" s="19" t="str">
        <f t="shared" si="1"/>
        <v>非設置</v>
      </c>
      <c r="N6" s="23" t="str">
        <f t="shared" si="1"/>
        <v>-</v>
      </c>
      <c r="O6" s="23">
        <f t="shared" si="1"/>
        <v>70.5</v>
      </c>
      <c r="P6" s="23">
        <f t="shared" si="1"/>
        <v>28.3</v>
      </c>
      <c r="Q6" s="23">
        <f t="shared" si="1"/>
        <v>94.64</v>
      </c>
      <c r="R6" s="23">
        <f t="shared" si="1"/>
        <v>2720</v>
      </c>
      <c r="S6" s="23">
        <f t="shared" si="1"/>
        <v>37920</v>
      </c>
      <c r="T6" s="23">
        <f t="shared" si="1"/>
        <v>148.82</v>
      </c>
      <c r="U6" s="23">
        <f t="shared" si="1"/>
        <v>254.8</v>
      </c>
      <c r="V6" s="23">
        <f t="shared" si="1"/>
        <v>10618</v>
      </c>
      <c r="W6" s="23">
        <f t="shared" si="1"/>
        <v>4.6900000000000004</v>
      </c>
      <c r="X6" s="23">
        <f t="shared" si="1"/>
        <v>2263.9699999999998</v>
      </c>
      <c r="Y6" s="27">
        <f t="shared" ref="Y6:AH6" si="2">IF(Y7="",NA(),Y7)</f>
        <v>105.24</v>
      </c>
      <c r="Z6" s="27">
        <f t="shared" si="2"/>
        <v>102.05</v>
      </c>
      <c r="AA6" s="27">
        <f t="shared" si="2"/>
        <v>101.16</v>
      </c>
      <c r="AB6" s="27">
        <f t="shared" si="2"/>
        <v>104.39</v>
      </c>
      <c r="AC6" s="27">
        <f t="shared" si="2"/>
        <v>104.49</v>
      </c>
      <c r="AD6" s="27">
        <f t="shared" si="2"/>
        <v>104.01</v>
      </c>
      <c r="AE6" s="27">
        <f t="shared" si="2"/>
        <v>105.41</v>
      </c>
      <c r="AF6" s="27">
        <f t="shared" si="2"/>
        <v>104.64</v>
      </c>
      <c r="AG6" s="27">
        <f t="shared" si="2"/>
        <v>105.35</v>
      </c>
      <c r="AH6" s="27">
        <f t="shared" si="2"/>
        <v>106.8</v>
      </c>
      <c r="AI6" s="23" t="str">
        <f>IF(AI7="","",IF(AI7="-","【-】","【"&amp;SUBSTITUTE(TEXT(AI7,"#,##0.00"),"-","△")&amp;"】"))</f>
        <v>【105.91】</v>
      </c>
      <c r="AJ6" s="23">
        <f t="shared" ref="AJ6:AS6" si="3">IF(AJ7="",NA(),AJ7)</f>
        <v>0</v>
      </c>
      <c r="AK6" s="23">
        <f t="shared" si="3"/>
        <v>0</v>
      </c>
      <c r="AL6" s="23">
        <f t="shared" si="3"/>
        <v>0</v>
      </c>
      <c r="AM6" s="23">
        <f t="shared" si="3"/>
        <v>0</v>
      </c>
      <c r="AN6" s="23">
        <f t="shared" si="3"/>
        <v>0</v>
      </c>
      <c r="AO6" s="27">
        <f t="shared" si="3"/>
        <v>26.18</v>
      </c>
      <c r="AP6" s="27">
        <f t="shared" si="3"/>
        <v>25.86</v>
      </c>
      <c r="AQ6" s="27">
        <f t="shared" si="3"/>
        <v>25.76</v>
      </c>
      <c r="AR6" s="27">
        <f t="shared" si="3"/>
        <v>26.07</v>
      </c>
      <c r="AS6" s="27">
        <f t="shared" si="3"/>
        <v>26.89</v>
      </c>
      <c r="AT6" s="23" t="str">
        <f>IF(AT7="","",IF(AT7="-","【-】","【"&amp;SUBSTITUTE(TEXT(AT7,"#,##0.00"),"-","△")&amp;"】"))</f>
        <v>【3.03】</v>
      </c>
      <c r="AU6" s="27">
        <f t="shared" ref="AU6:BD6" si="4">IF(AU7="",NA(),AU7)</f>
        <v>62.83</v>
      </c>
      <c r="AV6" s="27">
        <f t="shared" si="4"/>
        <v>75.45</v>
      </c>
      <c r="AW6" s="27">
        <f t="shared" si="4"/>
        <v>37.869999999999997</v>
      </c>
      <c r="AX6" s="27">
        <f t="shared" si="4"/>
        <v>35.76</v>
      </c>
      <c r="AY6" s="27">
        <f t="shared" si="4"/>
        <v>78.27</v>
      </c>
      <c r="AZ6" s="27">
        <f t="shared" si="4"/>
        <v>57.3</v>
      </c>
      <c r="BA6" s="27">
        <f t="shared" si="4"/>
        <v>58.23</v>
      </c>
      <c r="BB6" s="27">
        <f t="shared" si="4"/>
        <v>65.56</v>
      </c>
      <c r="BC6" s="27">
        <f t="shared" si="4"/>
        <v>65.87</v>
      </c>
      <c r="BD6" s="27">
        <f t="shared" si="4"/>
        <v>77.260000000000005</v>
      </c>
      <c r="BE6" s="23" t="str">
        <f>IF(BE7="","",IF(BE7="-","【-】","【"&amp;SUBSTITUTE(TEXT(BE7,"#,##0.00"),"-","△")&amp;"】"))</f>
        <v>【78.43】</v>
      </c>
      <c r="BF6" s="27">
        <f t="shared" ref="BF6:BO6" si="5">IF(BF7="",NA(),BF7)</f>
        <v>1714.36</v>
      </c>
      <c r="BG6" s="27">
        <f t="shared" si="5"/>
        <v>301.47000000000003</v>
      </c>
      <c r="BH6" s="27">
        <f t="shared" si="5"/>
        <v>391.44</v>
      </c>
      <c r="BI6" s="27">
        <f t="shared" si="5"/>
        <v>319.52</v>
      </c>
      <c r="BJ6" s="27">
        <f t="shared" si="5"/>
        <v>101.4</v>
      </c>
      <c r="BK6" s="27">
        <f t="shared" si="5"/>
        <v>807.75</v>
      </c>
      <c r="BL6" s="27">
        <f t="shared" si="5"/>
        <v>812.92</v>
      </c>
      <c r="BM6" s="27">
        <f t="shared" si="5"/>
        <v>765.48</v>
      </c>
      <c r="BN6" s="27">
        <f t="shared" si="5"/>
        <v>742.08</v>
      </c>
      <c r="BO6" s="27">
        <f t="shared" si="5"/>
        <v>730.84</v>
      </c>
      <c r="BP6" s="23" t="str">
        <f>IF(BP7="","",IF(BP7="-","【-】","【"&amp;SUBSTITUTE(TEXT(BP7,"#,##0.00"),"-","△")&amp;"】"))</f>
        <v>【630.82】</v>
      </c>
      <c r="BQ6" s="27">
        <f t="shared" ref="BQ6:BZ6" si="6">IF(BQ7="",NA(),BQ7)</f>
        <v>112.17</v>
      </c>
      <c r="BR6" s="27">
        <f t="shared" si="6"/>
        <v>94.92</v>
      </c>
      <c r="BS6" s="27">
        <f t="shared" si="6"/>
        <v>97.28</v>
      </c>
      <c r="BT6" s="27">
        <f t="shared" si="6"/>
        <v>117.54</v>
      </c>
      <c r="BU6" s="27">
        <f t="shared" si="6"/>
        <v>128.22</v>
      </c>
      <c r="BV6" s="27">
        <f t="shared" si="6"/>
        <v>86.94</v>
      </c>
      <c r="BW6" s="27">
        <f t="shared" si="6"/>
        <v>85.4</v>
      </c>
      <c r="BX6" s="27">
        <f t="shared" si="6"/>
        <v>87.8</v>
      </c>
      <c r="BY6" s="27">
        <f t="shared" si="6"/>
        <v>86.51</v>
      </c>
      <c r="BZ6" s="27">
        <f t="shared" si="6"/>
        <v>89.17</v>
      </c>
      <c r="CA6" s="23" t="str">
        <f>IF(CA7="","",IF(CA7="-","【-】","【"&amp;SUBSTITUTE(TEXT(CA7,"#,##0.00"),"-","△")&amp;"】"))</f>
        <v>【97.81】</v>
      </c>
      <c r="CB6" s="27">
        <f t="shared" ref="CB6:CK6" si="7">IF(CB7="",NA(),CB7)</f>
        <v>113.16</v>
      </c>
      <c r="CC6" s="27">
        <f t="shared" si="7"/>
        <v>131.5</v>
      </c>
      <c r="CD6" s="27">
        <f t="shared" si="7"/>
        <v>126.22</v>
      </c>
      <c r="CE6" s="27">
        <f t="shared" si="7"/>
        <v>106.07</v>
      </c>
      <c r="CF6" s="27">
        <f t="shared" si="7"/>
        <v>97.48</v>
      </c>
      <c r="CG6" s="27">
        <f t="shared" si="7"/>
        <v>179.63</v>
      </c>
      <c r="CH6" s="27">
        <f t="shared" si="7"/>
        <v>188.57</v>
      </c>
      <c r="CI6" s="27">
        <f t="shared" si="7"/>
        <v>187.69</v>
      </c>
      <c r="CJ6" s="27">
        <f t="shared" si="7"/>
        <v>188.24</v>
      </c>
      <c r="CK6" s="27">
        <f t="shared" si="7"/>
        <v>184.85</v>
      </c>
      <c r="CL6" s="23" t="str">
        <f>IF(CL7="","",IF(CL7="-","【-】","【"&amp;SUBSTITUTE(TEXT(CL7,"#,##0.00"),"-","△")&amp;"】"))</f>
        <v>【138.75】</v>
      </c>
      <c r="CM6" s="27">
        <f t="shared" ref="CM6:CV6" si="8">IF(CM7="",NA(),CM7)</f>
        <v>48.48</v>
      </c>
      <c r="CN6" s="27">
        <f t="shared" si="8"/>
        <v>45.1</v>
      </c>
      <c r="CO6" s="27">
        <f t="shared" si="8"/>
        <v>45.38</v>
      </c>
      <c r="CP6" s="27">
        <f t="shared" si="8"/>
        <v>44.43</v>
      </c>
      <c r="CQ6" s="27">
        <f t="shared" si="8"/>
        <v>42.96</v>
      </c>
      <c r="CR6" s="27">
        <f t="shared" si="8"/>
        <v>55.55</v>
      </c>
      <c r="CS6" s="27">
        <f t="shared" si="8"/>
        <v>55.84</v>
      </c>
      <c r="CT6" s="27">
        <f t="shared" si="8"/>
        <v>55.78</v>
      </c>
      <c r="CU6" s="27">
        <f t="shared" si="8"/>
        <v>54.86</v>
      </c>
      <c r="CV6" s="27">
        <f t="shared" si="8"/>
        <v>55.04</v>
      </c>
      <c r="CW6" s="23" t="str">
        <f>IF(CW7="","",IF(CW7="-","【-】","【"&amp;SUBSTITUTE(TEXT(CW7,"#,##0.00"),"-","△")&amp;"】"))</f>
        <v>【58.94】</v>
      </c>
      <c r="CX6" s="27">
        <f t="shared" ref="CX6:DG6" si="9">IF(CX7="",NA(),CX7)</f>
        <v>93.6</v>
      </c>
      <c r="CY6" s="27">
        <f t="shared" si="9"/>
        <v>93.59</v>
      </c>
      <c r="CZ6" s="27">
        <f t="shared" si="9"/>
        <v>94.33</v>
      </c>
      <c r="DA6" s="27">
        <f t="shared" si="9"/>
        <v>95.64</v>
      </c>
      <c r="DB6" s="27">
        <f t="shared" si="9"/>
        <v>95.12</v>
      </c>
      <c r="DC6" s="27">
        <f t="shared" si="9"/>
        <v>91.64</v>
      </c>
      <c r="DD6" s="27">
        <f t="shared" si="9"/>
        <v>92.34</v>
      </c>
      <c r="DE6" s="27">
        <f t="shared" si="9"/>
        <v>91.78</v>
      </c>
      <c r="DF6" s="27">
        <f t="shared" si="9"/>
        <v>91.37</v>
      </c>
      <c r="DG6" s="27">
        <f t="shared" si="9"/>
        <v>91.92</v>
      </c>
      <c r="DH6" s="23" t="str">
        <f>IF(DH7="","",IF(DH7="-","【-】","【"&amp;SUBSTITUTE(TEXT(DH7,"#,##0.00"),"-","△")&amp;"】"))</f>
        <v>【95.91】</v>
      </c>
      <c r="DI6" s="27">
        <f t="shared" ref="DI6:DR6" si="10">IF(DI7="",NA(),DI7)</f>
        <v>3.88</v>
      </c>
      <c r="DJ6" s="27">
        <f t="shared" si="10"/>
        <v>7.32</v>
      </c>
      <c r="DK6" s="27">
        <f t="shared" si="10"/>
        <v>10.65</v>
      </c>
      <c r="DL6" s="27">
        <f t="shared" si="10"/>
        <v>14.2</v>
      </c>
      <c r="DM6" s="27">
        <f t="shared" si="10"/>
        <v>17.739999999999998</v>
      </c>
      <c r="DN6" s="27">
        <f t="shared" si="10"/>
        <v>31.19</v>
      </c>
      <c r="DO6" s="27">
        <f t="shared" si="10"/>
        <v>25.37</v>
      </c>
      <c r="DP6" s="27">
        <f t="shared" si="10"/>
        <v>26.89</v>
      </c>
      <c r="DQ6" s="27">
        <f t="shared" si="10"/>
        <v>29.42</v>
      </c>
      <c r="DR6" s="27">
        <f t="shared" si="10"/>
        <v>31.14</v>
      </c>
      <c r="DS6" s="23" t="str">
        <f>IF(DS7="","",IF(DS7="-","【-】","【"&amp;SUBSTITUTE(TEXT(DS7,"#,##0.00"),"-","△")&amp;"】"))</f>
        <v>【41.09】</v>
      </c>
      <c r="DT6" s="23">
        <f t="shared" ref="DT6:EC6" si="11">IF(DT7="",NA(),DT7)</f>
        <v>0</v>
      </c>
      <c r="DU6" s="23">
        <f t="shared" si="11"/>
        <v>0</v>
      </c>
      <c r="DV6" s="23">
        <f t="shared" si="11"/>
        <v>0</v>
      </c>
      <c r="DW6" s="23">
        <f t="shared" si="11"/>
        <v>0</v>
      </c>
      <c r="DX6" s="23">
        <f t="shared" si="11"/>
        <v>0</v>
      </c>
      <c r="DY6" s="27">
        <f t="shared" si="11"/>
        <v>0.57999999999999996</v>
      </c>
      <c r="DZ6" s="27">
        <f t="shared" si="11"/>
        <v>0.54</v>
      </c>
      <c r="EA6" s="27">
        <f t="shared" si="11"/>
        <v>0.75</v>
      </c>
      <c r="EB6" s="27">
        <f t="shared" si="11"/>
        <v>0.74</v>
      </c>
      <c r="EC6" s="27">
        <f t="shared" si="11"/>
        <v>0.76</v>
      </c>
      <c r="ED6" s="23" t="str">
        <f>IF(ED7="","",IF(ED7="-","【-】","【"&amp;SUBSTITUTE(TEXT(ED7,"#,##0.00"),"-","△")&amp;"】"))</f>
        <v>【8.68】</v>
      </c>
      <c r="EE6" s="27">
        <f t="shared" ref="EE6:EN6" si="12">IF(EE7="",NA(),EE7)</f>
        <v>0.37</v>
      </c>
      <c r="EF6" s="27">
        <f t="shared" si="12"/>
        <v>0.94</v>
      </c>
      <c r="EG6" s="27">
        <f t="shared" si="12"/>
        <v>0.37</v>
      </c>
      <c r="EH6" s="27">
        <f t="shared" si="12"/>
        <v>0.37</v>
      </c>
      <c r="EI6" s="27">
        <f t="shared" si="12"/>
        <v>0.44</v>
      </c>
      <c r="EJ6" s="27">
        <f t="shared" si="12"/>
        <v>0.1</v>
      </c>
      <c r="EK6" s="27">
        <f t="shared" si="12"/>
        <v>0.09</v>
      </c>
      <c r="EL6" s="27">
        <f t="shared" si="12"/>
        <v>0.1</v>
      </c>
      <c r="EM6" s="27">
        <f t="shared" si="12"/>
        <v>7.0000000000000007E-2</v>
      </c>
      <c r="EN6" s="27">
        <f t="shared" si="12"/>
        <v>0.06</v>
      </c>
      <c r="EO6" s="23" t="str">
        <f>IF(EO7="","",IF(EO7="-","【-】","【"&amp;SUBSTITUTE(TEXT(EO7,"#,##0.00"),"-","△")&amp;"】"))</f>
        <v>【0.22】</v>
      </c>
    </row>
    <row r="7" spans="1:148" s="13" customFormat="1" x14ac:dyDescent="0.2">
      <c r="A7" s="14"/>
      <c r="B7" s="20">
        <v>2023</v>
      </c>
      <c r="C7" s="20">
        <v>462101</v>
      </c>
      <c r="D7" s="20">
        <v>46</v>
      </c>
      <c r="E7" s="20">
        <v>17</v>
      </c>
      <c r="F7" s="20">
        <v>1</v>
      </c>
      <c r="G7" s="20">
        <v>0</v>
      </c>
      <c r="H7" s="20" t="s">
        <v>9</v>
      </c>
      <c r="I7" s="20" t="s">
        <v>98</v>
      </c>
      <c r="J7" s="20" t="s">
        <v>99</v>
      </c>
      <c r="K7" s="20" t="s">
        <v>100</v>
      </c>
      <c r="L7" s="20" t="s">
        <v>79</v>
      </c>
      <c r="M7" s="20" t="s">
        <v>101</v>
      </c>
      <c r="N7" s="24" t="s">
        <v>102</v>
      </c>
      <c r="O7" s="24">
        <v>70.5</v>
      </c>
      <c r="P7" s="24">
        <v>28.3</v>
      </c>
      <c r="Q7" s="24">
        <v>94.64</v>
      </c>
      <c r="R7" s="24">
        <v>2720</v>
      </c>
      <c r="S7" s="24">
        <v>37920</v>
      </c>
      <c r="T7" s="24">
        <v>148.82</v>
      </c>
      <c r="U7" s="24">
        <v>254.8</v>
      </c>
      <c r="V7" s="24">
        <v>10618</v>
      </c>
      <c r="W7" s="24">
        <v>4.6900000000000004</v>
      </c>
      <c r="X7" s="24">
        <v>2263.9699999999998</v>
      </c>
      <c r="Y7" s="24">
        <v>105.24</v>
      </c>
      <c r="Z7" s="24">
        <v>102.05</v>
      </c>
      <c r="AA7" s="24">
        <v>101.16</v>
      </c>
      <c r="AB7" s="24">
        <v>104.39</v>
      </c>
      <c r="AC7" s="24">
        <v>104.49</v>
      </c>
      <c r="AD7" s="24">
        <v>104.01</v>
      </c>
      <c r="AE7" s="24">
        <v>105.41</v>
      </c>
      <c r="AF7" s="24">
        <v>104.64</v>
      </c>
      <c r="AG7" s="24">
        <v>105.35</v>
      </c>
      <c r="AH7" s="24">
        <v>106.8</v>
      </c>
      <c r="AI7" s="24">
        <v>105.91</v>
      </c>
      <c r="AJ7" s="24">
        <v>0</v>
      </c>
      <c r="AK7" s="24">
        <v>0</v>
      </c>
      <c r="AL7" s="24">
        <v>0</v>
      </c>
      <c r="AM7" s="24">
        <v>0</v>
      </c>
      <c r="AN7" s="24">
        <v>0</v>
      </c>
      <c r="AO7" s="24">
        <v>26.18</v>
      </c>
      <c r="AP7" s="24">
        <v>25.86</v>
      </c>
      <c r="AQ7" s="24">
        <v>25.76</v>
      </c>
      <c r="AR7" s="24">
        <v>26.07</v>
      </c>
      <c r="AS7" s="24">
        <v>26.89</v>
      </c>
      <c r="AT7" s="24">
        <v>3.03</v>
      </c>
      <c r="AU7" s="24">
        <v>62.83</v>
      </c>
      <c r="AV7" s="24">
        <v>75.45</v>
      </c>
      <c r="AW7" s="24">
        <v>37.869999999999997</v>
      </c>
      <c r="AX7" s="24">
        <v>35.76</v>
      </c>
      <c r="AY7" s="24">
        <v>78.27</v>
      </c>
      <c r="AZ7" s="24">
        <v>57.3</v>
      </c>
      <c r="BA7" s="24">
        <v>58.23</v>
      </c>
      <c r="BB7" s="24">
        <v>65.56</v>
      </c>
      <c r="BC7" s="24">
        <v>65.87</v>
      </c>
      <c r="BD7" s="24">
        <v>77.260000000000005</v>
      </c>
      <c r="BE7" s="24">
        <v>78.430000000000007</v>
      </c>
      <c r="BF7" s="24">
        <v>1714.36</v>
      </c>
      <c r="BG7" s="24">
        <v>301.47000000000003</v>
      </c>
      <c r="BH7" s="24">
        <v>391.44</v>
      </c>
      <c r="BI7" s="24">
        <v>319.52</v>
      </c>
      <c r="BJ7" s="24">
        <v>101.4</v>
      </c>
      <c r="BK7" s="24">
        <v>807.75</v>
      </c>
      <c r="BL7" s="24">
        <v>812.92</v>
      </c>
      <c r="BM7" s="24">
        <v>765.48</v>
      </c>
      <c r="BN7" s="24">
        <v>742.08</v>
      </c>
      <c r="BO7" s="24">
        <v>730.84</v>
      </c>
      <c r="BP7" s="24">
        <v>630.82000000000005</v>
      </c>
      <c r="BQ7" s="24">
        <v>112.17</v>
      </c>
      <c r="BR7" s="24">
        <v>94.92</v>
      </c>
      <c r="BS7" s="24">
        <v>97.28</v>
      </c>
      <c r="BT7" s="24">
        <v>117.54</v>
      </c>
      <c r="BU7" s="24">
        <v>128.22</v>
      </c>
      <c r="BV7" s="24">
        <v>86.94</v>
      </c>
      <c r="BW7" s="24">
        <v>85.4</v>
      </c>
      <c r="BX7" s="24">
        <v>87.8</v>
      </c>
      <c r="BY7" s="24">
        <v>86.51</v>
      </c>
      <c r="BZ7" s="24">
        <v>89.17</v>
      </c>
      <c r="CA7" s="24">
        <v>97.81</v>
      </c>
      <c r="CB7" s="24">
        <v>113.16</v>
      </c>
      <c r="CC7" s="24">
        <v>131.5</v>
      </c>
      <c r="CD7" s="24">
        <v>126.22</v>
      </c>
      <c r="CE7" s="24">
        <v>106.07</v>
      </c>
      <c r="CF7" s="24">
        <v>97.48</v>
      </c>
      <c r="CG7" s="24">
        <v>179.63</v>
      </c>
      <c r="CH7" s="24">
        <v>188.57</v>
      </c>
      <c r="CI7" s="24">
        <v>187.69</v>
      </c>
      <c r="CJ7" s="24">
        <v>188.24</v>
      </c>
      <c r="CK7" s="24">
        <v>184.85</v>
      </c>
      <c r="CL7" s="24">
        <v>138.75</v>
      </c>
      <c r="CM7" s="24">
        <v>48.48</v>
      </c>
      <c r="CN7" s="24">
        <v>45.1</v>
      </c>
      <c r="CO7" s="24">
        <v>45.38</v>
      </c>
      <c r="CP7" s="24">
        <v>44.43</v>
      </c>
      <c r="CQ7" s="24">
        <v>42.96</v>
      </c>
      <c r="CR7" s="24">
        <v>55.55</v>
      </c>
      <c r="CS7" s="24">
        <v>55.84</v>
      </c>
      <c r="CT7" s="24">
        <v>55.78</v>
      </c>
      <c r="CU7" s="24">
        <v>54.86</v>
      </c>
      <c r="CV7" s="24">
        <v>55.04</v>
      </c>
      <c r="CW7" s="24">
        <v>58.94</v>
      </c>
      <c r="CX7" s="24">
        <v>93.6</v>
      </c>
      <c r="CY7" s="24">
        <v>93.59</v>
      </c>
      <c r="CZ7" s="24">
        <v>94.33</v>
      </c>
      <c r="DA7" s="24">
        <v>95.64</v>
      </c>
      <c r="DB7" s="24">
        <v>95.12</v>
      </c>
      <c r="DC7" s="24">
        <v>91.64</v>
      </c>
      <c r="DD7" s="24">
        <v>92.34</v>
      </c>
      <c r="DE7" s="24">
        <v>91.78</v>
      </c>
      <c r="DF7" s="24">
        <v>91.37</v>
      </c>
      <c r="DG7" s="24">
        <v>91.92</v>
      </c>
      <c r="DH7" s="24">
        <v>95.91</v>
      </c>
      <c r="DI7" s="24">
        <v>3.88</v>
      </c>
      <c r="DJ7" s="24">
        <v>7.32</v>
      </c>
      <c r="DK7" s="24">
        <v>10.65</v>
      </c>
      <c r="DL7" s="24">
        <v>14.2</v>
      </c>
      <c r="DM7" s="24">
        <v>17.739999999999998</v>
      </c>
      <c r="DN7" s="24">
        <v>31.19</v>
      </c>
      <c r="DO7" s="24">
        <v>25.37</v>
      </c>
      <c r="DP7" s="24">
        <v>26.89</v>
      </c>
      <c r="DQ7" s="24">
        <v>29.42</v>
      </c>
      <c r="DR7" s="24">
        <v>31.14</v>
      </c>
      <c r="DS7" s="24">
        <v>41.09</v>
      </c>
      <c r="DT7" s="24">
        <v>0</v>
      </c>
      <c r="DU7" s="24">
        <v>0</v>
      </c>
      <c r="DV7" s="24">
        <v>0</v>
      </c>
      <c r="DW7" s="24">
        <v>0</v>
      </c>
      <c r="DX7" s="24">
        <v>0</v>
      </c>
      <c r="DY7" s="24">
        <v>0.57999999999999996</v>
      </c>
      <c r="DZ7" s="24">
        <v>0.54</v>
      </c>
      <c r="EA7" s="24">
        <v>0.75</v>
      </c>
      <c r="EB7" s="24">
        <v>0.74</v>
      </c>
      <c r="EC7" s="24">
        <v>0.76</v>
      </c>
      <c r="ED7" s="24">
        <v>8.68</v>
      </c>
      <c r="EE7" s="24">
        <v>0.37</v>
      </c>
      <c r="EF7" s="24">
        <v>0.94</v>
      </c>
      <c r="EG7" s="24">
        <v>0.37</v>
      </c>
      <c r="EH7" s="24">
        <v>0.37</v>
      </c>
      <c r="EI7" s="24">
        <v>0.44</v>
      </c>
      <c r="EJ7" s="24">
        <v>0.1</v>
      </c>
      <c r="EK7" s="24">
        <v>0.09</v>
      </c>
      <c r="EL7" s="24">
        <v>0.1</v>
      </c>
      <c r="EM7" s="24">
        <v>7.0000000000000007E-2</v>
      </c>
      <c r="EN7" s="24">
        <v>0.06</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2025-02-17T06:49:16Z</cp:lastPrinted>
  <dcterms:created xsi:type="dcterms:W3CDTF">2025-01-24T07:07:42Z</dcterms:created>
  <dcterms:modified xsi:type="dcterms:W3CDTF">2025-02-27T05:16:08Z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2025-01-29T05:15:30Z</vt:filetime>
  </property>
</Properties>
</file>