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8 垂水市○（池田）\"/>
    </mc:Choice>
  </mc:AlternateContent>
  <xr:revisionPtr revIDLastSave="0" documentId="13_ncr:1_{8C632E5B-B5BD-445B-A185-D5FB55BC1A8F}" xr6:coauthVersionLast="36" xr6:coauthVersionMax="36" xr10:uidLastSave="{00000000-0000-0000-0000-000000000000}"/>
  <workbookProtection workbookAlgorithmName="SHA-512" workbookHashValue="ZP5jSODS0dfKPcLMNIcMatQ+QBrA0Ab1Ax05zf1h26XJnc3yE4KilcSzQy9Slp7hgtZs4mSWm/okbiMn9YAZcQ==" workbookSaltValue="ZXOCaK/CxHp9e+RN+YHyeA==" workbookSpinCount="100000" lockStructure="1"/>
  <bookViews>
    <workbookView xWindow="0" yWindow="0" windowWidth="19200" windowHeight="67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BB10" i="4"/>
  <c r="AT10" i="4"/>
  <c r="AL10" i="4"/>
  <c r="BB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<sst xmlns="http://schemas.openxmlformats.org/spreadsheetml/2006/main" count="228" uniqueCount="113">
  <si>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</si>
  <si>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</si>
  <si>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</si>
  <si>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</si>
  <si>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</si>
  <si>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</si>
  <si>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</si>
  <si>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</si>
  <si>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</si>
  <si>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</si>
  <si>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</si>
  <si>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</si>
  <si>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</si>
  <si>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</si>
  <si>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</si>
  <si>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</si>
  <si>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</si>
  <si>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</si>
  <si>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</si>
  <si>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</si>
  <si>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</si>
  <si>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</si>
  <si>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</si>
  <si>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</si>
  <si>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</si>
  <si>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</si>
  <si>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</si>
  <si>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</si>
  <si>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</si>
  <si>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</si>
  <si>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</si>
  <si>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</si>
  <si>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</si>
  <si>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</si>
  <si>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</si>
  <si>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</si>
  <si>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</si>
  <si>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</si>
  <si>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</si>
  <si>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</si>
  <si>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</si>
  <si>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</si>
  <si>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</si>
  <si>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</si>
  <si>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</si>
  <si>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</si>
  <si>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</si>
  <si>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</si>
  <si>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</si>
  <si>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</si>
  <si>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</si>
  <si>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</si>
  <si>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</si>
  <si>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</si>
  <si>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</si>
  <si>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</si>
  <si>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</si>
  <si>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</si>
  <si>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</si>
  <si>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</si>
  <si>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</si>
  <si>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</si>
  <si>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</si>
  <si>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</si>
  <si>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</si>
  <si>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</si>
  <si>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</si>
  <si>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</si>
  <si>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</si>
  <si>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</si>
  <si>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</si>
  <si>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</si>
  <si>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</si>
  <si>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</si>
  <si>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</si>
  <si>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</si>
  <si>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</si>
  <si>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</si>
  <si>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</si>
  <si>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</si>
  <si>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</si>
  <si>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</si>
  <si>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</si>
  <si>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</si>
  <si>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</si>
  <si>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</si>
  <si>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</si>
  <si>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</si>
  <si>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</si>
  <si>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</si>
  <si>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</si>
  <si>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</si>
  <si>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</si>
  <si>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</si>
  <si>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</si>
  <si>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</si>
  <si>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</si>
  <si>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</si>
  <si>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</si>
  <si>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</si>
  <si>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</si>
  <si>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</si>
  <si>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</si>
  <si>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</si>
  <si>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</si>
  <si>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</si>
  <si>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</si>
  <si>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</si>
  <si>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</si>
  <si>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</si>
  <si>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経常収支は黒字を維持しているが、令和５年度より簡易水道事業を統合した関係で大幅な低下がみられるため、経営改善に取り組み、比率の向上に努める。
③流動比率
　類似団体と比べて良好な状態であるが、今後の建設改良事業の実施を見据え、引き続き経営改善に努める。
④企業債残高対給水収益比率
　企業債残高は簡易水道事業を統合したため、簡易水道分が増加している。給水収益の減少傾向も踏まえ、今後の建設改良事業の継続に向けて、適正規模での投資計画を検討する。
⑤料金回収率
　類似団体と比べ良好な状態であるが、引き続き生産性及び有収率の向上に努め、比率の向上を目指す。
⑥給水原価
　類似団体と比べて良好な状態であるが、改修事業と投資のバランスを取りながら適正な原価の維持に努める。
⑦施設利用率
　簡易水道事業の統合時に排水能力の見直しを行ったことにより、昨年度より大きく上昇しているが、引き続き、適正な施設規模及び稼働体制の分析を図り、利用率の向上に努める。
⑧有収率
　類似団体と比べて良好な状態ではあるが、引き続き漏水調査実施と管路等改修に取り組み、比率の向上に努める。</t>
    <rPh sb="1" eb="3">
      <t>ケイジョウ</t>
    </rPh>
    <rPh sb="3" eb="5">
      <t>シュウシ</t>
    </rPh>
    <rPh sb="5" eb="7">
      <t>ヒリツ</t>
    </rPh>
    <rPh sb="17" eb="19">
      <t>イジ</t>
    </rPh>
    <rPh sb="25" eb="27">
      <t>レイワ</t>
    </rPh>
    <rPh sb="28" eb="30">
      <t>ネンド</t>
    </rPh>
    <rPh sb="32" eb="34">
      <t>カンイ</t>
    </rPh>
    <rPh sb="34" eb="36">
      <t>スイドウ</t>
    </rPh>
    <rPh sb="36" eb="38">
      <t>ジギョウ</t>
    </rPh>
    <rPh sb="39" eb="41">
      <t>トウゴウ</t>
    </rPh>
    <rPh sb="43" eb="45">
      <t>カンケイ</t>
    </rPh>
    <rPh sb="46" eb="48">
      <t>オオハバ</t>
    </rPh>
    <rPh sb="49" eb="51">
      <t>テイカ</t>
    </rPh>
    <rPh sb="81" eb="83">
      <t>リュウドウ</t>
    </rPh>
    <rPh sb="83" eb="85">
      <t>ヒリツ</t>
    </rPh>
    <rPh sb="137" eb="139">
      <t>キギョウ</t>
    </rPh>
    <rPh sb="139" eb="140">
      <t>サイ</t>
    </rPh>
    <rPh sb="140" eb="142">
      <t>ザンダカ</t>
    </rPh>
    <rPh sb="142" eb="143">
      <t>タイ</t>
    </rPh>
    <rPh sb="143" eb="145">
      <t>キュウスイ</t>
    </rPh>
    <rPh sb="145" eb="147">
      <t>シュウエキ</t>
    </rPh>
    <rPh sb="147" eb="149">
      <t>ヒリツ</t>
    </rPh>
    <rPh sb="157" eb="159">
      <t>カンイ</t>
    </rPh>
    <rPh sb="159" eb="161">
      <t>スイドウ</t>
    </rPh>
    <rPh sb="161" eb="163">
      <t>ジギョウ</t>
    </rPh>
    <rPh sb="164" eb="166">
      <t>トウゴウ</t>
    </rPh>
    <rPh sb="171" eb="173">
      <t>カンイ</t>
    </rPh>
    <rPh sb="173" eb="175">
      <t>スイドウ</t>
    </rPh>
    <rPh sb="175" eb="176">
      <t>ブン</t>
    </rPh>
    <rPh sb="177" eb="179">
      <t>ゾウカ</t>
    </rPh>
    <rPh sb="233" eb="235">
      <t>リョウキン</t>
    </rPh>
    <rPh sb="235" eb="237">
      <t>カイシュウ</t>
    </rPh>
    <rPh sb="237" eb="238">
      <t>リツ</t>
    </rPh>
    <rPh sb="240" eb="242">
      <t>ルイジ</t>
    </rPh>
    <rPh sb="242" eb="244">
      <t>ダンタイ</t>
    </rPh>
    <rPh sb="245" eb="246">
      <t>クラ</t>
    </rPh>
    <rPh sb="247" eb="249">
      <t>リョウコウ</t>
    </rPh>
    <rPh sb="250" eb="252">
      <t>ジョウタイ</t>
    </rPh>
    <rPh sb="257" eb="258">
      <t>ヒ</t>
    </rPh>
    <rPh sb="259" eb="260">
      <t>ツヅ</t>
    </rPh>
    <rPh sb="261" eb="264">
      <t>セイサンセイ</t>
    </rPh>
    <rPh sb="264" eb="265">
      <t>オヨ</t>
    </rPh>
    <rPh sb="266" eb="269">
      <t>ユウシュウリツ</t>
    </rPh>
    <rPh sb="270" eb="272">
      <t>コウジョウ</t>
    </rPh>
    <rPh sb="273" eb="274">
      <t>ツト</t>
    </rPh>
    <rPh sb="276" eb="278">
      <t>ヒリツ</t>
    </rPh>
    <rPh sb="279" eb="281">
      <t>コウジョウ</t>
    </rPh>
    <rPh sb="282" eb="284">
      <t>メザ</t>
    </rPh>
    <rPh sb="288" eb="290">
      <t>キュウスイ</t>
    </rPh>
    <rPh sb="290" eb="292">
      <t>ゲンカ</t>
    </rPh>
    <rPh sb="294" eb="296">
      <t>ルイジ</t>
    </rPh>
    <rPh sb="296" eb="298">
      <t>ダンタイ</t>
    </rPh>
    <rPh sb="299" eb="300">
      <t>クラ</t>
    </rPh>
    <rPh sb="302" eb="304">
      <t>リョウコウ</t>
    </rPh>
    <rPh sb="305" eb="307">
      <t>ジョウタイ</t>
    </rPh>
    <rPh sb="312" eb="314">
      <t>カイシュウ</t>
    </rPh>
    <rPh sb="314" eb="316">
      <t>ジギョウ</t>
    </rPh>
    <rPh sb="317" eb="319">
      <t>トウシ</t>
    </rPh>
    <rPh sb="325" eb="326">
      <t>ト</t>
    </rPh>
    <rPh sb="330" eb="332">
      <t>テキセイ</t>
    </rPh>
    <rPh sb="336" eb="338">
      <t>イジ</t>
    </rPh>
    <rPh sb="339" eb="340">
      <t>ツト</t>
    </rPh>
    <rPh sb="345" eb="347">
      <t>シセツ</t>
    </rPh>
    <rPh sb="347" eb="349">
      <t>リヨウ</t>
    </rPh>
    <rPh sb="349" eb="350">
      <t>リツ</t>
    </rPh>
    <rPh sb="352" eb="354">
      <t>カンイ</t>
    </rPh>
    <rPh sb="354" eb="356">
      <t>スイドウ</t>
    </rPh>
    <rPh sb="356" eb="358">
      <t>ジギョウ</t>
    </rPh>
    <rPh sb="359" eb="361">
      <t>トウゴウ</t>
    </rPh>
    <rPh sb="361" eb="362">
      <t>ジ</t>
    </rPh>
    <rPh sb="363" eb="365">
      <t>ハイスイ</t>
    </rPh>
    <rPh sb="365" eb="367">
      <t>ノウリョク</t>
    </rPh>
    <rPh sb="368" eb="370">
      <t>ミナオ</t>
    </rPh>
    <rPh sb="372" eb="373">
      <t>オコナ</t>
    </rPh>
    <rPh sb="381" eb="384">
      <t>サクネンド</t>
    </rPh>
    <rPh sb="386" eb="387">
      <t>オオ</t>
    </rPh>
    <rPh sb="389" eb="391">
      <t>ジョウショウ</t>
    </rPh>
    <rPh sb="397" eb="398">
      <t>ヒ</t>
    </rPh>
    <rPh sb="399" eb="400">
      <t>ツヅ</t>
    </rPh>
    <rPh sb="402" eb="404">
      <t>テキセイ</t>
    </rPh>
    <rPh sb="405" eb="407">
      <t>シセツ</t>
    </rPh>
    <rPh sb="407" eb="409">
      <t>キボ</t>
    </rPh>
    <rPh sb="409" eb="410">
      <t>オヨ</t>
    </rPh>
    <rPh sb="411" eb="413">
      <t>カドウ</t>
    </rPh>
    <rPh sb="413" eb="415">
      <t>タイセイ</t>
    </rPh>
    <rPh sb="419" eb="420">
      <t>ハカ</t>
    </rPh>
    <rPh sb="422" eb="425">
      <t>リヨウリツ</t>
    </rPh>
    <rPh sb="426" eb="428">
      <t>コウジョウ</t>
    </rPh>
    <rPh sb="429" eb="430">
      <t>ツト</t>
    </rPh>
    <rPh sb="435" eb="438">
      <t>ユウシュウリツ</t>
    </rPh>
    <rPh sb="440" eb="442">
      <t>ルイジ</t>
    </rPh>
    <rPh sb="442" eb="444">
      <t>ダンタイ</t>
    </rPh>
    <rPh sb="445" eb="446">
      <t>クラ</t>
    </rPh>
    <rPh sb="448" eb="450">
      <t>リョウコウ</t>
    </rPh>
    <rPh sb="451" eb="453">
      <t>ジョウタイ</t>
    </rPh>
    <rPh sb="459" eb="460">
      <t>ヒ</t>
    </rPh>
    <rPh sb="461" eb="462">
      <t>ツヅ</t>
    </rPh>
    <rPh sb="463" eb="465">
      <t>ロウスイ</t>
    </rPh>
    <rPh sb="465" eb="467">
      <t>チョウサ</t>
    </rPh>
    <rPh sb="467" eb="469">
      <t>ジッシ</t>
    </rPh>
    <rPh sb="470" eb="472">
      <t>カンロ</t>
    </rPh>
    <rPh sb="472" eb="473">
      <t>トウ</t>
    </rPh>
    <rPh sb="473" eb="475">
      <t>カイシュウ</t>
    </rPh>
    <rPh sb="476" eb="477">
      <t>ト</t>
    </rPh>
    <rPh sb="478" eb="479">
      <t>ク</t>
    </rPh>
    <rPh sb="481" eb="483">
      <t>ヒリツ</t>
    </rPh>
    <rPh sb="484" eb="486">
      <t>コウジョウ</t>
    </rPh>
    <rPh sb="487" eb="488">
      <t>ツト</t>
    </rPh>
    <phoneticPr fontId="4"/>
  </si>
  <si>
    <t>　令和５年度においては、簡易水道事業を上水道事業に統合して事業を実施した。大きな災害や修繕等がなく、前年度並みの収益を確保できたため、他の類似団体と比べて、比較的良好な経営状態であると考える。
　しかし、人口の減少傾向に伴う収益の減、利用者の極端に少ない簡易水道事業の統合に伴う水道事業の経営状況の悪化は避けられないことから、令和５年度改定した経営戦略更に基づき、さらなる経営改善に取り組むと共に、令和７年度からは料金見直しを実施して健全な経営が継続できるよう取り組んでいく。
　今後も、安定経営の継続と計画的かつ適正規模での更新事業の実施に努め、安心・安全な水道供給体制の継続を目指す。
　</t>
    <rPh sb="1" eb="3">
      <t>レイワ</t>
    </rPh>
    <rPh sb="4" eb="5">
      <t>ネン</t>
    </rPh>
    <rPh sb="5" eb="6">
      <t>ド</t>
    </rPh>
    <rPh sb="12" eb="14">
      <t>カンイ</t>
    </rPh>
    <rPh sb="14" eb="16">
      <t>スイドウ</t>
    </rPh>
    <rPh sb="16" eb="18">
      <t>ジギョウ</t>
    </rPh>
    <rPh sb="19" eb="22">
      <t>ジョウスイドウ</t>
    </rPh>
    <rPh sb="22" eb="24">
      <t>ジギョウ</t>
    </rPh>
    <rPh sb="25" eb="27">
      <t>トウゴウ</t>
    </rPh>
    <rPh sb="29" eb="31">
      <t>ジギョウ</t>
    </rPh>
    <rPh sb="32" eb="34">
      <t>ジッシ</t>
    </rPh>
    <rPh sb="37" eb="38">
      <t>オオ</t>
    </rPh>
    <rPh sb="40" eb="42">
      <t>サイガイ</t>
    </rPh>
    <rPh sb="43" eb="45">
      <t>シュウゼン</t>
    </rPh>
    <rPh sb="45" eb="46">
      <t>トウ</t>
    </rPh>
    <rPh sb="50" eb="53">
      <t>ゼンネンド</t>
    </rPh>
    <rPh sb="53" eb="54">
      <t>ナ</t>
    </rPh>
    <rPh sb="56" eb="58">
      <t>シュウエキ</t>
    </rPh>
    <rPh sb="59" eb="61">
      <t>カクホ</t>
    </rPh>
    <rPh sb="67" eb="68">
      <t>ホカ</t>
    </rPh>
    <rPh sb="69" eb="71">
      <t>ルイジ</t>
    </rPh>
    <rPh sb="71" eb="73">
      <t>ダンタイ</t>
    </rPh>
    <rPh sb="74" eb="75">
      <t>クラ</t>
    </rPh>
    <rPh sb="78" eb="81">
      <t>ヒカクテキ</t>
    </rPh>
    <rPh sb="81" eb="83">
      <t>リョウコウ</t>
    </rPh>
    <rPh sb="84" eb="86">
      <t>ケイエイ</t>
    </rPh>
    <rPh sb="86" eb="88">
      <t>ジョウタイ</t>
    </rPh>
    <rPh sb="92" eb="93">
      <t>カンガ</t>
    </rPh>
    <rPh sb="102" eb="104">
      <t>ジンコウ</t>
    </rPh>
    <rPh sb="105" eb="107">
      <t>ゲンショウ</t>
    </rPh>
    <rPh sb="107" eb="109">
      <t>ケイコウ</t>
    </rPh>
    <rPh sb="110" eb="111">
      <t>トモナ</t>
    </rPh>
    <rPh sb="112" eb="114">
      <t>シュウエキ</t>
    </rPh>
    <rPh sb="115" eb="116">
      <t>ゲン</t>
    </rPh>
    <rPh sb="117" eb="120">
      <t>リヨウシャ</t>
    </rPh>
    <rPh sb="121" eb="123">
      <t>キョクタン</t>
    </rPh>
    <rPh sb="124" eb="125">
      <t>スク</t>
    </rPh>
    <rPh sb="127" eb="129">
      <t>カンイ</t>
    </rPh>
    <rPh sb="129" eb="131">
      <t>スイドウ</t>
    </rPh>
    <rPh sb="131" eb="133">
      <t>ジギョウ</t>
    </rPh>
    <rPh sb="134" eb="136">
      <t>トウゴウ</t>
    </rPh>
    <rPh sb="137" eb="138">
      <t>トモナ</t>
    </rPh>
    <rPh sb="139" eb="141">
      <t>スイドウ</t>
    </rPh>
    <rPh sb="141" eb="143">
      <t>ジギョウ</t>
    </rPh>
    <rPh sb="144" eb="146">
      <t>ケイエイ</t>
    </rPh>
    <rPh sb="146" eb="148">
      <t>ジョウキョウ</t>
    </rPh>
    <rPh sb="149" eb="151">
      <t>アッカ</t>
    </rPh>
    <rPh sb="152" eb="153">
      <t>サ</t>
    </rPh>
    <rPh sb="168" eb="170">
      <t>カイテイ</t>
    </rPh>
    <rPh sb="176" eb="177">
      <t>サラ</t>
    </rPh>
    <rPh sb="178" eb="179">
      <t>モト</t>
    </rPh>
    <rPh sb="186" eb="188">
      <t>ケイエイ</t>
    </rPh>
    <rPh sb="188" eb="190">
      <t>カイゼン</t>
    </rPh>
    <rPh sb="191" eb="192">
      <t>ト</t>
    </rPh>
    <rPh sb="193" eb="194">
      <t>ク</t>
    </rPh>
    <rPh sb="196" eb="197">
      <t>トモ</t>
    </rPh>
    <rPh sb="199" eb="201">
      <t>レイワ</t>
    </rPh>
    <rPh sb="202" eb="204">
      <t>ネンド</t>
    </rPh>
    <rPh sb="207" eb="209">
      <t>リョウキン</t>
    </rPh>
    <rPh sb="209" eb="211">
      <t>ミナオ</t>
    </rPh>
    <rPh sb="213" eb="215">
      <t>ジッシ</t>
    </rPh>
    <rPh sb="217" eb="219">
      <t>ケンゼン</t>
    </rPh>
    <rPh sb="220" eb="222">
      <t>ケイエイ</t>
    </rPh>
    <rPh sb="223" eb="225">
      <t>ケイゾク</t>
    </rPh>
    <rPh sb="230" eb="231">
      <t>ト</t>
    </rPh>
    <rPh sb="232" eb="233">
      <t>ク</t>
    </rPh>
    <rPh sb="240" eb="242">
      <t>コンゴ</t>
    </rPh>
    <rPh sb="244" eb="246">
      <t>アンテイ</t>
    </rPh>
    <rPh sb="246" eb="248">
      <t>ケイエイ</t>
    </rPh>
    <rPh sb="249" eb="251">
      <t>ケイゾク</t>
    </rPh>
    <rPh sb="252" eb="255">
      <t>ケイカクテキ</t>
    </rPh>
    <rPh sb="257" eb="259">
      <t>テキセイ</t>
    </rPh>
    <rPh sb="259" eb="261">
      <t>キボ</t>
    </rPh>
    <rPh sb="263" eb="265">
      <t>コウシン</t>
    </rPh>
    <rPh sb="265" eb="267">
      <t>ジギョウ</t>
    </rPh>
    <rPh sb="268" eb="270">
      <t>ジッシ</t>
    </rPh>
    <rPh sb="271" eb="272">
      <t>ツト</t>
    </rPh>
    <rPh sb="274" eb="276">
      <t>アンシン</t>
    </rPh>
    <rPh sb="277" eb="279">
      <t>アンゼン</t>
    </rPh>
    <rPh sb="280" eb="282">
      <t>スイドウ</t>
    </rPh>
    <rPh sb="282" eb="284">
      <t>キョウキュウ</t>
    </rPh>
    <rPh sb="284" eb="286">
      <t>タイセイ</t>
    </rPh>
    <rPh sb="287" eb="289">
      <t>ケイゾク</t>
    </rPh>
    <rPh sb="290" eb="292">
      <t>メザ</t>
    </rPh>
    <phoneticPr fontId="4"/>
  </si>
  <si>
    <t>　減価償却率と管路経年化率は、類似団体とほぼ同程度で、水道管路や各施設の老朽化が進行している。
　令和２年度より継続して老朽管更新事業に取り組み、更新率は全国平均を上回っている。
　長期計画に基づき、各種水道管路及び施設の更新に取り組んでいるが、人口減少に伴う給水収益の減少による経営財務状況の推移も考慮し、重要管路の更新を優先して取り組みながら他の老朽管路、設備についても、市全体の他の更新事業等と連携して更新を図り、安定した供給体制の強靭化に努める。</t>
    <rPh sb="1" eb="3">
      <t>ゲンカ</t>
    </rPh>
    <rPh sb="3" eb="6">
      <t>ショウキャクリツ</t>
    </rPh>
    <rPh sb="7" eb="9">
      <t>カンロ</t>
    </rPh>
    <rPh sb="9" eb="12">
      <t>ケイネンカ</t>
    </rPh>
    <rPh sb="12" eb="13">
      <t>リツ</t>
    </rPh>
    <rPh sb="15" eb="17">
      <t>ルイジ</t>
    </rPh>
    <rPh sb="17" eb="19">
      <t>ダンタイ</t>
    </rPh>
    <rPh sb="22" eb="25">
      <t>ドウテイド</t>
    </rPh>
    <rPh sb="27" eb="29">
      <t>スイドウ</t>
    </rPh>
    <rPh sb="29" eb="31">
      <t>カンロ</t>
    </rPh>
    <rPh sb="40" eb="42">
      <t>シンコウ</t>
    </rPh>
    <rPh sb="49" eb="51">
      <t>レイワ</t>
    </rPh>
    <rPh sb="52" eb="54">
      <t>ネンド</t>
    </rPh>
    <rPh sb="56" eb="58">
      <t>ケイゾク</t>
    </rPh>
    <rPh sb="60" eb="62">
      <t>ロウキュウ</t>
    </rPh>
    <rPh sb="62" eb="63">
      <t>カン</t>
    </rPh>
    <rPh sb="63" eb="65">
      <t>コウシン</t>
    </rPh>
    <rPh sb="65" eb="67">
      <t>ジギョウ</t>
    </rPh>
    <rPh sb="68" eb="69">
      <t>ト</t>
    </rPh>
    <rPh sb="70" eb="71">
      <t>ク</t>
    </rPh>
    <rPh sb="73" eb="75">
      <t>コウシン</t>
    </rPh>
    <rPh sb="75" eb="76">
      <t>リツ</t>
    </rPh>
    <rPh sb="82" eb="84">
      <t>ウワマワ</t>
    </rPh>
    <rPh sb="91" eb="93">
      <t>チョウキ</t>
    </rPh>
    <rPh sb="93" eb="95">
      <t>ケイカク</t>
    </rPh>
    <rPh sb="96" eb="97">
      <t>モト</t>
    </rPh>
    <rPh sb="100" eb="102">
      <t>カクシュ</t>
    </rPh>
    <rPh sb="102" eb="104">
      <t>スイドウ</t>
    </rPh>
    <rPh sb="104" eb="106">
      <t>カンロ</t>
    </rPh>
    <rPh sb="106" eb="107">
      <t>オヨ</t>
    </rPh>
    <rPh sb="108" eb="110">
      <t>シセツ</t>
    </rPh>
    <rPh sb="114" eb="115">
      <t>ト</t>
    </rPh>
    <rPh sb="116" eb="117">
      <t>ク</t>
    </rPh>
    <rPh sb="123" eb="125">
      <t>ジンコウ</t>
    </rPh>
    <rPh sb="125" eb="127">
      <t>ゲンショウ</t>
    </rPh>
    <rPh sb="128" eb="129">
      <t>トモナ</t>
    </rPh>
    <rPh sb="130" eb="132">
      <t>キュウスイ</t>
    </rPh>
    <rPh sb="132" eb="134">
      <t>シュウエキ</t>
    </rPh>
    <rPh sb="135" eb="136">
      <t>ゲン</t>
    </rPh>
    <rPh sb="136" eb="137">
      <t>ショウ</t>
    </rPh>
    <rPh sb="140" eb="142">
      <t>ケイエイ</t>
    </rPh>
    <rPh sb="142" eb="144">
      <t>ザイム</t>
    </rPh>
    <rPh sb="144" eb="146">
      <t>ジョウキョウ</t>
    </rPh>
    <rPh sb="147" eb="149">
      <t>スイイ</t>
    </rPh>
    <rPh sb="150" eb="152">
      <t>コウリョ</t>
    </rPh>
    <rPh sb="154" eb="156">
      <t>ジュウヨウ</t>
    </rPh>
    <rPh sb="156" eb="158">
      <t>カンロ</t>
    </rPh>
    <rPh sb="159" eb="161">
      <t>コウシン</t>
    </rPh>
    <rPh sb="162" eb="164">
      <t>ユウセン</t>
    </rPh>
    <rPh sb="166" eb="167">
      <t>ト</t>
    </rPh>
    <rPh sb="168" eb="169">
      <t>ク</t>
    </rPh>
    <rPh sb="173" eb="174">
      <t>タ</t>
    </rPh>
    <rPh sb="177" eb="179">
      <t>カンロ</t>
    </rPh>
    <rPh sb="180" eb="182">
      <t>セツビ</t>
    </rPh>
    <rPh sb="188" eb="189">
      <t>シ</t>
    </rPh>
    <rPh sb="189" eb="191">
      <t>ゼンタイ</t>
    </rPh>
    <rPh sb="192" eb="193">
      <t>ホカ</t>
    </rPh>
    <rPh sb="194" eb="196">
      <t>コウシン</t>
    </rPh>
    <rPh sb="196" eb="198">
      <t>ジギョウ</t>
    </rPh>
    <rPh sb="198" eb="199">
      <t>トウ</t>
    </rPh>
    <rPh sb="200" eb="202">
      <t>レンケイ</t>
    </rPh>
    <rPh sb="204" eb="206">
      <t>コウシン</t>
    </rPh>
    <rPh sb="207" eb="208">
      <t>ハカ</t>
    </rPh>
    <rPh sb="210" eb="212">
      <t>アンテイ</t>
    </rPh>
    <rPh sb="214" eb="216">
      <t>キョウキュウ</t>
    </rPh>
    <rPh sb="216" eb="218">
      <t>タイセイ</t>
    </rPh>
    <rPh sb="221" eb="222">
      <t>カ</t>
    </rPh>
    <rPh sb="223" eb="2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</si>
</sst>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0.23</c:v>
                </c:pt>
                <c:pt idx="1">
                  <c:v>0.91</c:v>
                </c:pt>
                <c:pt idx="2">
                  <c:v>0.75</c:v>
                </c:pt>
                <c:pt idx="3">
                  <c:v>0.69</c:v>
                </c:pt>
                <c:pt idx="4">
                  <c:v>0.68</c:v>
                </c:pt>
              </c:numCache>
            </c:numRef>
          </c:val>
          <c:extLst>
            <c:ext xmlns:c16="http://schemas.microsoft.com/office/drawing/2014/chart" uri="{C3380CC4-5D6E-409C-BE32-E72D297353CC}">
              <c16:uniqueId val="{00000000-6A67-4327-B2CA-D14A79E70E99}"/>
            </c:ext>
          </c:extLst>
        </c:ser>
        <c:dLbls>
          <c:showLegendKey val="0"/>
          <c:showVal val="0"/>
          <c:showCatName val="0"/>
          <c:showSerName val="0"/>
          <c:showPercent val="0"/>
          <c:showBubbleSize val="0"/>
        </c:dLbls>
        <c:gapWidth val="150"/>
        <c:axId val="172315120"/>
        <c:axId val="1723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6A67-4327-B2CA-D14A79E70E99}"/>
            </c:ext>
          </c:extLst>
        </c:ser>
        <c:dLbls>
          <c:showLegendKey val="0"/>
          <c:showVal val="0"/>
          <c:showCatName val="0"/>
          <c:showSerName val="0"/>
          <c:showPercent val="0"/>
          <c:showBubbleSize val="0"/>
        </c:dLbls>
        <c:marker val="1"/>
        <c:smooth val="0"/>
        <c:axId val="172315120"/>
        <c:axId val="172317864"/>
      </c:lineChart>
      <c:dateAx>
        <c:axId val="172315120"/>
        <c:scaling>
          <c:orientation val="minMax"/>
        </c:scaling>
        <c:delete val="1"/>
        <c:axPos val="b"/>
        <c:numFmt formatCode="&quot;R&quot;yy" sourceLinked="1"/>
        <c:majorTickMark val="none"/>
        <c:minorTickMark val="none"/>
        <c:tickLblPos val="none"/>
        <c:crossAx val="172317864"/>
        <c:crosses val="autoZero"/>
        <c:auto val="1"/>
        <c:lblOffset val="100"/>
        <c:baseTimeUnit val="years"/>
      </c:dateAx>
      <c:valAx>
        <c:axId val="1723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56.53</c:v>
                </c:pt>
                <c:pt idx="1">
                  <c:v>57.01</c:v>
                </c:pt>
                <c:pt idx="2">
                  <c:v>55.12</c:v>
                </c:pt>
                <c:pt idx="3">
                  <c:v>54.15</c:v>
                </c:pt>
                <c:pt idx="4">
                  <c:v>60.35</c:v>
                </c:pt>
              </c:numCache>
            </c:numRef>
          </c:val>
          <c:extLst>
            <c:ext xmlns:c16="http://schemas.microsoft.com/office/drawing/2014/chart" uri="{C3380CC4-5D6E-409C-BE32-E72D297353CC}">
              <c16:uniqueId val="{00000000-1EF1-4DF2-9E68-091EDCA81A49}"/>
            </c:ext>
          </c:extLst>
        </c:ser>
        <c:dLbls>
          <c:showLegendKey val="0"/>
          <c:showVal val="0"/>
          <c:showCatName val="0"/>
          <c:showSerName val="0"/>
          <c:showPercent val="0"/>
          <c:showBubbleSize val="0"/>
        </c:dLbls>
        <c:gapWidth val="150"/>
        <c:axId val="174232856"/>
        <c:axId val="17422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1EF1-4DF2-9E68-091EDCA81A49}"/>
            </c:ext>
          </c:extLst>
        </c:ser>
        <c:dLbls>
          <c:showLegendKey val="0"/>
          <c:showVal val="0"/>
          <c:showCatName val="0"/>
          <c:showSerName val="0"/>
          <c:showPercent val="0"/>
          <c:showBubbleSize val="0"/>
        </c:dLbls>
        <c:marker val="1"/>
        <c:smooth val="0"/>
        <c:axId val="174232856"/>
        <c:axId val="174227368"/>
      </c:lineChart>
      <c:dateAx>
        <c:axId val="174232856"/>
        <c:scaling>
          <c:orientation val="minMax"/>
        </c:scaling>
        <c:delete val="1"/>
        <c:axPos val="b"/>
        <c:numFmt formatCode="&quot;R&quot;yy" sourceLinked="1"/>
        <c:majorTickMark val="none"/>
        <c:minorTickMark val="none"/>
        <c:tickLblPos val="none"/>
        <c:crossAx val="174227368"/>
        <c:crosses val="autoZero"/>
        <c:auto val="1"/>
        <c:lblOffset val="100"/>
        <c:baseTimeUnit val="years"/>
      </c:dateAx>
      <c:valAx>
        <c:axId val="17422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85.88</c:v>
                </c:pt>
                <c:pt idx="1">
                  <c:v>84.22</c:v>
                </c:pt>
                <c:pt idx="2">
                  <c:v>85.65</c:v>
                </c:pt>
                <c:pt idx="3">
                  <c:v>85.57</c:v>
                </c:pt>
                <c:pt idx="4">
                  <c:v>86.57</c:v>
                </c:pt>
              </c:numCache>
            </c:numRef>
          </c:val>
          <c:extLst>
            <c:ext xmlns:c16="http://schemas.microsoft.com/office/drawing/2014/chart" uri="{C3380CC4-5D6E-409C-BE32-E72D297353CC}">
              <c16:uniqueId val="{00000000-7034-41BB-BE0F-840E81458112}"/>
            </c:ext>
          </c:extLst>
        </c:ser>
        <c:dLbls>
          <c:showLegendKey val="0"/>
          <c:showVal val="0"/>
          <c:showCatName val="0"/>
          <c:showSerName val="0"/>
          <c:showPercent val="0"/>
          <c:showBubbleSize val="0"/>
        </c:dLbls>
        <c:gapWidth val="150"/>
        <c:axId val="174226192"/>
        <c:axId val="17422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7034-41BB-BE0F-840E81458112}"/>
            </c:ext>
          </c:extLst>
        </c:ser>
        <c:dLbls>
          <c:showLegendKey val="0"/>
          <c:showVal val="0"/>
          <c:showCatName val="0"/>
          <c:showSerName val="0"/>
          <c:showPercent val="0"/>
          <c:showBubbleSize val="0"/>
        </c:dLbls>
        <c:marker val="1"/>
        <c:smooth val="0"/>
        <c:axId val="174226192"/>
        <c:axId val="174227760"/>
      </c:lineChart>
      <c:dateAx>
        <c:axId val="174226192"/>
        <c:scaling>
          <c:orientation val="minMax"/>
        </c:scaling>
        <c:delete val="1"/>
        <c:axPos val="b"/>
        <c:numFmt formatCode="&quot;R&quot;yy" sourceLinked="1"/>
        <c:majorTickMark val="none"/>
        <c:minorTickMark val="none"/>
        <c:tickLblPos val="none"/>
        <c:crossAx val="174227760"/>
        <c:crosses val="autoZero"/>
        <c:auto val="1"/>
        <c:lblOffset val="100"/>
        <c:baseTimeUnit val="years"/>
      </c:dateAx>
      <c:valAx>
        <c:axId val="17422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113.76</c:v>
                </c:pt>
                <c:pt idx="1">
                  <c:v>119.24</c:v>
                </c:pt>
                <c:pt idx="2">
                  <c:v>119.57</c:v>
                </c:pt>
                <c:pt idx="3">
                  <c:v>113.44</c:v>
                </c:pt>
                <c:pt idx="4">
                  <c:v>107.91</c:v>
                </c:pt>
              </c:numCache>
            </c:numRef>
          </c:val>
          <c:extLst>
            <c:ext xmlns:c16="http://schemas.microsoft.com/office/drawing/2014/chart" uri="{C3380CC4-5D6E-409C-BE32-E72D297353CC}">
              <c16:uniqueId val="{00000000-772D-4F3B-9A8A-E39FB1DDF27D}"/>
            </c:ext>
          </c:extLst>
        </c:ser>
        <c:dLbls>
          <c:showLegendKey val="0"/>
          <c:showVal val="0"/>
          <c:showCatName val="0"/>
          <c:showSerName val="0"/>
          <c:showPercent val="0"/>
          <c:showBubbleSize val="0"/>
        </c:dLbls>
        <c:gapWidth val="150"/>
        <c:axId val="172316688"/>
        <c:axId val="17231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772D-4F3B-9A8A-E39FB1DDF27D}"/>
            </c:ext>
          </c:extLst>
        </c:ser>
        <c:dLbls>
          <c:showLegendKey val="0"/>
          <c:showVal val="0"/>
          <c:showCatName val="0"/>
          <c:showSerName val="0"/>
          <c:showPercent val="0"/>
          <c:showBubbleSize val="0"/>
        </c:dLbls>
        <c:marker val="1"/>
        <c:smooth val="0"/>
        <c:axId val="172316688"/>
        <c:axId val="172317472"/>
      </c:lineChart>
      <c:dateAx>
        <c:axId val="172316688"/>
        <c:scaling>
          <c:orientation val="minMax"/>
        </c:scaling>
        <c:delete val="1"/>
        <c:axPos val="b"/>
        <c:numFmt formatCode="&quot;R&quot;yy" sourceLinked="1"/>
        <c:majorTickMark val="none"/>
        <c:minorTickMark val="none"/>
        <c:tickLblPos val="none"/>
        <c:crossAx val="172317472"/>
        <c:crosses val="autoZero"/>
        <c:auto val="1"/>
        <c:lblOffset val="100"/>
        <c:baseTimeUnit val="years"/>
      </c:dateAx>
      <c:valAx>
        <c:axId val="17231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31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51.12</c:v>
                </c:pt>
                <c:pt idx="1">
                  <c:v>52.23</c:v>
                </c:pt>
                <c:pt idx="2">
                  <c:v>53.15</c:v>
                </c:pt>
                <c:pt idx="3">
                  <c:v>54.27</c:v>
                </c:pt>
                <c:pt idx="4">
                  <c:v>52.9</c:v>
                </c:pt>
              </c:numCache>
            </c:numRef>
          </c:val>
          <c:extLst>
            <c:ext xmlns:c16="http://schemas.microsoft.com/office/drawing/2014/chart" uri="{C3380CC4-5D6E-409C-BE32-E72D297353CC}">
              <c16:uniqueId val="{00000000-3EB5-4F12-9E4B-6549110D66E2}"/>
            </c:ext>
          </c:extLst>
        </c:ser>
        <c:dLbls>
          <c:showLegendKey val="0"/>
          <c:showVal val="0"/>
          <c:showCatName val="0"/>
          <c:showSerName val="0"/>
          <c:showPercent val="0"/>
          <c:showBubbleSize val="0"/>
        </c:dLbls>
        <c:gapWidth val="150"/>
        <c:axId val="173501784"/>
        <c:axId val="17350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3EB5-4F12-9E4B-6549110D66E2}"/>
            </c:ext>
          </c:extLst>
        </c:ser>
        <c:dLbls>
          <c:showLegendKey val="0"/>
          <c:showVal val="0"/>
          <c:showCatName val="0"/>
          <c:showSerName val="0"/>
          <c:showPercent val="0"/>
          <c:showBubbleSize val="0"/>
        </c:dLbls>
        <c:marker val="1"/>
        <c:smooth val="0"/>
        <c:axId val="173501784"/>
        <c:axId val="173502176"/>
      </c:lineChart>
      <c:dateAx>
        <c:axId val="173501784"/>
        <c:scaling>
          <c:orientation val="minMax"/>
        </c:scaling>
        <c:delete val="1"/>
        <c:axPos val="b"/>
        <c:numFmt formatCode="&quot;R&quot;yy" sourceLinked="1"/>
        <c:majorTickMark val="none"/>
        <c:minorTickMark val="none"/>
        <c:tickLblPos val="none"/>
        <c:crossAx val="173502176"/>
        <c:crosses val="autoZero"/>
        <c:auto val="1"/>
        <c:lblOffset val="100"/>
        <c:baseTimeUnit val="years"/>
      </c:dateAx>
      <c:valAx>
        <c:axId val="17350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0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22.54</c:v>
                </c:pt>
                <c:pt idx="1">
                  <c:v>26.43</c:v>
                </c:pt>
                <c:pt idx="2">
                  <c:v>26.46</c:v>
                </c:pt>
                <c:pt idx="3">
                  <c:v>26.27</c:v>
                </c:pt>
                <c:pt idx="4">
                  <c:v>24.54</c:v>
                </c:pt>
              </c:numCache>
            </c:numRef>
          </c:val>
          <c:extLst>
            <c:ext xmlns:c16="http://schemas.microsoft.com/office/drawing/2014/chart" uri="{C3380CC4-5D6E-409C-BE32-E72D297353CC}">
              <c16:uniqueId val="{00000000-5AE0-4F8A-8560-9671C0F7AAF8}"/>
            </c:ext>
          </c:extLst>
        </c:ser>
        <c:dLbls>
          <c:showLegendKey val="0"/>
          <c:showVal val="0"/>
          <c:showCatName val="0"/>
          <c:showSerName val="0"/>
          <c:showPercent val="0"/>
          <c:showBubbleSize val="0"/>
        </c:dLbls>
        <c:gapWidth val="150"/>
        <c:axId val="173495904"/>
        <c:axId val="17350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5AE0-4F8A-8560-9671C0F7AAF8}"/>
            </c:ext>
          </c:extLst>
        </c:ser>
        <c:dLbls>
          <c:showLegendKey val="0"/>
          <c:showVal val="0"/>
          <c:showCatName val="0"/>
          <c:showSerName val="0"/>
          <c:showPercent val="0"/>
          <c:showBubbleSize val="0"/>
        </c:dLbls>
        <c:marker val="1"/>
        <c:smooth val="0"/>
        <c:axId val="173495904"/>
        <c:axId val="173502568"/>
      </c:lineChart>
      <c:dateAx>
        <c:axId val="173495904"/>
        <c:scaling>
          <c:orientation val="minMax"/>
        </c:scaling>
        <c:delete val="1"/>
        <c:axPos val="b"/>
        <c:numFmt formatCode="&quot;R&quot;yy" sourceLinked="1"/>
        <c:majorTickMark val="none"/>
        <c:minorTickMark val="none"/>
        <c:tickLblPos val="none"/>
        <c:crossAx val="173502568"/>
        <c:crosses val="autoZero"/>
        <c:auto val="1"/>
        <c:lblOffset val="100"/>
        <c:baseTimeUnit val="years"/>
      </c:dateAx>
      <c:valAx>
        <c:axId val="17350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4F-4F77-ADED-ED3045F53C38}"/>
            </c:ext>
          </c:extLst>
        </c:ser>
        <c:dLbls>
          <c:showLegendKey val="0"/>
          <c:showVal val="0"/>
          <c:showCatName val="0"/>
          <c:showSerName val="0"/>
          <c:showPercent val="0"/>
          <c:showBubbleSize val="0"/>
        </c:dLbls>
        <c:gapWidth val="150"/>
        <c:axId val="173501000"/>
        <c:axId val="17349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E74F-4F77-ADED-ED3045F53C38}"/>
            </c:ext>
          </c:extLst>
        </c:ser>
        <c:dLbls>
          <c:showLegendKey val="0"/>
          <c:showVal val="0"/>
          <c:showCatName val="0"/>
          <c:showSerName val="0"/>
          <c:showPercent val="0"/>
          <c:showBubbleSize val="0"/>
        </c:dLbls>
        <c:marker val="1"/>
        <c:smooth val="0"/>
        <c:axId val="173501000"/>
        <c:axId val="173499432"/>
      </c:lineChart>
      <c:dateAx>
        <c:axId val="173501000"/>
        <c:scaling>
          <c:orientation val="minMax"/>
        </c:scaling>
        <c:delete val="1"/>
        <c:axPos val="b"/>
        <c:numFmt formatCode="&quot;R&quot;yy" sourceLinked="1"/>
        <c:majorTickMark val="none"/>
        <c:minorTickMark val="none"/>
        <c:tickLblPos val="none"/>
        <c:crossAx val="173499432"/>
        <c:crosses val="autoZero"/>
        <c:auto val="1"/>
        <c:lblOffset val="100"/>
        <c:baseTimeUnit val="years"/>
      </c:dateAx>
      <c:valAx>
        <c:axId val="173499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50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629.97</c:v>
                </c:pt>
                <c:pt idx="1">
                  <c:v>607.11</c:v>
                </c:pt>
                <c:pt idx="2">
                  <c:v>600.39</c:v>
                </c:pt>
                <c:pt idx="3">
                  <c:v>605.67999999999995</c:v>
                </c:pt>
                <c:pt idx="4">
                  <c:v>603.02</c:v>
                </c:pt>
              </c:numCache>
            </c:numRef>
          </c:val>
          <c:extLst>
            <c:ext xmlns:c16="http://schemas.microsoft.com/office/drawing/2014/chart" uri="{C3380CC4-5D6E-409C-BE32-E72D297353CC}">
              <c16:uniqueId val="{00000000-D4F5-4B4C-95C0-A4D0BD058CF6}"/>
            </c:ext>
          </c:extLst>
        </c:ser>
        <c:dLbls>
          <c:showLegendKey val="0"/>
          <c:showVal val="0"/>
          <c:showCatName val="0"/>
          <c:showSerName val="0"/>
          <c:showPercent val="0"/>
          <c:showBubbleSize val="0"/>
        </c:dLbls>
        <c:gapWidth val="150"/>
        <c:axId val="173498256"/>
        <c:axId val="17349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D4F5-4B4C-95C0-A4D0BD058CF6}"/>
            </c:ext>
          </c:extLst>
        </c:ser>
        <c:dLbls>
          <c:showLegendKey val="0"/>
          <c:showVal val="0"/>
          <c:showCatName val="0"/>
          <c:showSerName val="0"/>
          <c:showPercent val="0"/>
          <c:showBubbleSize val="0"/>
        </c:dLbls>
        <c:marker val="1"/>
        <c:smooth val="0"/>
        <c:axId val="173498256"/>
        <c:axId val="173496688"/>
      </c:lineChart>
      <c:dateAx>
        <c:axId val="173498256"/>
        <c:scaling>
          <c:orientation val="minMax"/>
        </c:scaling>
        <c:delete val="1"/>
        <c:axPos val="b"/>
        <c:numFmt formatCode="&quot;R&quot;yy" sourceLinked="1"/>
        <c:majorTickMark val="none"/>
        <c:minorTickMark val="none"/>
        <c:tickLblPos val="none"/>
        <c:crossAx val="173496688"/>
        <c:crosses val="autoZero"/>
        <c:auto val="1"/>
        <c:lblOffset val="100"/>
        <c:baseTimeUnit val="years"/>
      </c:dateAx>
      <c:valAx>
        <c:axId val="17349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459.72</c:v>
                </c:pt>
                <c:pt idx="1">
                  <c:v>440.74</c:v>
                </c:pt>
                <c:pt idx="2">
                  <c:v>420.04</c:v>
                </c:pt>
                <c:pt idx="3">
                  <c:v>400.61</c:v>
                </c:pt>
                <c:pt idx="4">
                  <c:v>404.33</c:v>
                </c:pt>
              </c:numCache>
            </c:numRef>
          </c:val>
          <c:extLst>
            <c:ext xmlns:c16="http://schemas.microsoft.com/office/drawing/2014/chart" uri="{C3380CC4-5D6E-409C-BE32-E72D297353CC}">
              <c16:uniqueId val="{00000000-64F7-4AF8-AB69-45D002B40AA2}"/>
            </c:ext>
          </c:extLst>
        </c:ser>
        <c:dLbls>
          <c:showLegendKey val="0"/>
          <c:showVal val="0"/>
          <c:showCatName val="0"/>
          <c:showSerName val="0"/>
          <c:showPercent val="0"/>
          <c:showBubbleSize val="0"/>
        </c:dLbls>
        <c:gapWidth val="150"/>
        <c:axId val="173497472"/>
        <c:axId val="17349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64F7-4AF8-AB69-45D002B40AA2}"/>
            </c:ext>
          </c:extLst>
        </c:ser>
        <c:dLbls>
          <c:showLegendKey val="0"/>
          <c:showVal val="0"/>
          <c:showCatName val="0"/>
          <c:showSerName val="0"/>
          <c:showPercent val="0"/>
          <c:showBubbleSize val="0"/>
        </c:dLbls>
        <c:marker val="1"/>
        <c:smooth val="0"/>
        <c:axId val="173497472"/>
        <c:axId val="173497864"/>
      </c:lineChart>
      <c:dateAx>
        <c:axId val="173497472"/>
        <c:scaling>
          <c:orientation val="minMax"/>
        </c:scaling>
        <c:delete val="1"/>
        <c:axPos val="b"/>
        <c:numFmt formatCode="&quot;R&quot;yy" sourceLinked="1"/>
        <c:majorTickMark val="none"/>
        <c:minorTickMark val="none"/>
        <c:tickLblPos val="none"/>
        <c:crossAx val="173497864"/>
        <c:crosses val="autoZero"/>
        <c:auto val="1"/>
        <c:lblOffset val="100"/>
        <c:baseTimeUnit val="years"/>
      </c:dateAx>
      <c:valAx>
        <c:axId val="17349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113.12</c:v>
                </c:pt>
                <c:pt idx="1">
                  <c:v>118.91</c:v>
                </c:pt>
                <c:pt idx="2">
                  <c:v>119.25</c:v>
                </c:pt>
                <c:pt idx="3">
                  <c:v>112.78</c:v>
                </c:pt>
                <c:pt idx="4">
                  <c:v>106.96</c:v>
                </c:pt>
              </c:numCache>
            </c:numRef>
          </c:val>
          <c:extLst>
            <c:ext xmlns:c16="http://schemas.microsoft.com/office/drawing/2014/chart" uri="{C3380CC4-5D6E-409C-BE32-E72D297353CC}">
              <c16:uniqueId val="{00000000-4E75-491A-BDF3-0A55A94F7030}"/>
            </c:ext>
          </c:extLst>
        </c:ser>
        <c:dLbls>
          <c:showLegendKey val="0"/>
          <c:showVal val="0"/>
          <c:showCatName val="0"/>
          <c:showSerName val="0"/>
          <c:showPercent val="0"/>
          <c:showBubbleSize val="0"/>
        </c:dLbls>
        <c:gapWidth val="150"/>
        <c:axId val="174232464"/>
        <c:axId val="17422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4E75-491A-BDF3-0A55A94F7030}"/>
            </c:ext>
          </c:extLst>
        </c:ser>
        <c:dLbls>
          <c:showLegendKey val="0"/>
          <c:showVal val="0"/>
          <c:showCatName val="0"/>
          <c:showSerName val="0"/>
          <c:showPercent val="0"/>
          <c:showBubbleSize val="0"/>
        </c:dLbls>
        <c:marker val="1"/>
        <c:smooth val="0"/>
        <c:axId val="174232464"/>
        <c:axId val="174226976"/>
      </c:lineChart>
      <c:dateAx>
        <c:axId val="174232464"/>
        <c:scaling>
          <c:orientation val="minMax"/>
        </c:scaling>
        <c:delete val="1"/>
        <c:axPos val="b"/>
        <c:numFmt formatCode="&quot;R&quot;yy" sourceLinked="1"/>
        <c:majorTickMark val="none"/>
        <c:minorTickMark val="none"/>
        <c:tickLblPos val="none"/>
        <c:crossAx val="174226976"/>
        <c:crosses val="autoZero"/>
        <c:auto val="1"/>
        <c:lblOffset val="100"/>
        <c:baseTimeUnit val="years"/>
      </c:dateAx>
      <c:valAx>
        <c:axId val="1742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3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139.74</c:v>
                </c:pt>
                <c:pt idx="1">
                  <c:v>133.02000000000001</c:v>
                </c:pt>
                <c:pt idx="2">
                  <c:v>132.84</c:v>
                </c:pt>
                <c:pt idx="3">
                  <c:v>140.57</c:v>
                </c:pt>
                <c:pt idx="4">
                  <c:v>148.13999999999999</c:v>
                </c:pt>
              </c:numCache>
            </c:numRef>
          </c:val>
          <c:extLst>
            <c:ext xmlns:c16="http://schemas.microsoft.com/office/drawing/2014/chart" uri="{C3380CC4-5D6E-409C-BE32-E72D297353CC}">
              <c16:uniqueId val="{00000000-6828-45EF-A3A6-BF5C60830A17}"/>
            </c:ext>
          </c:extLst>
        </c:ser>
        <c:dLbls>
          <c:showLegendKey val="0"/>
          <c:showVal val="0"/>
          <c:showCatName val="0"/>
          <c:showSerName val="0"/>
          <c:showPercent val="0"/>
          <c:showBubbleSize val="0"/>
        </c:dLbls>
        <c:gapWidth val="150"/>
        <c:axId val="174226584"/>
        <c:axId val="17423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828-45EF-A3A6-BF5C60830A17}"/>
            </c:ext>
          </c:extLst>
        </c:ser>
        <c:dLbls>
          <c:showLegendKey val="0"/>
          <c:showVal val="0"/>
          <c:showCatName val="0"/>
          <c:showSerName val="0"/>
          <c:showPercent val="0"/>
          <c:showBubbleSize val="0"/>
        </c:dLbls>
        <c:marker val="1"/>
        <c:smooth val="0"/>
        <c:axId val="174226584"/>
        <c:axId val="174230112"/>
      </c:lineChart>
      <c:dateAx>
        <c:axId val="174226584"/>
        <c:scaling>
          <c:orientation val="minMax"/>
        </c:scaling>
        <c:delete val="1"/>
        <c:axPos val="b"/>
        <c:numFmt formatCode="&quot;R&quot;yy" sourceLinked="1"/>
        <c:majorTickMark val="none"/>
        <c:minorTickMark val="none"/>
        <c:tickLblPos val="none"/>
        <c:crossAx val="174230112"/>
        <c:crosses val="autoZero"/>
        <c:auto val="1"/>
        <c:lblOffset val="100"/>
        <c:baseTimeUnit val="years"/>
      </c:dateAx>
      <c:valAx>
        <c:axId val="1742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鹿児島県　垂水市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A7</v>
      </c>
      <c r="X8" s="80"/>
      <c r="Y8" s="80"/>
      <c r="Z8" s="80"/>
      <c r="AA8" s="80"/>
      <c r="AB8" s="80"/>
      <c r="AC8" s="80"/>
      <c r="AD8" s="80" t="str">
        <f>データ!$M$6</f>
        <v>非設置</v>
      </c>
      <c r="AE8" s="80"/>
      <c r="AF8" s="80"/>
      <c r="AG8" s="80"/>
      <c r="AH8" s="80"/>
      <c r="AI8" s="80"/>
      <c r="AJ8" s="80"/>
      <c r="AK8" s="2"/>
      <c r="AL8" s="71">
        <f>データ!$R$6</f>
        <v>13258</v>
      </c>
      <c r="AM8" s="71"/>
      <c r="AN8" s="71"/>
      <c r="AO8" s="71"/>
      <c r="AP8" s="71"/>
      <c r="AQ8" s="71"/>
      <c r="AR8" s="71"/>
      <c r="AS8" s="71"/>
      <c r="AT8" s="36">
        <f>データ!$S$6</f>
        <v>162.1</v>
      </c>
      <c r="AU8" s="37"/>
      <c r="AV8" s="37"/>
      <c r="AW8" s="37"/>
      <c r="AX8" s="37"/>
      <c r="AY8" s="37"/>
      <c r="AZ8" s="37"/>
      <c r="BA8" s="37"/>
      <c r="BB8" s="60">
        <f>データ!$T$6</f>
        <v>81.790000000000006</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2">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68.61</v>
      </c>
      <c r="J10" s="37"/>
      <c r="K10" s="37"/>
      <c r="L10" s="37"/>
      <c r="M10" s="37"/>
      <c r="N10" s="37"/>
      <c r="O10" s="70"/>
      <c r="P10" s="60">
        <f>データ!$P$6</f>
        <v>88.91</v>
      </c>
      <c r="Q10" s="60"/>
      <c r="R10" s="60"/>
      <c r="S10" s="60"/>
      <c r="T10" s="60"/>
      <c r="U10" s="60"/>
      <c r="V10" s="60"/>
      <c r="W10" s="71">
        <f>データ!$Q$6</f>
        <v>2827</v>
      </c>
      <c r="X10" s="71"/>
      <c r="Y10" s="71"/>
      <c r="Z10" s="71"/>
      <c r="AA10" s="71"/>
      <c r="AB10" s="71"/>
      <c r="AC10" s="71"/>
      <c r="AD10" s="2"/>
      <c r="AE10" s="2"/>
      <c r="AF10" s="2"/>
      <c r="AG10" s="2"/>
      <c r="AH10" s="2"/>
      <c r="AI10" s="2"/>
      <c r="AJ10" s="2"/>
      <c r="AK10" s="2"/>
      <c r="AL10" s="71">
        <f>データ!$U$6</f>
        <v>11671</v>
      </c>
      <c r="AM10" s="71"/>
      <c r="AN10" s="71"/>
      <c r="AO10" s="71"/>
      <c r="AP10" s="71"/>
      <c r="AQ10" s="71"/>
      <c r="AR10" s="71"/>
      <c r="AS10" s="71"/>
      <c r="AT10" s="36">
        <f>データ!$V$6</f>
        <v>16.2</v>
      </c>
      <c r="AU10" s="37"/>
      <c r="AV10" s="37"/>
      <c r="AW10" s="37"/>
      <c r="AX10" s="37"/>
      <c r="AY10" s="37"/>
      <c r="AZ10" s="37"/>
      <c r="BA10" s="37"/>
      <c r="BB10" s="60">
        <f>データ!$W$6</f>
        <v>720.43</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112</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111</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EFp4En3jjaMA1UZBULMR+h2J3un4PKd06NKfXLX20uk9yJlgk5/kCfen022L7u24D9KiHcxSOT83y5CUgl/6Q==" saltValue="SaBYczgDiL9fV4K45xsDY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462144</v>
      </c>
      <c r="D6" s="20">
        <f t="shared" si="3"/>
        <v>46</v>
      </c>
      <c r="E6" s="20">
        <f t="shared" si="3"/>
        <v>1</v>
      </c>
      <c r="F6" s="20">
        <f t="shared" si="3"/>
        <v>0</v>
      </c>
      <c r="G6" s="20">
        <f t="shared" si="3"/>
        <v>1</v>
      </c>
      <c r="H6" s="20" t="str">
        <f t="shared" si="3"/>
        <v>鹿児島県　垂水市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68.61</v>
      </c>
      <c r="P6" s="21">
        <f t="shared" si="3"/>
        <v>88.91</v>
      </c>
      <c r="Q6" s="21">
        <f t="shared" si="3"/>
        <v>2827</v>
      </c>
      <c r="R6" s="21">
        <f t="shared" si="3"/>
        <v>13258</v>
      </c>
      <c r="S6" s="21">
        <f t="shared" si="3"/>
        <v>162.1</v>
      </c>
      <c r="T6" s="21">
        <f t="shared" si="3"/>
        <v>81.790000000000006</v>
      </c>
      <c r="U6" s="21">
        <f t="shared" si="3"/>
        <v>11671</v>
      </c>
      <c r="V6" s="21">
        <f t="shared" si="3"/>
        <v>16.2</v>
      </c>
      <c r="W6" s="21">
        <f t="shared" si="3"/>
        <v>720.43</v>
      </c>
      <c r="X6" s="22">
        <f>IF(X7="",NA(),X7)</f>
        <v>113.76</v>
      </c>
      <c r="Y6" s="22">
        <f t="shared" ref="Y6:AG6" si="4">IF(Y7="",NA(),Y7)</f>
        <v>119.24</v>
      </c>
      <c r="Z6" s="22">
        <f t="shared" si="4"/>
        <v>119.57</v>
      </c>
      <c r="AA6" s="22">
        <f t="shared" si="4"/>
        <v>113.44</v>
      </c>
      <c r="AB6" s="22">
        <f t="shared" si="4"/>
        <v>107.91</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629.97</v>
      </c>
      <c r="AU6" s="22">
        <f t="shared" ref="AU6:BC6" si="6">IF(AU7="",NA(),AU7)</f>
        <v>607.11</v>
      </c>
      <c r="AV6" s="22">
        <f t="shared" si="6"/>
        <v>600.39</v>
      </c>
      <c r="AW6" s="22">
        <f t="shared" si="6"/>
        <v>605.67999999999995</v>
      </c>
      <c r="AX6" s="22">
        <f t="shared" si="6"/>
        <v>603.02</v>
      </c>
      <c r="AY6" s="22">
        <f t="shared" si="6"/>
        <v>362.93</v>
      </c>
      <c r="AZ6" s="22">
        <f t="shared" si="6"/>
        <v>371.81</v>
      </c>
      <c r="BA6" s="22">
        <f t="shared" si="6"/>
        <v>384.23</v>
      </c>
      <c r="BB6" s="22">
        <f t="shared" si="6"/>
        <v>364.3</v>
      </c>
      <c r="BC6" s="22">
        <f t="shared" si="6"/>
        <v>378.87</v>
      </c>
      <c r="BD6" s="21" t="str">
        <f>IF(BD7="","",IF(BD7="-","【-】","【"&amp;SUBSTITUTE(TEXT(BD7,"#,##0.00"),"-","△")&amp;"】"))</f>
        <v>【243.36】</v>
      </c>
      <c r="BE6" s="22">
        <f>IF(BE7="",NA(),BE7)</f>
        <v>459.72</v>
      </c>
      <c r="BF6" s="22">
        <f t="shared" ref="BF6:BN6" si="7">IF(BF7="",NA(),BF7)</f>
        <v>440.74</v>
      </c>
      <c r="BG6" s="22">
        <f t="shared" si="7"/>
        <v>420.04</v>
      </c>
      <c r="BH6" s="22">
        <f t="shared" si="7"/>
        <v>400.61</v>
      </c>
      <c r="BI6" s="22">
        <f t="shared" si="7"/>
        <v>404.33</v>
      </c>
      <c r="BJ6" s="22">
        <f t="shared" si="7"/>
        <v>439.05</v>
      </c>
      <c r="BK6" s="22">
        <f t="shared" si="7"/>
        <v>465.85</v>
      </c>
      <c r="BL6" s="22">
        <f t="shared" si="7"/>
        <v>439.43</v>
      </c>
      <c r="BM6" s="22">
        <f t="shared" si="7"/>
        <v>438.41</v>
      </c>
      <c r="BN6" s="22">
        <f t="shared" si="7"/>
        <v>430.23</v>
      </c>
      <c r="BO6" s="21" t="str">
        <f>IF(BO7="","",IF(BO7="-","【-】","【"&amp;SUBSTITUTE(TEXT(BO7,"#,##0.00"),"-","△")&amp;"】"))</f>
        <v>【265.93】</v>
      </c>
      <c r="BP6" s="22">
        <f>IF(BP7="",NA(),BP7)</f>
        <v>113.12</v>
      </c>
      <c r="BQ6" s="22">
        <f t="shared" ref="BQ6:BY6" si="8">IF(BQ7="",NA(),BQ7)</f>
        <v>118.91</v>
      </c>
      <c r="BR6" s="22">
        <f t="shared" si="8"/>
        <v>119.25</v>
      </c>
      <c r="BS6" s="22">
        <f t="shared" si="8"/>
        <v>112.78</v>
      </c>
      <c r="BT6" s="22">
        <f t="shared" si="8"/>
        <v>106.96</v>
      </c>
      <c r="BU6" s="22">
        <f t="shared" si="8"/>
        <v>95.26</v>
      </c>
      <c r="BV6" s="22">
        <f t="shared" si="8"/>
        <v>92.39</v>
      </c>
      <c r="BW6" s="22">
        <f t="shared" si="8"/>
        <v>94.41</v>
      </c>
      <c r="BX6" s="22">
        <f t="shared" si="8"/>
        <v>90.96</v>
      </c>
      <c r="BY6" s="22">
        <f t="shared" si="8"/>
        <v>90.66</v>
      </c>
      <c r="BZ6" s="21" t="str">
        <f>IF(BZ7="","",IF(BZ7="-","【-】","【"&amp;SUBSTITUTE(TEXT(BZ7,"#,##0.00"),"-","△")&amp;"】"))</f>
        <v>【97.82】</v>
      </c>
      <c r="CA6" s="22">
        <f>IF(CA7="",NA(),CA7)</f>
        <v>139.74</v>
      </c>
      <c r="CB6" s="22">
        <f t="shared" ref="CB6:CJ6" si="9">IF(CB7="",NA(),CB7)</f>
        <v>133.02000000000001</v>
      </c>
      <c r="CC6" s="22">
        <f t="shared" si="9"/>
        <v>132.84</v>
      </c>
      <c r="CD6" s="22">
        <f t="shared" si="9"/>
        <v>140.57</v>
      </c>
      <c r="CE6" s="22">
        <f t="shared" si="9"/>
        <v>148.13999999999999</v>
      </c>
      <c r="CF6" s="22">
        <f t="shared" si="9"/>
        <v>192.82</v>
      </c>
      <c r="CG6" s="22">
        <f t="shared" si="9"/>
        <v>192.98</v>
      </c>
      <c r="CH6" s="22">
        <f t="shared" si="9"/>
        <v>192.13</v>
      </c>
      <c r="CI6" s="22">
        <f t="shared" si="9"/>
        <v>197.04</v>
      </c>
      <c r="CJ6" s="22">
        <f t="shared" si="9"/>
        <v>199.33</v>
      </c>
      <c r="CK6" s="21" t="str">
        <f>IF(CK7="","",IF(CK7="-","【-】","【"&amp;SUBSTITUTE(TEXT(CK7,"#,##0.00"),"-","△")&amp;"】"))</f>
        <v>【177.56】</v>
      </c>
      <c r="CL6" s="22">
        <f>IF(CL7="",NA(),CL7)</f>
        <v>56.53</v>
      </c>
      <c r="CM6" s="22">
        <f t="shared" ref="CM6:CU6" si="10">IF(CM7="",NA(),CM7)</f>
        <v>57.01</v>
      </c>
      <c r="CN6" s="22">
        <f t="shared" si="10"/>
        <v>55.12</v>
      </c>
      <c r="CO6" s="22">
        <f t="shared" si="10"/>
        <v>54.15</v>
      </c>
      <c r="CP6" s="22">
        <f t="shared" si="10"/>
        <v>60.35</v>
      </c>
      <c r="CQ6" s="22">
        <f t="shared" si="10"/>
        <v>54.05</v>
      </c>
      <c r="CR6" s="22">
        <f t="shared" si="10"/>
        <v>54.43</v>
      </c>
      <c r="CS6" s="22">
        <f t="shared" si="10"/>
        <v>53.87</v>
      </c>
      <c r="CT6" s="22">
        <f t="shared" si="10"/>
        <v>54.49</v>
      </c>
      <c r="CU6" s="22">
        <f t="shared" si="10"/>
        <v>54.8</v>
      </c>
      <c r="CV6" s="21" t="str">
        <f>IF(CV7="","",IF(CV7="-","【-】","【"&amp;SUBSTITUTE(TEXT(CV7,"#,##0.00"),"-","△")&amp;"】"))</f>
        <v>【59.81】</v>
      </c>
      <c r="CW6" s="22">
        <f>IF(CW7="",NA(),CW7)</f>
        <v>85.88</v>
      </c>
      <c r="CX6" s="22">
        <f t="shared" ref="CX6:DF6" si="11">IF(CX7="",NA(),CX7)</f>
        <v>84.22</v>
      </c>
      <c r="CY6" s="22">
        <f t="shared" si="11"/>
        <v>85.65</v>
      </c>
      <c r="CZ6" s="22">
        <f t="shared" si="11"/>
        <v>85.57</v>
      </c>
      <c r="DA6" s="22">
        <f t="shared" si="11"/>
        <v>86.57</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51.12</v>
      </c>
      <c r="DI6" s="22">
        <f t="shared" ref="DI6:DQ6" si="12">IF(DI7="",NA(),DI7)</f>
        <v>52.23</v>
      </c>
      <c r="DJ6" s="22">
        <f t="shared" si="12"/>
        <v>53.15</v>
      </c>
      <c r="DK6" s="22">
        <f t="shared" si="12"/>
        <v>54.27</v>
      </c>
      <c r="DL6" s="22">
        <f t="shared" si="12"/>
        <v>52.9</v>
      </c>
      <c r="DM6" s="22">
        <f t="shared" si="12"/>
        <v>49.12</v>
      </c>
      <c r="DN6" s="22">
        <f t="shared" si="12"/>
        <v>49.39</v>
      </c>
      <c r="DO6" s="22">
        <f t="shared" si="12"/>
        <v>50.75</v>
      </c>
      <c r="DP6" s="22">
        <f t="shared" si="12"/>
        <v>51.72</v>
      </c>
      <c r="DQ6" s="22">
        <f t="shared" si="12"/>
        <v>52.27</v>
      </c>
      <c r="DR6" s="21" t="str">
        <f>IF(DR7="","",IF(DR7="-","【-】","【"&amp;SUBSTITUTE(TEXT(DR7,"#,##0.00"),"-","△")&amp;"】"))</f>
        <v>【52.02】</v>
      </c>
      <c r="DS6" s="22">
        <f>IF(DS7="",NA(),DS7)</f>
        <v>22.54</v>
      </c>
      <c r="DT6" s="22">
        <f t="shared" ref="DT6:EB6" si="13">IF(DT7="",NA(),DT7)</f>
        <v>26.43</v>
      </c>
      <c r="DU6" s="22">
        <f t="shared" si="13"/>
        <v>26.46</v>
      </c>
      <c r="DV6" s="22">
        <f t="shared" si="13"/>
        <v>26.27</v>
      </c>
      <c r="DW6" s="22">
        <f t="shared" si="13"/>
        <v>24.54</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0.23</v>
      </c>
      <c r="EE6" s="22">
        <f t="shared" ref="EE6:EM6" si="14">IF(EE7="",NA(),EE7)</f>
        <v>0.91</v>
      </c>
      <c r="EF6" s="22">
        <f t="shared" si="14"/>
        <v>0.75</v>
      </c>
      <c r="EG6" s="22">
        <f t="shared" si="14"/>
        <v>0.69</v>
      </c>
      <c r="EH6" s="22">
        <f t="shared" si="14"/>
        <v>0.68</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462144</v>
      </c>
      <c r="D7" s="24">
        <v>46</v>
      </c>
      <c r="E7" s="24">
        <v>1</v>
      </c>
      <c r="F7" s="24">
        <v>0</v>
      </c>
      <c r="G7" s="24">
        <v>1</v>
      </c>
      <c r="H7" s="24" t="s">
        <v>93</v>
      </c>
      <c r="I7" s="24" t="s">
        <v>94</v>
      </c>
      <c r="J7" s="24" t="s">
        <v>95</v>
      </c>
      <c r="K7" s="24" t="s">
        <v>96</v>
      </c>
      <c r="L7" s="24" t="s">
        <v>97</v>
      </c>
      <c r="M7" s="24" t="s">
        <v>98</v>
      </c>
      <c r="N7" s="25" t="s">
        <v>99</v>
      </c>
      <c r="O7" s="25">
        <v>68.61</v>
      </c>
      <c r="P7" s="25">
        <v>88.91</v>
      </c>
      <c r="Q7" s="25">
        <v>2827</v>
      </c>
      <c r="R7" s="25">
        <v>13258</v>
      </c>
      <c r="S7" s="25">
        <v>162.1</v>
      </c>
      <c r="T7" s="25">
        <v>81.790000000000006</v>
      </c>
      <c r="U7" s="25">
        <v>11671</v>
      </c>
      <c r="V7" s="25">
        <v>16.2</v>
      </c>
      <c r="W7" s="25">
        <v>720.43</v>
      </c>
      <c r="X7" s="25">
        <v>113.76</v>
      </c>
      <c r="Y7" s="25">
        <v>119.24</v>
      </c>
      <c r="Z7" s="25">
        <v>119.57</v>
      </c>
      <c r="AA7" s="25">
        <v>113.44</v>
      </c>
      <c r="AB7" s="25">
        <v>107.91</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629.97</v>
      </c>
      <c r="AU7" s="25">
        <v>607.11</v>
      </c>
      <c r="AV7" s="25">
        <v>600.39</v>
      </c>
      <c r="AW7" s="25">
        <v>605.67999999999995</v>
      </c>
      <c r="AX7" s="25">
        <v>603.02</v>
      </c>
      <c r="AY7" s="25">
        <v>362.93</v>
      </c>
      <c r="AZ7" s="25">
        <v>371.81</v>
      </c>
      <c r="BA7" s="25">
        <v>384.23</v>
      </c>
      <c r="BB7" s="25">
        <v>364.3</v>
      </c>
      <c r="BC7" s="25">
        <v>378.87</v>
      </c>
      <c r="BD7" s="25">
        <v>243.36</v>
      </c>
      <c r="BE7" s="25">
        <v>459.72</v>
      </c>
      <c r="BF7" s="25">
        <v>440.74</v>
      </c>
      <c r="BG7" s="25">
        <v>420.04</v>
      </c>
      <c r="BH7" s="25">
        <v>400.61</v>
      </c>
      <c r="BI7" s="25">
        <v>404.33</v>
      </c>
      <c r="BJ7" s="25">
        <v>439.05</v>
      </c>
      <c r="BK7" s="25">
        <v>465.85</v>
      </c>
      <c r="BL7" s="25">
        <v>439.43</v>
      </c>
      <c r="BM7" s="25">
        <v>438.41</v>
      </c>
      <c r="BN7" s="25">
        <v>430.23</v>
      </c>
      <c r="BO7" s="25">
        <v>265.93</v>
      </c>
      <c r="BP7" s="25">
        <v>113.12</v>
      </c>
      <c r="BQ7" s="25">
        <v>118.91</v>
      </c>
      <c r="BR7" s="25">
        <v>119.25</v>
      </c>
      <c r="BS7" s="25">
        <v>112.78</v>
      </c>
      <c r="BT7" s="25">
        <v>106.96</v>
      </c>
      <c r="BU7" s="25">
        <v>95.26</v>
      </c>
      <c r="BV7" s="25">
        <v>92.39</v>
      </c>
      <c r="BW7" s="25">
        <v>94.41</v>
      </c>
      <c r="BX7" s="25">
        <v>90.96</v>
      </c>
      <c r="BY7" s="25">
        <v>90.66</v>
      </c>
      <c r="BZ7" s="25">
        <v>97.82</v>
      </c>
      <c r="CA7" s="25">
        <v>139.74</v>
      </c>
      <c r="CB7" s="25">
        <v>133.02000000000001</v>
      </c>
      <c r="CC7" s="25">
        <v>132.84</v>
      </c>
      <c r="CD7" s="25">
        <v>140.57</v>
      </c>
      <c r="CE7" s="25">
        <v>148.13999999999999</v>
      </c>
      <c r="CF7" s="25">
        <v>192.82</v>
      </c>
      <c r="CG7" s="25">
        <v>192.98</v>
      </c>
      <c r="CH7" s="25">
        <v>192.13</v>
      </c>
      <c r="CI7" s="25">
        <v>197.04</v>
      </c>
      <c r="CJ7" s="25">
        <v>199.33</v>
      </c>
      <c r="CK7" s="25">
        <v>177.56</v>
      </c>
      <c r="CL7" s="25">
        <v>56.53</v>
      </c>
      <c r="CM7" s="25">
        <v>57.01</v>
      </c>
      <c r="CN7" s="25">
        <v>55.12</v>
      </c>
      <c r="CO7" s="25">
        <v>54.15</v>
      </c>
      <c r="CP7" s="25">
        <v>60.35</v>
      </c>
      <c r="CQ7" s="25">
        <v>54.05</v>
      </c>
      <c r="CR7" s="25">
        <v>54.43</v>
      </c>
      <c r="CS7" s="25">
        <v>53.87</v>
      </c>
      <c r="CT7" s="25">
        <v>54.49</v>
      </c>
      <c r="CU7" s="25">
        <v>54.8</v>
      </c>
      <c r="CV7" s="25">
        <v>59.81</v>
      </c>
      <c r="CW7" s="25">
        <v>85.88</v>
      </c>
      <c r="CX7" s="25">
        <v>84.22</v>
      </c>
      <c r="CY7" s="25">
        <v>85.65</v>
      </c>
      <c r="CZ7" s="25">
        <v>85.57</v>
      </c>
      <c r="DA7" s="25">
        <v>86.57</v>
      </c>
      <c r="DB7" s="25">
        <v>80.510000000000005</v>
      </c>
      <c r="DC7" s="25">
        <v>79.44</v>
      </c>
      <c r="DD7" s="25">
        <v>79.489999999999995</v>
      </c>
      <c r="DE7" s="25">
        <v>78.8</v>
      </c>
      <c r="DF7" s="25">
        <v>77.98</v>
      </c>
      <c r="DG7" s="25">
        <v>89.42</v>
      </c>
      <c r="DH7" s="25">
        <v>51.12</v>
      </c>
      <c r="DI7" s="25">
        <v>52.23</v>
      </c>
      <c r="DJ7" s="25">
        <v>53.15</v>
      </c>
      <c r="DK7" s="25">
        <v>54.27</v>
      </c>
      <c r="DL7" s="25">
        <v>52.9</v>
      </c>
      <c r="DM7" s="25">
        <v>49.12</v>
      </c>
      <c r="DN7" s="25">
        <v>49.39</v>
      </c>
      <c r="DO7" s="25">
        <v>50.75</v>
      </c>
      <c r="DP7" s="25">
        <v>51.72</v>
      </c>
      <c r="DQ7" s="25">
        <v>52.27</v>
      </c>
      <c r="DR7" s="25">
        <v>52.02</v>
      </c>
      <c r="DS7" s="25">
        <v>22.54</v>
      </c>
      <c r="DT7" s="25">
        <v>26.43</v>
      </c>
      <c r="DU7" s="25">
        <v>26.46</v>
      </c>
      <c r="DV7" s="25">
        <v>26.27</v>
      </c>
      <c r="DW7" s="25">
        <v>24.54</v>
      </c>
      <c r="DX7" s="25">
        <v>16.760000000000002</v>
      </c>
      <c r="DY7" s="25">
        <v>18.57</v>
      </c>
      <c r="DZ7" s="25">
        <v>21.14</v>
      </c>
      <c r="EA7" s="25">
        <v>22.12</v>
      </c>
      <c r="EB7" s="25">
        <v>25.67</v>
      </c>
      <c r="EC7" s="25">
        <v>25.37</v>
      </c>
      <c r="ED7" s="25">
        <v>0.23</v>
      </c>
      <c r="EE7" s="25">
        <v>0.91</v>
      </c>
      <c r="EF7" s="25">
        <v>0.75</v>
      </c>
      <c r="EG7" s="25">
        <v>0.69</v>
      </c>
      <c r="EH7" s="25">
        <v>0.68</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2025-02-17T07:41:59Z</cp:lastPrinted>
  <dcterms:created xsi:type="dcterms:W3CDTF">2025-01-24T06:56:20Z</dcterms:created>
  <dcterms:modified xsi:type="dcterms:W3CDTF">2025-02-17T07:42:04Z</dcterms:modified>
  <cp:category/>
</cp:coreProperties>
</file>