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永田）（確認中）\03_回答\"/>
    </mc:Choice>
  </mc:AlternateContent>
  <xr:revisionPtr revIDLastSave="0" documentId="13_ncr:1_{F9139190-2DE6-4A62-873D-1EACF0A751DD}" xr6:coauthVersionLast="36" xr6:coauthVersionMax="41" xr10:uidLastSave="{00000000-0000-0000-0000-000000000000}"/>
  <workbookProtection workbookAlgorithmName="SHA-512" workbookHashValue="2oCzbZKkl2VG55LxWBVHrVPwAlg8+osIrECs+YfjqtJxhogomFJJ4A1aPlL2k59dhSOoJ6qR03yN5+6VYmOo9g==" workbookSaltValue="XC66GP07NBvPw0JEwpBy1g==" workbookSpinCount="100000" lockStructure="1"/>
  <bookViews>
    <workbookView xWindow="0" yWindow="0" windowWidth="19200" windowHeight="598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<sst xmlns="http://schemas.openxmlformats.org/spreadsheetml/2006/main" count="253" uniqueCount="116">
  <si>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</si>
  <si>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</si>
  <si>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</si>
  <si>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</si>
  <si>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</si>
  <si>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</si>
  <si>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</si>
  <si>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</si>
  <si>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</si>
  <si>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</si>
  <si>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</si>
  <si>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</si>
  <si>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</si>
  <si>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</si>
  <si>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</si>
  <si>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</si>
  <si>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</si>
  <si>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</si>
  <si>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</si>
  <si>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</si>
  <si>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</si>
  <si>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</si>
  <si>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</si>
  <si>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</si>
  <si>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</si>
  <si>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</si>
  <si>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</si>
  <si>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</si>
  <si>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</si>
  <si>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</si>
  <si>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</si>
  <si>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</si>
  <si>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</si>
  <si>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</si>
  <si>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</si>
  <si>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</si>
  <si>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</si>
  <si>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</si>
  <si>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</si>
  <si>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</si>
  <si>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</si>
  <si>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</si>
  <si>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</si>
  <si>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</si>
  <si>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</si>
  <si>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</si>
  <si>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</si>
  <si>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</si>
  <si>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</si>
  <si>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</si>
  <si>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</si>
  <si>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</si>
  <si>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</si>
  <si>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</si>
  <si>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</si>
  <si>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</si>
  <si>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</si>
  <si>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</si>
  <si>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</si>
  <si>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</si>
  <si>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</si>
  <si>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</si>
  <si>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</si>
  <si>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</si>
  <si>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</si>
  <si>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</si>
  <si>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</si>
  <si>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</si>
  <si>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</si>
  <si>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</si>
  <si>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</si>
  <si>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</si>
  <si>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</si>
  <si>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</si>
  <si>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</si>
  <si>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</si>
  <si>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</si>
  <si>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</si>
  <si>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</si>
  <si>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</si>
  <si>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</si>
  <si>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</si>
  <si>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</si>
  <si>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</si>
  <si>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</si>
  <si>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</si>
  <si>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</si>
  <si>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</si>
  <si>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</si>
  <si>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</si>
  <si>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</si>
  <si>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</si>
  <si>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</si>
  <si>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</si>
  <si>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</si>
  <si>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</si>
  <si>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</si>
  <si>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</si>
  <si>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</si>
  <si>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</si>
  <si>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</si>
  <si>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</si>
  <si>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</si>
  <si>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</si>
  <si>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</si>
  <si>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</si>
  <si>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</si>
  <si>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</si>
  <si>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</si>
  <si>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</si>
  <si>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</si>
  <si>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</si>
  <si>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</si>
  <si>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平成12年度に供用開始しているため、ストックマネジメント計画に基づき、施設の更新等を計画的に実施していく必要がある。また、新たに供用開始した地区については、令和6年度に管渠の工事が完了することから、接続推進を努めていく必要となる。
  公営企業会計に移行し、経営状況についてより明確に把握出来るようになったことから、使用料の収納率向上及び経費削減に取り組み、一般会計からの財政支援の抑制に努めるとともに、令和6年3月に策定した経営戦略に基づき、計画的な更新及び整備を行い、計画的な事業運営と安定経営に取り組んでいく。</t>
    <rPh sb="62" eb="63">
      <t>アラ</t>
    </rPh>
    <rPh sb="65" eb="69">
      <t>キョウヨウカイシ</t>
    </rPh>
    <rPh sb="71" eb="73">
      <t>チク</t>
    </rPh>
    <rPh sb="79" eb="81">
      <t>レイワ</t>
    </rPh>
    <rPh sb="82" eb="84">
      <t>ネンド</t>
    </rPh>
    <rPh sb="85" eb="87">
      <t>カンキョ</t>
    </rPh>
    <rPh sb="88" eb="90">
      <t>コウジ</t>
    </rPh>
    <rPh sb="91" eb="93">
      <t>カンリョウ</t>
    </rPh>
    <rPh sb="100" eb="104">
      <t>セツゾクスイシン</t>
    </rPh>
    <rPh sb="105" eb="106">
      <t>ツト</t>
    </rPh>
    <rPh sb="110" eb="112">
      <t>ヒツヨウ</t>
    </rPh>
    <phoneticPr fontId="4"/>
  </si>
  <si>
    <t>①有形固定資産減価償却率は、前年度より7.2ポイント減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t>
    <rPh sb="26" eb="27">
      <t>ゲン</t>
    </rPh>
    <phoneticPr fontId="4"/>
  </si>
  <si>
    <t xml:space="preserve"> ①経常収支比率は、前年度より10.5ポイント増となった。全国平均や類似団体平均を上回っているが、使用料収入が少ないため一般会計からの補助金に依存し、経常利益を確保している。
 ②累積欠損金はない。
 ③流動比率は、100%を上回っているが、前年度より205.32ポイント減となった。令和5年度は、工事代金の未払金が多く、流動負債が多くなったため流動比率が大きく下回った。
 ④企業債残高対事業規模比率は、平成13年度より供用開始をしたが一般会計から繰入金を入れることにより、全国平均や類似団体平均と比較して大きく下回っている。
 ⑤経費回収率は、前年度より15.55ポイント減となった。令和5年度から浄化センターを一部供用開始したため、経費が増となったが、使用料収入が増えなかったため、大幅な減となった。全国平均や類似団体平均より下回っている。新たな供用開始地区での接続推進を図り使用料収入を増やしていきたい。
 ⑥汚水処理原価は、前年度より230.98円増となった。要因として処理場の経費が増となったことが挙げられる。また、全国平均や類似団体平均を上回っているため、引き続き維持管理費の節減を図っていきたい。
 ⑦施設利用率は、前年度より2.11ポイント減となった。全国平均と比較して約8ポイント下回っており、類似団体平均と比較して約7ポイント下回っており、利用率が低い状況である。
 ⑧水洗化率は、前年度より30.55ポイント減となった。要因は、新たな処理場が一部供用開始となり、計画人口が増えたため大幅な減となったが、今後、使用者も増えて、水洗化率も増加すると見込んでいる。今後も更なる接続推進に努めて水洗化率を上げていく必要がある。</t>
    <rPh sb="435" eb="437">
      <t>ヨウイン</t>
    </rPh>
    <rPh sb="455" eb="456">
      <t>ア</t>
    </rPh>
    <rPh sb="622" eb="624">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</si>
</sst>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100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E2-4CF5-98D7-764440877C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7DE2-4CF5-98D7-764440877C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37.67</c:v>
                </c:pt>
                <c:pt idx="2">
                  <c:v>37.67</c:v>
                </c:pt>
                <c:pt idx="3">
                  <c:v>37.67</c:v>
                </c:pt>
                <c:pt idx="4">
                  <c:v>35.56</c:v>
                </c:pt>
              </c:numCache>
            </c:numRef>
          </c:val>
          <c:extLst>
            <c:ext xmlns:c16="http://schemas.microsoft.com/office/drawing/2014/chart" uri="{C3380CC4-5D6E-409C-BE32-E72D297353CC}">
              <c16:uniqueId val="{00000000-084C-4C0E-914D-3466B0C229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084C-4C0E-914D-3466B0C229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93.36</c:v>
                </c:pt>
                <c:pt idx="2">
                  <c:v>93.98</c:v>
                </c:pt>
                <c:pt idx="3">
                  <c:v>94.59</c:v>
                </c:pt>
                <c:pt idx="4">
                  <c:v>64.040000000000006</c:v>
                </c:pt>
              </c:numCache>
            </c:numRef>
          </c:val>
          <c:extLst>
            <c:ext xmlns:c16="http://schemas.microsoft.com/office/drawing/2014/chart" uri="{C3380CC4-5D6E-409C-BE32-E72D297353CC}">
              <c16:uniqueId val="{00000000-33AC-4539-910C-85A0B3D88E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33AC-4539-910C-85A0B3D88E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123.43</c:v>
                </c:pt>
                <c:pt idx="2">
                  <c:v>112.51</c:v>
                </c:pt>
                <c:pt idx="3">
                  <c:v>119.21</c:v>
                </c:pt>
                <c:pt idx="4">
                  <c:v>129.71</c:v>
                </c:pt>
              </c:numCache>
            </c:numRef>
          </c:val>
          <c:extLst>
            <c:ext xmlns:c16="http://schemas.microsoft.com/office/drawing/2014/chart" uri="{C3380CC4-5D6E-409C-BE32-E72D297353CC}">
              <c16:uniqueId val="{00000000-79EA-4BBD-9A07-391D04D926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79EA-4BBD-9A07-391D04D926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4.28</c:v>
                </c:pt>
                <c:pt idx="2">
                  <c:v>8.32</c:v>
                </c:pt>
                <c:pt idx="3">
                  <c:v>12.38</c:v>
                </c:pt>
                <c:pt idx="4">
                  <c:v>5.18</c:v>
                </c:pt>
              </c:numCache>
            </c:numRef>
          </c:val>
          <c:extLst>
            <c:ext xmlns:c16="http://schemas.microsoft.com/office/drawing/2014/chart" uri="{C3380CC4-5D6E-409C-BE32-E72D297353CC}">
              <c16:uniqueId val="{00000000-BF59-45C8-8B5C-9070F29987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BF59-45C8-8B5C-9070F29987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F3-4532-8616-1D4FD113AE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03F3-4532-8616-1D4FD113AE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ABF-4BF4-AFA6-08AE582B82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0ABF-4BF4-AFA6-08AE582B82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174.82</c:v>
                </c:pt>
                <c:pt idx="2">
                  <c:v>111.37</c:v>
                </c:pt>
                <c:pt idx="3">
                  <c:v>382.52</c:v>
                </c:pt>
                <c:pt idx="4">
                  <c:v>177.2</c:v>
                </c:pt>
              </c:numCache>
            </c:numRef>
          </c:val>
          <c:extLst>
            <c:ext xmlns:c16="http://schemas.microsoft.com/office/drawing/2014/chart" uri="{C3380CC4-5D6E-409C-BE32-E72D297353CC}">
              <c16:uniqueId val="{00000000-4110-4CE1-A665-035DF90A89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4110-4CE1-A665-035DF90A89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A2-456D-8FBE-C419D38E39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9EA2-456D-8FBE-C419D38E39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51.05</c:v>
                </c:pt>
                <c:pt idx="2">
                  <c:v>42.78</c:v>
                </c:pt>
                <c:pt idx="3">
                  <c:v>43.03</c:v>
                </c:pt>
                <c:pt idx="4">
                  <c:v>27.48</c:v>
                </c:pt>
              </c:numCache>
            </c:numRef>
          </c:val>
          <c:extLst>
            <c:ext xmlns:c16="http://schemas.microsoft.com/office/drawing/2014/chart" uri="{C3380CC4-5D6E-409C-BE32-E72D297353CC}">
              <c16:uniqueId val="{00000000-94B0-4465-BD1B-5C4DC5C1FE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4B0-4465-BD1B-5C4DC5C1FE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321.02</c:v>
                </c:pt>
                <c:pt idx="2">
                  <c:v>379.37</c:v>
                </c:pt>
                <c:pt idx="3">
                  <c:v>388.51</c:v>
                </c:pt>
                <c:pt idx="4">
                  <c:v>619.49</c:v>
                </c:pt>
              </c:numCache>
            </c:numRef>
          </c:val>
          <c:extLst>
            <c:ext xmlns:c16="http://schemas.microsoft.com/office/drawing/2014/chart" uri="{C3380CC4-5D6E-409C-BE32-E72D297353CC}">
              <c16:uniqueId val="{00000000-27A7-41B0-93EF-2D8858EE49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27A7-41B0-93EF-2D8858EE49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薩摩川内市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91542</v>
      </c>
      <c r="AM8" s="41"/>
      <c r="AN8" s="41"/>
      <c r="AO8" s="41"/>
      <c r="AP8" s="41"/>
      <c r="AQ8" s="41"/>
      <c r="AR8" s="41"/>
      <c r="AS8" s="41"/>
      <c r="AT8" s="34">
        <f>データ!T6</f>
        <v>682.92</v>
      </c>
      <c r="AU8" s="34"/>
      <c r="AV8" s="34"/>
      <c r="AW8" s="34"/>
      <c r="AX8" s="34"/>
      <c r="AY8" s="34"/>
      <c r="AZ8" s="34"/>
      <c r="BA8" s="34"/>
      <c r="BB8" s="34">
        <f>データ!U6</f>
        <v>134.04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57.83</v>
      </c>
      <c r="J10" s="34"/>
      <c r="K10" s="34"/>
      <c r="L10" s="34"/>
      <c r="M10" s="34"/>
      <c r="N10" s="34"/>
      <c r="O10" s="34"/>
      <c r="P10" s="34">
        <f>データ!P6</f>
        <v>0.64</v>
      </c>
      <c r="Q10" s="34"/>
      <c r="R10" s="34"/>
      <c r="S10" s="34"/>
      <c r="T10" s="34"/>
      <c r="U10" s="34"/>
      <c r="V10" s="34"/>
      <c r="W10" s="34">
        <f>データ!Q6</f>
        <v>88.8</v>
      </c>
      <c r="X10" s="34"/>
      <c r="Y10" s="34"/>
      <c r="Z10" s="34"/>
      <c r="AA10" s="34"/>
      <c r="AB10" s="34"/>
      <c r="AC10" s="34"/>
      <c r="AD10" s="41">
        <f>データ!R6</f>
        <v>3130</v>
      </c>
      <c r="AE10" s="41"/>
      <c r="AF10" s="41"/>
      <c r="AG10" s="41"/>
      <c r="AH10" s="41"/>
      <c r="AI10" s="41"/>
      <c r="AJ10" s="41"/>
      <c r="AK10" s="2"/>
      <c r="AL10" s="41">
        <f>データ!V6</f>
        <v>584</v>
      </c>
      <c r="AM10" s="41"/>
      <c r="AN10" s="41"/>
      <c r="AO10" s="41"/>
      <c r="AP10" s="41"/>
      <c r="AQ10" s="41"/>
      <c r="AR10" s="41"/>
      <c r="AS10" s="41"/>
      <c r="AT10" s="34">
        <f>データ!W6</f>
        <v>0.36</v>
      </c>
      <c r="AU10" s="34"/>
      <c r="AV10" s="34"/>
      <c r="AW10" s="34"/>
      <c r="AX10" s="34"/>
      <c r="AY10" s="34"/>
      <c r="AZ10" s="34"/>
      <c r="BA10" s="34"/>
      <c r="BB10" s="34">
        <f>データ!X6</f>
        <v>1622.22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XcK/uCiRm3AoDuoGVEI8XzitSnq+DTdZMBUHIu6/DVC2woLbIBJW0uul8duesgVfli+3Pt5hV6ti8n2W6kzwQ==" saltValue="gWjXndfaiNz35y+Z6yns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462152</v>
      </c>
      <c r="D6" s="19">
        <f t="shared" si="3"/>
        <v>46</v>
      </c>
      <c r="E6" s="19">
        <f t="shared" si="3"/>
        <v>17</v>
      </c>
      <c r="F6" s="19">
        <f t="shared" si="3"/>
        <v>4</v>
      </c>
      <c r="G6" s="19">
        <f t="shared" si="3"/>
        <v>0</v>
      </c>
      <c r="H6" s="19" t="str">
        <f t="shared" si="3"/>
        <v>鹿児島県　薩摩川内市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57.83</v>
      </c>
      <c r="P6" s="20">
        <f t="shared" si="3"/>
        <v>0.64</v>
      </c>
      <c r="Q6" s="20">
        <f t="shared" si="3"/>
        <v>88.8</v>
      </c>
      <c r="R6" s="20">
        <f t="shared" si="3"/>
        <v>3130</v>
      </c>
      <c r="S6" s="20">
        <f t="shared" si="3"/>
        <v>91542</v>
      </c>
      <c r="T6" s="20">
        <f t="shared" si="3"/>
        <v>682.92</v>
      </c>
      <c r="U6" s="20">
        <f t="shared" si="3"/>
        <v>134.04</v>
      </c>
      <c r="V6" s="20">
        <f t="shared" si="3"/>
        <v>584</v>
      </c>
      <c r="W6" s="20">
        <f t="shared" si="3"/>
        <v>0.36</v>
      </c>
      <c r="X6" s="20">
        <f t="shared" si="3"/>
        <v>1622.22</v>
      </c>
      <c r="Y6" s="21" t="str">
        <f>IF(Y7="",NA(),Y7)</f>
        <v>-</v>
      </c>
      <c r="Z6" s="21">
        <f t="shared" ref="Z6:AH6" si="4">IF(Z7="",NA(),Z7)</f>
        <v>123.43</v>
      </c>
      <c r="AA6" s="21">
        <f t="shared" si="4"/>
        <v>112.51</v>
      </c>
      <c r="AB6" s="21">
        <f t="shared" si="4"/>
        <v>119.21</v>
      </c>
      <c r="AC6" s="21">
        <f t="shared" si="4"/>
        <v>129.71</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174.82</v>
      </c>
      <c r="AW6" s="21">
        <f t="shared" si="6"/>
        <v>111.37</v>
      </c>
      <c r="AX6" s="21">
        <f t="shared" si="6"/>
        <v>382.52</v>
      </c>
      <c r="AY6" s="21">
        <f t="shared" si="6"/>
        <v>177.2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51.05</v>
      </c>
      <c r="BS6" s="21">
        <f t="shared" si="8"/>
        <v>42.78</v>
      </c>
      <c r="BT6" s="21">
        <f t="shared" si="8"/>
        <v>43.03</v>
      </c>
      <c r="BU6" s="21">
        <f t="shared" si="8"/>
        <v>27.48</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321.02</v>
      </c>
      <c r="CD6" s="21">
        <f t="shared" si="9"/>
        <v>379.37</v>
      </c>
      <c r="CE6" s="21">
        <f t="shared" si="9"/>
        <v>388.51</v>
      </c>
      <c r="CF6" s="21">
        <f t="shared" si="9"/>
        <v>619.49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37.67</v>
      </c>
      <c r="CO6" s="21">
        <f t="shared" si="10"/>
        <v>37.67</v>
      </c>
      <c r="CP6" s="21">
        <f t="shared" si="10"/>
        <v>37.67</v>
      </c>
      <c r="CQ6" s="21">
        <f t="shared" si="10"/>
        <v>35.56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93.36</v>
      </c>
      <c r="CZ6" s="21">
        <f t="shared" si="11"/>
        <v>93.98</v>
      </c>
      <c r="DA6" s="21">
        <f t="shared" si="11"/>
        <v>94.59</v>
      </c>
      <c r="DB6" s="21">
        <f t="shared" si="11"/>
        <v>64.040000000000006</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4.28</v>
      </c>
      <c r="DK6" s="21">
        <f t="shared" si="12"/>
        <v>8.32</v>
      </c>
      <c r="DL6" s="21">
        <f t="shared" si="12"/>
        <v>12.38</v>
      </c>
      <c r="DM6" s="21">
        <f t="shared" si="12"/>
        <v>5.18</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100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462152</v>
      </c>
      <c r="D7" s="23">
        <v>46</v>
      </c>
      <c r="E7" s="23">
        <v>17</v>
      </c>
      <c r="F7" s="23">
        <v>4</v>
      </c>
      <c r="G7" s="23">
        <v>0</v>
      </c>
      <c r="H7" s="23" t="s">
        <v>96</v>
      </c>
      <c r="I7" s="23" t="s">
        <v>97</v>
      </c>
      <c r="J7" s="23" t="s">
        <v>98</v>
      </c>
      <c r="K7" s="23" t="s">
        <v>99</v>
      </c>
      <c r="L7" s="23" t="s">
        <v>100</v>
      </c>
      <c r="M7" s="23" t="s">
        <v>101</v>
      </c>
      <c r="N7" s="24" t="s">
        <v>102</v>
      </c>
      <c r="O7" s="24">
        <v>57.83</v>
      </c>
      <c r="P7" s="24">
        <v>0.64</v>
      </c>
      <c r="Q7" s="24">
        <v>88.8</v>
      </c>
      <c r="R7" s="24">
        <v>3130</v>
      </c>
      <c r="S7" s="24">
        <v>91542</v>
      </c>
      <c r="T7" s="24">
        <v>682.92</v>
      </c>
      <c r="U7" s="24">
        <v>134.04</v>
      </c>
      <c r="V7" s="24">
        <v>584</v>
      </c>
      <c r="W7" s="24">
        <v>0.36</v>
      </c>
      <c r="X7" s="24">
        <v>1622.22</v>
      </c>
      <c r="Y7" s="24" t="s">
        <v>102</v>
      </c>
      <c r="Z7" s="24">
        <v>123.43</v>
      </c>
      <c r="AA7" s="24">
        <v>112.51</v>
      </c>
      <c r="AB7" s="24">
        <v>119.21</v>
      </c>
      <c r="AC7" s="24">
        <v>129.71</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174.82</v>
      </c>
      <c r="AW7" s="24">
        <v>111.37</v>
      </c>
      <c r="AX7" s="24">
        <v>382.52</v>
      </c>
      <c r="AY7" s="24">
        <v>177.2</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51.05</v>
      </c>
      <c r="BS7" s="24">
        <v>42.78</v>
      </c>
      <c r="BT7" s="24">
        <v>43.03</v>
      </c>
      <c r="BU7" s="24">
        <v>27.48</v>
      </c>
      <c r="BV7" s="24" t="s">
        <v>102</v>
      </c>
      <c r="BW7" s="24">
        <v>73.36</v>
      </c>
      <c r="BX7" s="24">
        <v>72.599999999999994</v>
      </c>
      <c r="BY7" s="24">
        <v>69.430000000000007</v>
      </c>
      <c r="BZ7" s="24">
        <v>70.709999999999994</v>
      </c>
      <c r="CA7" s="24">
        <v>75.33</v>
      </c>
      <c r="CB7" s="24" t="s">
        <v>102</v>
      </c>
      <c r="CC7" s="24">
        <v>321.02</v>
      </c>
      <c r="CD7" s="24">
        <v>379.37</v>
      </c>
      <c r="CE7" s="24">
        <v>388.51</v>
      </c>
      <c r="CF7" s="24">
        <v>619.49</v>
      </c>
      <c r="CG7" s="24" t="s">
        <v>102</v>
      </c>
      <c r="CH7" s="24">
        <v>224.88</v>
      </c>
      <c r="CI7" s="24">
        <v>228.64</v>
      </c>
      <c r="CJ7" s="24">
        <v>239.46</v>
      </c>
      <c r="CK7" s="24">
        <v>233.15</v>
      </c>
      <c r="CL7" s="24">
        <v>215.73</v>
      </c>
      <c r="CM7" s="24" t="s">
        <v>102</v>
      </c>
      <c r="CN7" s="24">
        <v>37.67</v>
      </c>
      <c r="CO7" s="24">
        <v>37.67</v>
      </c>
      <c r="CP7" s="24">
        <v>37.67</v>
      </c>
      <c r="CQ7" s="24">
        <v>35.56</v>
      </c>
      <c r="CR7" s="24" t="s">
        <v>102</v>
      </c>
      <c r="CS7" s="24">
        <v>42.4</v>
      </c>
      <c r="CT7" s="24">
        <v>42.28</v>
      </c>
      <c r="CU7" s="24">
        <v>41.06</v>
      </c>
      <c r="CV7" s="24">
        <v>42.09</v>
      </c>
      <c r="CW7" s="24">
        <v>43.28</v>
      </c>
      <c r="CX7" s="24" t="s">
        <v>102</v>
      </c>
      <c r="CY7" s="24">
        <v>93.36</v>
      </c>
      <c r="CZ7" s="24">
        <v>93.98</v>
      </c>
      <c r="DA7" s="24">
        <v>94.59</v>
      </c>
      <c r="DB7" s="24">
        <v>64.040000000000006</v>
      </c>
      <c r="DC7" s="24" t="s">
        <v>102</v>
      </c>
      <c r="DD7" s="24">
        <v>84.19</v>
      </c>
      <c r="DE7" s="24">
        <v>84.34</v>
      </c>
      <c r="DF7" s="24">
        <v>84.34</v>
      </c>
      <c r="DG7" s="24">
        <v>84.73</v>
      </c>
      <c r="DH7" s="24">
        <v>86.21</v>
      </c>
      <c r="DI7" s="24" t="s">
        <v>102</v>
      </c>
      <c r="DJ7" s="24">
        <v>4.28</v>
      </c>
      <c r="DK7" s="24">
        <v>8.32</v>
      </c>
      <c r="DL7" s="24">
        <v>12.38</v>
      </c>
      <c r="DM7" s="24">
        <v>5.18</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100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2025-02-25T00:34:41Z</cp:lastPrinted>
  <dcterms:created xsi:type="dcterms:W3CDTF">2025-01-24T07:14:46Z</dcterms:created>
  <dcterms:modified xsi:type="dcterms:W3CDTF">2025-02-25T00:35:19Z</dcterms:modified>
  <cp:category/>
</cp:coreProperties>
</file>