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5 志布志市（済）○\"/>
    </mc:Choice>
  </mc:AlternateContent>
  <xr:revisionPtr revIDLastSave="0" documentId="13_ncr:1_{EA9A9B7C-5E28-407F-BB68-ADAD6F68B26A}" xr6:coauthVersionLast="36" xr6:coauthVersionMax="46" xr10:uidLastSave="{00000000-0000-0000-0000-000000000000}"/>
  <workbookProtection workbookAlgorithmName="SHA-512" workbookHashValue="g0mwNZSMtwFDfVjBPdjw0A6sk5ZcofujYY2Foryv/1DXOMKWFUglSOSpfK3zx81h9O9v6pC2+6ctmrcy9KXYBA==" workbookSaltValue="o7XF4p1Y8XfKGStGTWGYcw=="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F85" i="4"/>
  <c r="AT10" i="4"/>
  <c r="I10"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<sst xmlns="http://schemas.openxmlformats.org/spreadsheetml/2006/main" count="319" uniqueCount="117">
  <si>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</si>
  <si>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</si>
  <si>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</si>
  <si>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</si>
  <si>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</si>
  <si>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</si>
  <si>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</si>
  <si>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</si>
  <si>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</si>
  <si>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</si>
  <si>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</si>
  <si>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</si>
  <si>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</si>
  <si>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</si>
  <si>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</si>
  <si>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</si>
  <si>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</si>
  <si>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</si>
  <si>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</si>
  <si>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</si>
  <si>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</si>
  <si>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</si>
  <si>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</si>
  <si>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</si>
  <si>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</si>
  <si>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</si>
  <si>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</si>
  <si>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</si>
  <si>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</si>
  <si>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</si>
  <si>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</si>
  <si>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</si>
  <si>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</si>
  <si>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</si>
  <si>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</si>
  <si>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</si>
  <si>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</si>
  <si>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</si>
  <si>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</si>
  <si>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</si>
  <si>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</si>
  <si>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</si>
  <si>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</si>
  <si>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</si>
  <si>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</si>
  <si>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</si>
  <si>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</si>
  <si>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</si>
  <si>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</si>
  <si>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</si>
  <si>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</si>
  <si>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</si>
  <si>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</si>
  <si>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</si>
  <si>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</si>
  <si>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</si>
  <si>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</si>
  <si>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</si>
  <si>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</si>
  <si>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</si>
  <si>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</si>
  <si>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</si>
  <si>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</si>
  <si>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</si>
  <si>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</si>
  <si>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</si>
  <si>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</si>
  <si>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</si>
  <si>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</si>
  <si>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</si>
  <si>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</si>
  <si>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</si>
  <si>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</si>
  <si>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</si>
  <si>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</si>
  <si>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</si>
  <si>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</si>
  <si>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</si>
  <si>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</si>
  <si>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</si>
  <si>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</si>
  <si>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</si>
  <si>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</si>
  <si>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</si>
  <si>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</si>
  <si>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</si>
  <si>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</si>
  <si>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</si>
  <si>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</si>
  <si>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</si>
  <si>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</si>
  <si>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</si>
  <si>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</si>
  <si>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</si>
  <si>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</si>
  <si>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</si>
  <si>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</si>
  <si>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</si>
  <si>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</si>
  <si>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</si>
  <si>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</si>
  <si>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</si>
  <si>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</si>
  <si>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</si>
  <si>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</si>
  <si>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</si>
  <si>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</si>
  <si>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</si>
  <si>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</si>
  <si>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</si>
  <si>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</si>
  <si>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</si>
  <si>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</si>
  <si>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</si>
  <si>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現在稼働中の4地区の処理場は、野井倉地区で28年、松山地区で26年、通山地区で25年、蓬原地区で20年が経過しており、経年劣化による機器類の不具合や故障が多い状況である。
　マンホール部分については、硫化水素の原因による蓋・蓋受け枠の多少の劣化は見られるが、管路においては特段の劣化は見受けられないことから、現在更新は行っていない。令和４年度から最適整備構想に基づき施設における機械設備等について機能強化事業を実施し、長寿命化を図っている。
　なお、有形固定資産減価償却率は、類似団体と比べ非常に低くなっているが、令和５年度から法適用した際、前年度までの償却累計額相当分を資産価格から差し引き、初年度に新たに資産を取得したものとみなして帳簿価格としたことにより、初年度開始時点の減価償却累計額が０のためである。</t>
    <phoneticPr fontId="4"/>
  </si>
  <si>
    <t>　志布志市の農業集落排水事業について、現在面的整備は既に完了し、施設の維持管理を行っているが、4施設のうち3施設が供用開始後20年以上経過しているため設備機器等の老朽化が進んでいる。
 そのため、今後は設備の更新が必要であり、多額の費用が必要になっていくと予想されるため、平成27年度に策定した最適整備構想等を基に計画的な更新事業を行っていくことが必要である。
 また、加入者数の減少に伴う使用料収入の減は経営を更に厳しくしていくため、更新計画とあわせて施設の適正規模や再編等を検討し、令和５年度より経営管理の向上を図るため公営企業会計を導入している。</t>
    <phoneticPr fontId="4"/>
  </si>
  <si>
    <t>①収益的収支比率は、類似団体と同程度であるが、一般会計からの繰入金に依存しているところもあり、農業集落排水への接続推進と使用料の確実な徴収をしていく必要がある。
②累積欠損金比率は発生していない。
③流動比率は、類似団体を上回っているが100％を大きく下回っている。企業債償還が主な要因であり、償還額の減少により改善が見込まれる。
④企業債残高対事業規模比率は、類似団体と比べかなり低い状況であるが、今後は設備等の更新事業を行っていくため残高が増加する可能性がある。
⑤経費回収率は、類似団体と比較して高い状況である。今後、人口減少に伴う使用料収入の減少も想定されるため、引き続き農業集落排水への加入促進を図る必要がある。併せて使用料額の妥当性を検討する必要が出てくる。
⑥汚水処理原価は、類似団体と比較しても低い値だが、人口減少に伴う有収水量の減少も考えられるため、農業集落排水への加入促進し加入者を確保する必要がある。
⑦施設利用率は、類似団体と比較すると同程度であり、接続の推進を続けるとともに、今後の改修、更新時期にあわせ、将来を見据えた適正規模を検討していく必要がある。
⑧水洗化率については、類似団体と比べると低い状況である。特に高齢者世帯などは、農業集落排水等への転換にかかる費用や維持管理費等の負担が多く進まない状況である。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</si>
</sst>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75-4392-A477-4B773261F4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F975-4392-A477-4B773261F4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53.74</c:v>
                </c:pt>
              </c:numCache>
            </c:numRef>
          </c:val>
          <c:extLst>
            <c:ext xmlns:c16="http://schemas.microsoft.com/office/drawing/2014/chart" uri="{C3380CC4-5D6E-409C-BE32-E72D297353CC}">
              <c16:uniqueId val="{00000000-DE65-4E1F-8E7A-0C607CF67C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DE65-4E1F-8E7A-0C607CF67C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68.7</c:v>
                </c:pt>
              </c:numCache>
            </c:numRef>
          </c:val>
          <c:extLst>
            <c:ext xmlns:c16="http://schemas.microsoft.com/office/drawing/2014/chart" uri="{C3380CC4-5D6E-409C-BE32-E72D297353CC}">
              <c16:uniqueId val="{00000000-0E4D-4071-9CB3-D4488C3EDE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0E4D-4071-9CB3-D4488C3EDE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107.15</c:v>
                </c:pt>
              </c:numCache>
            </c:numRef>
          </c:val>
          <c:extLst>
            <c:ext xmlns:c16="http://schemas.microsoft.com/office/drawing/2014/chart" uri="{C3380CC4-5D6E-409C-BE32-E72D297353CC}">
              <c16:uniqueId val="{00000000-5876-49D3-9264-73EE4290AD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5876-49D3-9264-73EE4290AD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7680-45BA-A2E6-F8E9356A78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7680-45BA-A2E6-F8E9356A78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06-435B-B03E-63989CDC39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206-435B-B03E-63989CDC39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56-4178-8F05-F3EFD9E383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8956-4178-8F05-F3EFD9E383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49.38</c:v>
                </c:pt>
              </c:numCache>
            </c:numRef>
          </c:val>
          <c:extLst>
            <c:ext xmlns:c16="http://schemas.microsoft.com/office/drawing/2014/chart" uri="{C3380CC4-5D6E-409C-BE32-E72D297353CC}">
              <c16:uniqueId val="{00000000-88D5-4D03-B673-ED4088916C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88D5-4D03-B673-ED4088916C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61.1</c:v>
                </c:pt>
              </c:numCache>
            </c:numRef>
          </c:val>
          <c:extLst>
            <c:ext xmlns:c16="http://schemas.microsoft.com/office/drawing/2014/chart" uri="{C3380CC4-5D6E-409C-BE32-E72D297353CC}">
              <c16:uniqueId val="{00000000-61CA-4C48-A666-22F39A7AF4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61CA-4C48-A666-22F39A7AF4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78.33</c:v>
                </c:pt>
              </c:numCache>
            </c:numRef>
          </c:val>
          <c:extLst>
            <c:ext xmlns:c16="http://schemas.microsoft.com/office/drawing/2014/chart" uri="{C3380CC4-5D6E-409C-BE32-E72D297353CC}">
              <c16:uniqueId val="{00000000-3F59-4B9D-B166-1C79C2B892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3F59-4B9D-B166-1C79C2B892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195.59</c:v>
                </c:pt>
              </c:numCache>
            </c:numRef>
          </c:val>
          <c:extLst>
            <c:ext xmlns:c16="http://schemas.microsoft.com/office/drawing/2014/chart" uri="{C3380CC4-5D6E-409C-BE32-E72D297353CC}">
              <c16:uniqueId val="{00000000-44C6-45DC-BC29-9C866CC953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44C6-45DC-BC29-9C866CC953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志布志市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29193</v>
      </c>
      <c r="AM8" s="41"/>
      <c r="AN8" s="41"/>
      <c r="AO8" s="41"/>
      <c r="AP8" s="41"/>
      <c r="AQ8" s="41"/>
      <c r="AR8" s="41"/>
      <c r="AS8" s="41"/>
      <c r="AT8" s="34">
        <f>データ!T6</f>
        <v>290.20999999999998</v>
      </c>
      <c r="AU8" s="34"/>
      <c r="AV8" s="34"/>
      <c r="AW8" s="34"/>
      <c r="AX8" s="34"/>
      <c r="AY8" s="34"/>
      <c r="AZ8" s="34"/>
      <c r="BA8" s="34"/>
      <c r="BB8" s="34">
        <f>データ!U6</f>
        <v>100.59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75.510000000000005</v>
      </c>
      <c r="J10" s="34"/>
      <c r="K10" s="34"/>
      <c r="L10" s="34"/>
      <c r="M10" s="34"/>
      <c r="N10" s="34"/>
      <c r="O10" s="34"/>
      <c r="P10" s="34">
        <f>データ!P6</f>
        <v>19.04</v>
      </c>
      <c r="Q10" s="34"/>
      <c r="R10" s="34"/>
      <c r="S10" s="34"/>
      <c r="T10" s="34"/>
      <c r="U10" s="34"/>
      <c r="V10" s="34"/>
      <c r="W10" s="34">
        <f>データ!Q6</f>
        <v>100</v>
      </c>
      <c r="X10" s="34"/>
      <c r="Y10" s="34"/>
      <c r="Z10" s="34"/>
      <c r="AA10" s="34"/>
      <c r="AB10" s="34"/>
      <c r="AC10" s="34"/>
      <c r="AD10" s="41">
        <f>データ!R6</f>
        <v>3190</v>
      </c>
      <c r="AE10" s="41"/>
      <c r="AF10" s="41"/>
      <c r="AG10" s="41"/>
      <c r="AH10" s="41"/>
      <c r="AI10" s="41"/>
      <c r="AJ10" s="41"/>
      <c r="AK10" s="2"/>
      <c r="AL10" s="41">
        <f>データ!V6</f>
        <v>5501</v>
      </c>
      <c r="AM10" s="41"/>
      <c r="AN10" s="41"/>
      <c r="AO10" s="41"/>
      <c r="AP10" s="41"/>
      <c r="AQ10" s="41"/>
      <c r="AR10" s="41"/>
      <c r="AS10" s="41"/>
      <c r="AT10" s="34">
        <f>データ!W6</f>
        <v>4.6900000000000004</v>
      </c>
      <c r="AU10" s="34"/>
      <c r="AV10" s="34"/>
      <c r="AW10" s="34"/>
      <c r="AX10" s="34"/>
      <c r="AY10" s="34"/>
      <c r="AZ10" s="34"/>
      <c r="BA10" s="34"/>
      <c r="BB10" s="34">
        <f>データ!X6</f>
        <v>1172.92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7WYUiDeXeE8+l5sCvdDNqahiDbHmeqlm7Rma98JIJg63WfJj08SA9HlEQg3uYdFfaeoOEH4FxBXDqZEfxOzbWw==" saltValue="37RFXmOS26a3N7Ugtgrf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462217</v>
      </c>
      <c r="D6" s="19">
        <f t="shared" si="3"/>
        <v>46</v>
      </c>
      <c r="E6" s="19">
        <f t="shared" si="3"/>
        <v>17</v>
      </c>
      <c r="F6" s="19">
        <f t="shared" si="3"/>
        <v>5</v>
      </c>
      <c r="G6" s="19">
        <f t="shared" si="3"/>
        <v>0</v>
      </c>
      <c r="H6" s="19" t="str">
        <f t="shared" si="3"/>
        <v>鹿児島県　志布志市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75.510000000000005</v>
      </c>
      <c r="P6" s="20">
        <f t="shared" si="3"/>
        <v>19.04</v>
      </c>
      <c r="Q6" s="20">
        <f t="shared" si="3"/>
        <v>100</v>
      </c>
      <c r="R6" s="20">
        <f t="shared" si="3"/>
        <v>3190</v>
      </c>
      <c r="S6" s="20">
        <f t="shared" si="3"/>
        <v>29193</v>
      </c>
      <c r="T6" s="20">
        <f t="shared" si="3"/>
        <v>290.20999999999998</v>
      </c>
      <c r="U6" s="20">
        <f t="shared" si="3"/>
        <v>100.59</v>
      </c>
      <c r="V6" s="20">
        <f t="shared" si="3"/>
        <v>5501</v>
      </c>
      <c r="W6" s="20">
        <f t="shared" si="3"/>
        <v>4.6900000000000004</v>
      </c>
      <c r="X6" s="20">
        <f t="shared" si="3"/>
        <v>1172.92</v>
      </c>
      <c r="Y6" s="21" t="str">
        <f>IF(Y7="",NA(),Y7)</f>
        <v>-</v>
      </c>
      <c r="Z6" s="21" t="str">
        <f t="shared" ref="Z6:AH6" si="4">IF(Z7="",NA(),Z7)</f>
        <v>-</v>
      </c>
      <c r="AA6" s="21" t="str">
        <f t="shared" si="4"/>
        <v>-</v>
      </c>
      <c r="AB6" s="21" t="str">
        <f t="shared" si="4"/>
        <v>-</v>
      </c>
      <c r="AC6" s="21">
        <f t="shared" si="4"/>
        <v>107.15</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49.38</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61.1</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78.33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195.59</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53.74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68.7</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3.45</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462217</v>
      </c>
      <c r="D7" s="23">
        <v>46</v>
      </c>
      <c r="E7" s="23">
        <v>17</v>
      </c>
      <c r="F7" s="23">
        <v>5</v>
      </c>
      <c r="G7" s="23">
        <v>0</v>
      </c>
      <c r="H7" s="23" t="s">
        <v>96</v>
      </c>
      <c r="I7" s="23" t="s">
        <v>97</v>
      </c>
      <c r="J7" s="23" t="s">
        <v>98</v>
      </c>
      <c r="K7" s="23" t="s">
        <v>99</v>
      </c>
      <c r="L7" s="23" t="s">
        <v>100</v>
      </c>
      <c r="M7" s="23" t="s">
        <v>101</v>
      </c>
      <c r="N7" s="24" t="s">
        <v>102</v>
      </c>
      <c r="O7" s="24">
        <v>75.510000000000005</v>
      </c>
      <c r="P7" s="24">
        <v>19.04</v>
      </c>
      <c r="Q7" s="24">
        <v>100</v>
      </c>
      <c r="R7" s="24">
        <v>3190</v>
      </c>
      <c r="S7" s="24">
        <v>29193</v>
      </c>
      <c r="T7" s="24">
        <v>290.20999999999998</v>
      </c>
      <c r="U7" s="24">
        <v>100.59</v>
      </c>
      <c r="V7" s="24">
        <v>5501</v>
      </c>
      <c r="W7" s="24">
        <v>4.6900000000000004</v>
      </c>
      <c r="X7" s="24">
        <v>1172.92</v>
      </c>
      <c r="Y7" s="24" t="s">
        <v>102</v>
      </c>
      <c r="Z7" s="24" t="s">
        <v>102</v>
      </c>
      <c r="AA7" s="24" t="s">
        <v>102</v>
      </c>
      <c r="AB7" s="24" t="s">
        <v>102</v>
      </c>
      <c r="AC7" s="24">
        <v>107.15</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49.38</v>
      </c>
      <c r="AZ7" s="24" t="s">
        <v>102</v>
      </c>
      <c r="BA7" s="24" t="s">
        <v>102</v>
      </c>
      <c r="BB7" s="24" t="s">
        <v>102</v>
      </c>
      <c r="BC7" s="24" t="s">
        <v>102</v>
      </c>
      <c r="BD7" s="24">
        <v>44.04</v>
      </c>
      <c r="BE7" s="24">
        <v>42.02</v>
      </c>
      <c r="BF7" s="24" t="s">
        <v>102</v>
      </c>
      <c r="BG7" s="24" t="s">
        <v>102</v>
      </c>
      <c r="BH7" s="24" t="s">
        <v>102</v>
      </c>
      <c r="BI7" s="24" t="s">
        <v>102</v>
      </c>
      <c r="BJ7" s="24">
        <v>61.1</v>
      </c>
      <c r="BK7" s="24" t="s">
        <v>102</v>
      </c>
      <c r="BL7" s="24" t="s">
        <v>102</v>
      </c>
      <c r="BM7" s="24" t="s">
        <v>102</v>
      </c>
      <c r="BN7" s="24" t="s">
        <v>102</v>
      </c>
      <c r="BO7" s="24">
        <v>839.21</v>
      </c>
      <c r="BP7" s="24">
        <v>785.1</v>
      </c>
      <c r="BQ7" s="24" t="s">
        <v>102</v>
      </c>
      <c r="BR7" s="24" t="s">
        <v>102</v>
      </c>
      <c r="BS7" s="24" t="s">
        <v>102</v>
      </c>
      <c r="BT7" s="24" t="s">
        <v>102</v>
      </c>
      <c r="BU7" s="24">
        <v>78.33</v>
      </c>
      <c r="BV7" s="24" t="s">
        <v>102</v>
      </c>
      <c r="BW7" s="24" t="s">
        <v>102</v>
      </c>
      <c r="BX7" s="24" t="s">
        <v>102</v>
      </c>
      <c r="BY7" s="24" t="s">
        <v>102</v>
      </c>
      <c r="BZ7" s="24">
        <v>52.05</v>
      </c>
      <c r="CA7" s="24">
        <v>56.93</v>
      </c>
      <c r="CB7" s="24" t="s">
        <v>102</v>
      </c>
      <c r="CC7" s="24" t="s">
        <v>102</v>
      </c>
      <c r="CD7" s="24" t="s">
        <v>102</v>
      </c>
      <c r="CE7" s="24" t="s">
        <v>102</v>
      </c>
      <c r="CF7" s="24">
        <v>195.59</v>
      </c>
      <c r="CG7" s="24" t="s">
        <v>102</v>
      </c>
      <c r="CH7" s="24" t="s">
        <v>102</v>
      </c>
      <c r="CI7" s="24" t="s">
        <v>102</v>
      </c>
      <c r="CJ7" s="24" t="s">
        <v>102</v>
      </c>
      <c r="CK7" s="24">
        <v>301.86</v>
      </c>
      <c r="CL7" s="24">
        <v>271.14999999999998</v>
      </c>
      <c r="CM7" s="24" t="s">
        <v>102</v>
      </c>
      <c r="CN7" s="24" t="s">
        <v>102</v>
      </c>
      <c r="CO7" s="24" t="s">
        <v>102</v>
      </c>
      <c r="CP7" s="24" t="s">
        <v>102</v>
      </c>
      <c r="CQ7" s="24">
        <v>53.74</v>
      </c>
      <c r="CR7" s="24" t="s">
        <v>102</v>
      </c>
      <c r="CS7" s="24" t="s">
        <v>102</v>
      </c>
      <c r="CT7" s="24" t="s">
        <v>102</v>
      </c>
      <c r="CU7" s="24" t="s">
        <v>102</v>
      </c>
      <c r="CV7" s="24">
        <v>46.25</v>
      </c>
      <c r="CW7" s="24">
        <v>49.87</v>
      </c>
      <c r="CX7" s="24" t="s">
        <v>102</v>
      </c>
      <c r="CY7" s="24" t="s">
        <v>102</v>
      </c>
      <c r="CZ7" s="24" t="s">
        <v>102</v>
      </c>
      <c r="DA7" s="24" t="s">
        <v>102</v>
      </c>
      <c r="DB7" s="24">
        <v>68.7</v>
      </c>
      <c r="DC7" s="24" t="s">
        <v>102</v>
      </c>
      <c r="DD7" s="24" t="s">
        <v>102</v>
      </c>
      <c r="DE7" s="24" t="s">
        <v>102</v>
      </c>
      <c r="DF7" s="24" t="s">
        <v>102</v>
      </c>
      <c r="DG7" s="24">
        <v>83.96</v>
      </c>
      <c r="DH7" s="24">
        <v>87.54</v>
      </c>
      <c r="DI7" s="24" t="s">
        <v>102</v>
      </c>
      <c r="DJ7" s="24" t="s">
        <v>102</v>
      </c>
      <c r="DK7" s="24" t="s">
        <v>102</v>
      </c>
      <c r="DL7" s="24" t="s">
        <v>102</v>
      </c>
      <c r="DM7" s="24">
        <v>3.45</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2025-01-24T07:21:13Z</dcterms:created>
  <dcterms:modified xsi:type="dcterms:W3CDTF">2025-02-27T05:25:35Z</dcterms:modified>
  <cp:category/>
</cp:coreProperties>
</file>