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9 姶良市（済）○\"/>
    </mc:Choice>
  </mc:AlternateContent>
  <xr:revisionPtr revIDLastSave="0" documentId="13_ncr:1_{8F2DF64C-9201-4024-8282-14F468BBA34B}" xr6:coauthVersionLast="36" xr6:coauthVersionMax="36" xr10:uidLastSave="{00000000-0000-0000-0000-000000000000}"/>
  <workbookProtection workbookAlgorithmName="SHA-512" workbookHashValue="9dxt7lC7S9M2LLMPcyZyJeaCzOahzLbhxr9qf/ju9DXeoxsTvOzCPBuLIOxOERUBf95CBc31oGPYJqzZTPJshw==" workbookSaltValue="tF6hbFnopWhgMgWklDTam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<sst xmlns="http://schemas.openxmlformats.org/spreadsheetml/2006/main" count="228" uniqueCount="113">
  <si>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</si>
  <si>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</si>
  <si>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</si>
  <si>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</si>
  <si>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</si>
  <si>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</si>
  <si>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</si>
  <si>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</si>
  <si>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</si>
  <si>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</si>
  <si>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</si>
  <si>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</si>
  <si>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</si>
  <si>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</si>
  <si>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</si>
  <si>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</si>
  <si>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</si>
  <si>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</si>
  <si>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</si>
  <si>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</si>
  <si>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</si>
  <si>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</si>
  <si>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</si>
  <si>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</si>
  <si>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</si>
  <si>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</si>
  <si>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</si>
  <si>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</si>
  <si>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</si>
  <si>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</si>
  <si>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</si>
  <si>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</si>
  <si>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</si>
  <si>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</si>
  <si>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</si>
  <si>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</si>
  <si>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</si>
  <si>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</si>
  <si>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</si>
  <si>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</si>
  <si>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</si>
  <si>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</si>
  <si>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</si>
  <si>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</si>
  <si>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</si>
  <si>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</si>
  <si>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</si>
  <si>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</si>
  <si>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</si>
  <si>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</si>
  <si>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</si>
  <si>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</si>
  <si>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</si>
  <si>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</si>
  <si>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</si>
  <si>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</si>
  <si>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</si>
  <si>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</si>
  <si>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</si>
  <si>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</si>
  <si>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</si>
  <si>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</si>
  <si>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</si>
  <si>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</si>
  <si>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</si>
  <si>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</si>
  <si>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</si>
  <si>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</si>
  <si>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</si>
  <si>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</si>
  <si>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</si>
  <si>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</si>
  <si>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</si>
  <si>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</si>
  <si>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</si>
  <si>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</si>
  <si>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</si>
  <si>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</si>
  <si>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</si>
  <si>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</si>
  <si>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</si>
  <si>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</si>
  <si>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</si>
  <si>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</si>
  <si>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</si>
  <si>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</si>
  <si>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</si>
  <si>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</si>
  <si>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</si>
  <si>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</si>
  <si>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</si>
  <si>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</si>
  <si>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</si>
  <si>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</si>
  <si>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</si>
  <si>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</si>
  <si>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</si>
  <si>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</si>
  <si>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</si>
  <si>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</si>
  <si>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</si>
  <si>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</si>
  <si>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</si>
  <si>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</si>
  <si>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</si>
  <si>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</si>
  <si>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</si>
  <si>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</si>
  <si>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</si>
  <si>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</si>
  <si>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①経常損益については、類似団体平均及び全国平均を上回っており、②累積欠損金も発生しておらず、今のところ健全な経営であると言えるが、今後も健全経営を続けていくためには、今般の物価上昇等を踏まえた更なる費用削減や更新投資に充てる財源の確保など検討していく必要がある。
　ここ数年、施設の新設・老朽管更新及び物価高騰の影響で、③流動比率は減少傾向、④企業債残高も微減しているものの、依然として高い水準となっている。今後も建設改良費等に充てる企業債の借入を計画していることから、更なる経営改善を図っていく必要がある。
　⑤料金回収率は、平均を上回っているが、減少傾向にあることから、今後も経営の改善点等を精査していく必要がある。
　⑥費用の効率性については、給水原価は平均を下回っているが、上昇傾向にあり、今後も維持管理費の節減を行い、原価上昇の抑制に努めていく必要がある。　　
　⑦施設利用率は、平均を下回っており、給水人口は年々微増しているものの、施設規模が過大な状況は続いており、利用率も低下傾向にあることから、引き続き適切な施設利用に向け、施設の在り方を見直す必要がある。
　⑧供給した配水量の効率性については、おおむね高い水準を維持していることから、引き続き、有効的な水の供給がなされるよう努める。</t>
    <rPh sb="179" eb="181">
      <t>ビゲン</t>
    </rPh>
    <rPh sb="189" eb="191">
      <t>イゼン</t>
    </rPh>
    <rPh sb="194" eb="195">
      <t>タカ</t>
    </rPh>
    <rPh sb="196" eb="198">
      <t>スイジュン</t>
    </rPh>
    <rPh sb="276" eb="280">
      <t>ゲンショウケイコウ</t>
    </rPh>
    <rPh sb="444" eb="446">
      <t>テイカ</t>
    </rPh>
    <rPh sb="446" eb="448">
      <t>ケイコウ</t>
    </rPh>
    <rPh sb="468" eb="469">
      <t>ム</t>
    </rPh>
    <rPh sb="471" eb="473">
      <t>シセツ</t>
    </rPh>
    <rPh sb="474" eb="475">
      <t>ア</t>
    </rPh>
    <rPh sb="476" eb="477">
      <t>カタ</t>
    </rPh>
    <rPh sb="527" eb="528">
      <t>ヒ</t>
    </rPh>
    <rPh sb="529" eb="530">
      <t>ツヅ</t>
    </rPh>
    <phoneticPr fontId="4"/>
  </si>
  <si>
    <t>　①施設全体の減価償却の状況については、平均を下回っているものの、年々増加傾向にあるため、保有資産が法定耐用年数に近づいている。
　②管路の経年化の状況をみても法定耐用年数を超えた管路延長の割合が年々上昇しており、管路の老朽化が進んでいることがうかがえる。
　ここ数年は計画的に管路更新に取り組んできたため、③管路更新率は平均を上回っているが、微減傾向にあることから、管路の経年化率が年々増加している状況も踏まえた管路更新を計画的、継続的に取り組む必要がある。</t>
    <rPh sb="172" eb="176">
      <t>ビゲンケイコウ</t>
    </rPh>
    <rPh sb="194" eb="196">
      <t>ゾウカ</t>
    </rPh>
    <phoneticPr fontId="4"/>
  </si>
  <si>
    <t>　経営の健全性・効率性においては、類似団体と比較して平均を上回る項目が多く、比較的良好であるものの、ここ数年、施設・管路の老朽化に伴う更新事業に伴い、給水収益に対する企業債残高の割合が高くなってきている。
  今後、施設及び管路の更新需要は更に高まる傾向にあり、物価高騰等による影響も避けられないことから、経営状況を分析し、適切な投資計画・更新計画を立て、かつ、事業の見直しや費用の削減を検討し経営改善を図り、水道料金の見直しも含め、財源確保に取り組む必要がある。
　また、施設利用率を適正に維持するため、施設の利用状況や適正規模を分析し、施設の統廃合・ダウンサイジング等を検討していく必要がある。</t>
    <rPh sb="205" eb="209">
      <t>スイドウリョウキン</t>
    </rPh>
    <rPh sb="210" eb="212">
      <t>ミナオ</t>
    </rPh>
    <rPh sb="214" eb="215">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</si>
</sst>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1.96</c:v>
                </c:pt>
                <c:pt idx="1">
                  <c:v>1.36</c:v>
                </c:pt>
                <c:pt idx="2">
                  <c:v>1.36</c:v>
                </c:pt>
                <c:pt idx="3">
                  <c:v>0.9</c:v>
                </c:pt>
                <c:pt idx="4">
                  <c:v>0.76</c:v>
                </c:pt>
              </c:numCache>
            </c:numRef>
          </c:val>
          <c:extLst>
            <c:ext xmlns:c16="http://schemas.microsoft.com/office/drawing/2014/chart" uri="{C3380CC4-5D6E-409C-BE32-E72D297353CC}">
              <c16:uniqueId val="{00000000-23CA-43B9-9F81-55A33ADFF122}"/>
            </c:ext>
          </c:extLst>
        </c:ser>
        <c:dLbls>
          <c:showLegendKey val="0"/>
          <c:showVal val="0"/>
          <c:showCatName val="0"/>
          <c:showSerName val="0"/>
          <c:showPercent val="0"/>
          <c:showBubbleSize val="0"/>
        </c:dLbls>
        <c:gapWidth val="150"/>
        <c:axId val="-386334992"/>
        <c:axId val="-38632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3CA-43B9-9F81-55A33ADFF122}"/>
            </c:ext>
          </c:extLst>
        </c:ser>
        <c:dLbls>
          <c:showLegendKey val="0"/>
          <c:showVal val="0"/>
          <c:showCatName val="0"/>
          <c:showSerName val="0"/>
          <c:showPercent val="0"/>
          <c:showBubbleSize val="0"/>
        </c:dLbls>
        <c:marker val="1"/>
        <c:smooth val="0"/>
        <c:axId val="-386334992"/>
        <c:axId val="-386329008"/>
      </c:lineChart>
      <c:dateAx>
        <c:axId val="-386334992"/>
        <c:scaling>
          <c:orientation val="minMax"/>
        </c:scaling>
        <c:delete val="1"/>
        <c:axPos val="b"/>
        <c:numFmt formatCode="&quot;R&quot;yy" sourceLinked="1"/>
        <c:majorTickMark val="none"/>
        <c:minorTickMark val="none"/>
        <c:tickLblPos val="none"/>
        <c:crossAx val="-386329008"/>
        <c:crosses val="autoZero"/>
        <c:auto val="1"/>
        <c:lblOffset val="100"/>
        <c:baseTimeUnit val="years"/>
      </c:dateAx>
      <c:valAx>
        <c:axId val="-38632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3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57.18</c:v>
                </c:pt>
                <c:pt idx="1">
                  <c:v>58.75</c:v>
                </c:pt>
                <c:pt idx="2">
                  <c:v>58.78</c:v>
                </c:pt>
                <c:pt idx="3">
                  <c:v>58.68</c:v>
                </c:pt>
                <c:pt idx="4">
                  <c:v>57.9</c:v>
                </c:pt>
              </c:numCache>
            </c:numRef>
          </c:val>
          <c:extLst>
            <c:ext xmlns:c16="http://schemas.microsoft.com/office/drawing/2014/chart" uri="{C3380CC4-5D6E-409C-BE32-E72D297353CC}">
              <c16:uniqueId val="{00000000-DA01-45C6-85BF-3FE0FC70AC8A}"/>
            </c:ext>
          </c:extLst>
        </c:ser>
        <c:dLbls>
          <c:showLegendKey val="0"/>
          <c:showVal val="0"/>
          <c:showCatName val="0"/>
          <c:showSerName val="0"/>
          <c:showPercent val="0"/>
          <c:showBubbleSize val="0"/>
        </c:dLbls>
        <c:gapWidth val="150"/>
        <c:axId val="-636873504"/>
        <c:axId val="-6368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A01-45C6-85BF-3FE0FC70AC8A}"/>
            </c:ext>
          </c:extLst>
        </c:ser>
        <c:dLbls>
          <c:showLegendKey val="0"/>
          <c:showVal val="0"/>
          <c:showCatName val="0"/>
          <c:showSerName val="0"/>
          <c:showPercent val="0"/>
          <c:showBubbleSize val="0"/>
        </c:dLbls>
        <c:marker val="1"/>
        <c:smooth val="0"/>
        <c:axId val="-636873504"/>
        <c:axId val="-636884384"/>
      </c:lineChart>
      <c:dateAx>
        <c:axId val="-636873504"/>
        <c:scaling>
          <c:orientation val="minMax"/>
        </c:scaling>
        <c:delete val="1"/>
        <c:axPos val="b"/>
        <c:numFmt formatCode="&quot;R&quot;yy" sourceLinked="1"/>
        <c:majorTickMark val="none"/>
        <c:minorTickMark val="none"/>
        <c:tickLblPos val="none"/>
        <c:crossAx val="-636884384"/>
        <c:crosses val="autoZero"/>
        <c:auto val="1"/>
        <c:lblOffset val="100"/>
        <c:baseTimeUnit val="years"/>
      </c:dateAx>
      <c:valAx>
        <c:axId val="-6368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8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91.7</c:v>
                </c:pt>
                <c:pt idx="1">
                  <c:v>90.93</c:v>
                </c:pt>
                <c:pt idx="2">
                  <c:v>90.3</c:v>
                </c:pt>
                <c:pt idx="3">
                  <c:v>89.96</c:v>
                </c:pt>
                <c:pt idx="4">
                  <c:v>91.51</c:v>
                </c:pt>
              </c:numCache>
            </c:numRef>
          </c:val>
          <c:extLst>
            <c:ext xmlns:c16="http://schemas.microsoft.com/office/drawing/2014/chart" uri="{C3380CC4-5D6E-409C-BE32-E72D297353CC}">
              <c16:uniqueId val="{00000000-405E-4151-9FBF-CC6F2A6C8B5B}"/>
            </c:ext>
          </c:extLst>
        </c:ser>
        <c:dLbls>
          <c:showLegendKey val="0"/>
          <c:showVal val="0"/>
          <c:showCatName val="0"/>
          <c:showSerName val="0"/>
          <c:showPercent val="0"/>
          <c:showBubbleSize val="0"/>
        </c:dLbls>
        <c:gapWidth val="150"/>
        <c:axId val="-636874592"/>
        <c:axId val="-6368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405E-4151-9FBF-CC6F2A6C8B5B}"/>
            </c:ext>
          </c:extLst>
        </c:ser>
        <c:dLbls>
          <c:showLegendKey val="0"/>
          <c:showVal val="0"/>
          <c:showCatName val="0"/>
          <c:showSerName val="0"/>
          <c:showPercent val="0"/>
          <c:showBubbleSize val="0"/>
        </c:dLbls>
        <c:marker val="1"/>
        <c:smooth val="0"/>
        <c:axId val="-636874592"/>
        <c:axId val="-636870240"/>
      </c:lineChart>
      <c:dateAx>
        <c:axId val="-636874592"/>
        <c:scaling>
          <c:orientation val="minMax"/>
        </c:scaling>
        <c:delete val="1"/>
        <c:axPos val="b"/>
        <c:numFmt formatCode="&quot;R&quot;yy" sourceLinked="1"/>
        <c:majorTickMark val="none"/>
        <c:minorTickMark val="none"/>
        <c:tickLblPos val="none"/>
        <c:crossAx val="-636870240"/>
        <c:crosses val="autoZero"/>
        <c:auto val="1"/>
        <c:lblOffset val="100"/>
        <c:baseTimeUnit val="years"/>
      </c:dateAx>
      <c:valAx>
        <c:axId val="-6368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8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122.14</c:v>
                </c:pt>
                <c:pt idx="1">
                  <c:v>124.8</c:v>
                </c:pt>
                <c:pt idx="2">
                  <c:v>122.91</c:v>
                </c:pt>
                <c:pt idx="3">
                  <c:v>120.24</c:v>
                </c:pt>
                <c:pt idx="4">
                  <c:v>118.8</c:v>
                </c:pt>
              </c:numCache>
            </c:numRef>
          </c:val>
          <c:extLst>
            <c:ext xmlns:c16="http://schemas.microsoft.com/office/drawing/2014/chart" uri="{C3380CC4-5D6E-409C-BE32-E72D297353CC}">
              <c16:uniqueId val="{00000000-9EB7-4201-9B94-DE270ED9DE0E}"/>
            </c:ext>
          </c:extLst>
        </c:ser>
        <c:dLbls>
          <c:showLegendKey val="0"/>
          <c:showVal val="0"/>
          <c:showCatName val="0"/>
          <c:showSerName val="0"/>
          <c:showPercent val="0"/>
          <c:showBubbleSize val="0"/>
        </c:dLbls>
        <c:gapWidth val="150"/>
        <c:axId val="-386342064"/>
        <c:axId val="-38633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9EB7-4201-9B94-DE270ED9DE0E}"/>
            </c:ext>
          </c:extLst>
        </c:ser>
        <c:dLbls>
          <c:showLegendKey val="0"/>
          <c:showVal val="0"/>
          <c:showCatName val="0"/>
          <c:showSerName val="0"/>
          <c:showPercent val="0"/>
          <c:showBubbleSize val="0"/>
        </c:dLbls>
        <c:marker val="1"/>
        <c:smooth val="0"/>
        <c:axId val="-386342064"/>
        <c:axId val="-386333904"/>
      </c:lineChart>
      <c:dateAx>
        <c:axId val="-386342064"/>
        <c:scaling>
          <c:orientation val="minMax"/>
        </c:scaling>
        <c:delete val="1"/>
        <c:axPos val="b"/>
        <c:numFmt formatCode="&quot;R&quot;yy" sourceLinked="1"/>
        <c:majorTickMark val="none"/>
        <c:minorTickMark val="none"/>
        <c:tickLblPos val="none"/>
        <c:crossAx val="-386333904"/>
        <c:crosses val="autoZero"/>
        <c:auto val="1"/>
        <c:lblOffset val="100"/>
        <c:baseTimeUnit val="years"/>
      </c:dateAx>
      <c:valAx>
        <c:axId val="-38633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3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46.73</c:v>
                </c:pt>
                <c:pt idx="1">
                  <c:v>47.1</c:v>
                </c:pt>
                <c:pt idx="2">
                  <c:v>47.92</c:v>
                </c:pt>
                <c:pt idx="3">
                  <c:v>48.65</c:v>
                </c:pt>
                <c:pt idx="4">
                  <c:v>48.89</c:v>
                </c:pt>
              </c:numCache>
            </c:numRef>
          </c:val>
          <c:extLst>
            <c:ext xmlns:c16="http://schemas.microsoft.com/office/drawing/2014/chart" uri="{C3380CC4-5D6E-409C-BE32-E72D297353CC}">
              <c16:uniqueId val="{00000000-6E81-4978-916E-047CA3671C20}"/>
            </c:ext>
          </c:extLst>
        </c:ser>
        <c:dLbls>
          <c:showLegendKey val="0"/>
          <c:showVal val="0"/>
          <c:showCatName val="0"/>
          <c:showSerName val="0"/>
          <c:showPercent val="0"/>
          <c:showBubbleSize val="0"/>
        </c:dLbls>
        <c:gapWidth val="150"/>
        <c:axId val="-386337712"/>
        <c:axId val="-38633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6E81-4978-916E-047CA3671C20}"/>
            </c:ext>
          </c:extLst>
        </c:ser>
        <c:dLbls>
          <c:showLegendKey val="0"/>
          <c:showVal val="0"/>
          <c:showCatName val="0"/>
          <c:showSerName val="0"/>
          <c:showPercent val="0"/>
          <c:showBubbleSize val="0"/>
        </c:dLbls>
        <c:marker val="1"/>
        <c:smooth val="0"/>
        <c:axId val="-386337712"/>
        <c:axId val="-386336080"/>
      </c:lineChart>
      <c:dateAx>
        <c:axId val="-386337712"/>
        <c:scaling>
          <c:orientation val="minMax"/>
        </c:scaling>
        <c:delete val="1"/>
        <c:axPos val="b"/>
        <c:numFmt formatCode="&quot;R&quot;yy" sourceLinked="1"/>
        <c:majorTickMark val="none"/>
        <c:minorTickMark val="none"/>
        <c:tickLblPos val="none"/>
        <c:crossAx val="-386336080"/>
        <c:crosses val="autoZero"/>
        <c:auto val="1"/>
        <c:lblOffset val="100"/>
        <c:baseTimeUnit val="years"/>
      </c:dateAx>
      <c:valAx>
        <c:axId val="-38633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3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17.98</c:v>
                </c:pt>
                <c:pt idx="1">
                  <c:v>19.82</c:v>
                </c:pt>
                <c:pt idx="2">
                  <c:v>19.82</c:v>
                </c:pt>
                <c:pt idx="3">
                  <c:v>23.22</c:v>
                </c:pt>
                <c:pt idx="4">
                  <c:v>27.38</c:v>
                </c:pt>
              </c:numCache>
            </c:numRef>
          </c:val>
          <c:extLst>
            <c:ext xmlns:c16="http://schemas.microsoft.com/office/drawing/2014/chart" uri="{C3380CC4-5D6E-409C-BE32-E72D297353CC}">
              <c16:uniqueId val="{00000000-937D-4A0C-A61F-935967CC715D}"/>
            </c:ext>
          </c:extLst>
        </c:ser>
        <c:dLbls>
          <c:showLegendKey val="0"/>
          <c:showVal val="0"/>
          <c:showCatName val="0"/>
          <c:showSerName val="0"/>
          <c:showPercent val="0"/>
          <c:showBubbleSize val="0"/>
        </c:dLbls>
        <c:gapWidth val="150"/>
        <c:axId val="-386339344"/>
        <c:axId val="-38633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37D-4A0C-A61F-935967CC715D}"/>
            </c:ext>
          </c:extLst>
        </c:ser>
        <c:dLbls>
          <c:showLegendKey val="0"/>
          <c:showVal val="0"/>
          <c:showCatName val="0"/>
          <c:showSerName val="0"/>
          <c:showPercent val="0"/>
          <c:showBubbleSize val="0"/>
        </c:dLbls>
        <c:marker val="1"/>
        <c:smooth val="0"/>
        <c:axId val="-386339344"/>
        <c:axId val="-386330640"/>
      </c:lineChart>
      <c:dateAx>
        <c:axId val="-386339344"/>
        <c:scaling>
          <c:orientation val="minMax"/>
        </c:scaling>
        <c:delete val="1"/>
        <c:axPos val="b"/>
        <c:numFmt formatCode="&quot;R&quot;yy" sourceLinked="1"/>
        <c:majorTickMark val="none"/>
        <c:minorTickMark val="none"/>
        <c:tickLblPos val="none"/>
        <c:crossAx val="-386330640"/>
        <c:crosses val="autoZero"/>
        <c:auto val="1"/>
        <c:lblOffset val="100"/>
        <c:baseTimeUnit val="years"/>
      </c:dateAx>
      <c:valAx>
        <c:axId val="-38633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3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34-4AF7-B893-F0D0FAFF932A}"/>
            </c:ext>
          </c:extLst>
        </c:ser>
        <c:dLbls>
          <c:showLegendKey val="0"/>
          <c:showVal val="0"/>
          <c:showCatName val="0"/>
          <c:showSerName val="0"/>
          <c:showPercent val="0"/>
          <c:showBubbleSize val="0"/>
        </c:dLbls>
        <c:gapWidth val="150"/>
        <c:axId val="-386333360"/>
        <c:axId val="-38633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634-4AF7-B893-F0D0FAFF932A}"/>
            </c:ext>
          </c:extLst>
        </c:ser>
        <c:dLbls>
          <c:showLegendKey val="0"/>
          <c:showVal val="0"/>
          <c:showCatName val="0"/>
          <c:showSerName val="0"/>
          <c:showPercent val="0"/>
          <c:showBubbleSize val="0"/>
        </c:dLbls>
        <c:marker val="1"/>
        <c:smooth val="0"/>
        <c:axId val="-386333360"/>
        <c:axId val="-386332816"/>
      </c:lineChart>
      <c:dateAx>
        <c:axId val="-386333360"/>
        <c:scaling>
          <c:orientation val="minMax"/>
        </c:scaling>
        <c:delete val="1"/>
        <c:axPos val="b"/>
        <c:numFmt formatCode="&quot;R&quot;yy" sourceLinked="1"/>
        <c:majorTickMark val="none"/>
        <c:minorTickMark val="none"/>
        <c:tickLblPos val="none"/>
        <c:crossAx val="-386332816"/>
        <c:crosses val="autoZero"/>
        <c:auto val="1"/>
        <c:lblOffset val="100"/>
        <c:baseTimeUnit val="years"/>
      </c:dateAx>
      <c:valAx>
        <c:axId val="-38633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33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537.11</c:v>
                </c:pt>
                <c:pt idx="1">
                  <c:v>468.44</c:v>
                </c:pt>
                <c:pt idx="2">
                  <c:v>443.32</c:v>
                </c:pt>
                <c:pt idx="3">
                  <c:v>426.87</c:v>
                </c:pt>
                <c:pt idx="4">
                  <c:v>413.71</c:v>
                </c:pt>
              </c:numCache>
            </c:numRef>
          </c:val>
          <c:extLst>
            <c:ext xmlns:c16="http://schemas.microsoft.com/office/drawing/2014/chart" uri="{C3380CC4-5D6E-409C-BE32-E72D297353CC}">
              <c16:uniqueId val="{00000000-62BE-4A2A-BE1D-84875CEDA65F}"/>
            </c:ext>
          </c:extLst>
        </c:ser>
        <c:dLbls>
          <c:showLegendKey val="0"/>
          <c:showVal val="0"/>
          <c:showCatName val="0"/>
          <c:showSerName val="0"/>
          <c:showPercent val="0"/>
          <c:showBubbleSize val="0"/>
        </c:dLbls>
        <c:gapWidth val="150"/>
        <c:axId val="-386330096"/>
        <c:axId val="-38633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62BE-4A2A-BE1D-84875CEDA65F}"/>
            </c:ext>
          </c:extLst>
        </c:ser>
        <c:dLbls>
          <c:showLegendKey val="0"/>
          <c:showVal val="0"/>
          <c:showCatName val="0"/>
          <c:showSerName val="0"/>
          <c:showPercent val="0"/>
          <c:showBubbleSize val="0"/>
        </c:dLbls>
        <c:marker val="1"/>
        <c:smooth val="0"/>
        <c:axId val="-386330096"/>
        <c:axId val="-386338800"/>
      </c:lineChart>
      <c:dateAx>
        <c:axId val="-386330096"/>
        <c:scaling>
          <c:orientation val="minMax"/>
        </c:scaling>
        <c:delete val="1"/>
        <c:axPos val="b"/>
        <c:numFmt formatCode="&quot;R&quot;yy" sourceLinked="1"/>
        <c:majorTickMark val="none"/>
        <c:minorTickMark val="none"/>
        <c:tickLblPos val="none"/>
        <c:crossAx val="-386338800"/>
        <c:crosses val="autoZero"/>
        <c:auto val="1"/>
        <c:lblOffset val="100"/>
        <c:baseTimeUnit val="years"/>
      </c:dateAx>
      <c:valAx>
        <c:axId val="-38633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3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357.41</c:v>
                </c:pt>
                <c:pt idx="1">
                  <c:v>358.16</c:v>
                </c:pt>
                <c:pt idx="2">
                  <c:v>355.93</c:v>
                </c:pt>
                <c:pt idx="3">
                  <c:v>359.24</c:v>
                </c:pt>
                <c:pt idx="4">
                  <c:v>348.07</c:v>
                </c:pt>
              </c:numCache>
            </c:numRef>
          </c:val>
          <c:extLst>
            <c:ext xmlns:c16="http://schemas.microsoft.com/office/drawing/2014/chart" uri="{C3380CC4-5D6E-409C-BE32-E72D297353CC}">
              <c16:uniqueId val="{00000000-EF53-4137-9855-AFB198C213F1}"/>
            </c:ext>
          </c:extLst>
        </c:ser>
        <c:dLbls>
          <c:showLegendKey val="0"/>
          <c:showVal val="0"/>
          <c:showCatName val="0"/>
          <c:showSerName val="0"/>
          <c:showPercent val="0"/>
          <c:showBubbleSize val="0"/>
        </c:dLbls>
        <c:gapWidth val="150"/>
        <c:axId val="-386338256"/>
        <c:axId val="-38632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EF53-4137-9855-AFB198C213F1}"/>
            </c:ext>
          </c:extLst>
        </c:ser>
        <c:dLbls>
          <c:showLegendKey val="0"/>
          <c:showVal val="0"/>
          <c:showCatName val="0"/>
          <c:showSerName val="0"/>
          <c:showPercent val="0"/>
          <c:showBubbleSize val="0"/>
        </c:dLbls>
        <c:marker val="1"/>
        <c:smooth val="0"/>
        <c:axId val="-386338256"/>
        <c:axId val="-386329552"/>
      </c:lineChart>
      <c:dateAx>
        <c:axId val="-386338256"/>
        <c:scaling>
          <c:orientation val="minMax"/>
        </c:scaling>
        <c:delete val="1"/>
        <c:axPos val="b"/>
        <c:numFmt formatCode="&quot;R&quot;yy" sourceLinked="1"/>
        <c:majorTickMark val="none"/>
        <c:minorTickMark val="none"/>
        <c:tickLblPos val="none"/>
        <c:crossAx val="-386329552"/>
        <c:crosses val="autoZero"/>
        <c:auto val="1"/>
        <c:lblOffset val="100"/>
        <c:baseTimeUnit val="years"/>
      </c:dateAx>
      <c:valAx>
        <c:axId val="-38632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33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110.78</c:v>
                </c:pt>
                <c:pt idx="1">
                  <c:v>113.53</c:v>
                </c:pt>
                <c:pt idx="2">
                  <c:v>112.78</c:v>
                </c:pt>
                <c:pt idx="3">
                  <c:v>110.17</c:v>
                </c:pt>
                <c:pt idx="4">
                  <c:v>109.03</c:v>
                </c:pt>
              </c:numCache>
            </c:numRef>
          </c:val>
          <c:extLst>
            <c:ext xmlns:c16="http://schemas.microsoft.com/office/drawing/2014/chart" uri="{C3380CC4-5D6E-409C-BE32-E72D297353CC}">
              <c16:uniqueId val="{00000000-7FFB-4EB2-805A-668A1B617C69}"/>
            </c:ext>
          </c:extLst>
        </c:ser>
        <c:dLbls>
          <c:showLegendKey val="0"/>
          <c:showVal val="0"/>
          <c:showCatName val="0"/>
          <c:showSerName val="0"/>
          <c:showPercent val="0"/>
          <c:showBubbleSize val="0"/>
        </c:dLbls>
        <c:gapWidth val="150"/>
        <c:axId val="-386328464"/>
        <c:axId val="-38632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FFB-4EB2-805A-668A1B617C69}"/>
            </c:ext>
          </c:extLst>
        </c:ser>
        <c:dLbls>
          <c:showLegendKey val="0"/>
          <c:showVal val="0"/>
          <c:showCatName val="0"/>
          <c:showSerName val="0"/>
          <c:showPercent val="0"/>
          <c:showBubbleSize val="0"/>
        </c:dLbls>
        <c:marker val="1"/>
        <c:smooth val="0"/>
        <c:axId val="-386328464"/>
        <c:axId val="-386327920"/>
      </c:lineChart>
      <c:dateAx>
        <c:axId val="-386328464"/>
        <c:scaling>
          <c:orientation val="minMax"/>
        </c:scaling>
        <c:delete val="1"/>
        <c:axPos val="b"/>
        <c:numFmt formatCode="&quot;R&quot;yy" sourceLinked="1"/>
        <c:majorTickMark val="none"/>
        <c:minorTickMark val="none"/>
        <c:tickLblPos val="none"/>
        <c:crossAx val="-386327920"/>
        <c:crosses val="autoZero"/>
        <c:auto val="1"/>
        <c:lblOffset val="100"/>
        <c:baseTimeUnit val="years"/>
      </c:dateAx>
      <c:valAx>
        <c:axId val="-38632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2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128.41999999999999</c:v>
                </c:pt>
                <c:pt idx="1">
                  <c:v>124.92</c:v>
                </c:pt>
                <c:pt idx="2">
                  <c:v>126.01</c:v>
                </c:pt>
                <c:pt idx="3">
                  <c:v>129.38</c:v>
                </c:pt>
                <c:pt idx="4">
                  <c:v>130.88999999999999</c:v>
                </c:pt>
              </c:numCache>
            </c:numRef>
          </c:val>
          <c:extLst>
            <c:ext xmlns:c16="http://schemas.microsoft.com/office/drawing/2014/chart" uri="{C3380CC4-5D6E-409C-BE32-E72D297353CC}">
              <c16:uniqueId val="{00000000-4F54-4998-A29F-436BEDD9E86E}"/>
            </c:ext>
          </c:extLst>
        </c:ser>
        <c:dLbls>
          <c:showLegendKey val="0"/>
          <c:showVal val="0"/>
          <c:showCatName val="0"/>
          <c:showSerName val="0"/>
          <c:showPercent val="0"/>
          <c:showBubbleSize val="0"/>
        </c:dLbls>
        <c:gapWidth val="150"/>
        <c:axId val="-636876224"/>
        <c:axId val="-6368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4F54-4998-A29F-436BEDD9E86E}"/>
            </c:ext>
          </c:extLst>
        </c:ser>
        <c:dLbls>
          <c:showLegendKey val="0"/>
          <c:showVal val="0"/>
          <c:showCatName val="0"/>
          <c:showSerName val="0"/>
          <c:showPercent val="0"/>
          <c:showBubbleSize val="0"/>
        </c:dLbls>
        <c:marker val="1"/>
        <c:smooth val="0"/>
        <c:axId val="-636876224"/>
        <c:axId val="-636882208"/>
      </c:lineChart>
      <c:dateAx>
        <c:axId val="-636876224"/>
        <c:scaling>
          <c:orientation val="minMax"/>
        </c:scaling>
        <c:delete val="1"/>
        <c:axPos val="b"/>
        <c:numFmt formatCode="&quot;R&quot;yy" sourceLinked="1"/>
        <c:majorTickMark val="none"/>
        <c:minorTickMark val="none"/>
        <c:tickLblPos val="none"/>
        <c:crossAx val="-636882208"/>
        <c:crosses val="autoZero"/>
        <c:auto val="1"/>
        <c:lblOffset val="100"/>
        <c:baseTimeUnit val="years"/>
      </c:dateAx>
      <c:valAx>
        <c:axId val="-6368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8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姶良市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78218</v>
      </c>
      <c r="AM8" s="44"/>
      <c r="AN8" s="44"/>
      <c r="AO8" s="44"/>
      <c r="AP8" s="44"/>
      <c r="AQ8" s="44"/>
      <c r="AR8" s="44"/>
      <c r="AS8" s="44"/>
      <c r="AT8" s="45">
        <f>データ!$S$6</f>
        <v>231.25</v>
      </c>
      <c r="AU8" s="46"/>
      <c r="AV8" s="46"/>
      <c r="AW8" s="46"/>
      <c r="AX8" s="46"/>
      <c r="AY8" s="46"/>
      <c r="AZ8" s="46"/>
      <c r="BA8" s="46"/>
      <c r="BB8" s="47">
        <f>データ!$T$6</f>
        <v>338.24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71.55</v>
      </c>
      <c r="J10" s="46"/>
      <c r="K10" s="46"/>
      <c r="L10" s="46"/>
      <c r="M10" s="46"/>
      <c r="N10" s="46"/>
      <c r="O10" s="80"/>
      <c r="P10" s="47">
        <f>データ!$P$6</f>
        <v>99.46</v>
      </c>
      <c r="Q10" s="47"/>
      <c r="R10" s="47"/>
      <c r="S10" s="47"/>
      <c r="T10" s="47"/>
      <c r="U10" s="47"/>
      <c r="V10" s="47"/>
      <c r="W10" s="44">
        <f>データ!$Q$6</f>
        <v>2808</v>
      </c>
      <c r="X10" s="44"/>
      <c r="Y10" s="44"/>
      <c r="Z10" s="44"/>
      <c r="AA10" s="44"/>
      <c r="AB10" s="44"/>
      <c r="AC10" s="44"/>
      <c r="AD10" s="2"/>
      <c r="AE10" s="2"/>
      <c r="AF10" s="2"/>
      <c r="AG10" s="2"/>
      <c r="AH10" s="2"/>
      <c r="AI10" s="2"/>
      <c r="AJ10" s="2"/>
      <c r="AK10" s="2"/>
      <c r="AL10" s="44">
        <f>データ!$U$6</f>
        <v>77529</v>
      </c>
      <c r="AM10" s="44"/>
      <c r="AN10" s="44"/>
      <c r="AO10" s="44"/>
      <c r="AP10" s="44"/>
      <c r="AQ10" s="44"/>
      <c r="AR10" s="44"/>
      <c r="AS10" s="44"/>
      <c r="AT10" s="45">
        <f>データ!$V$6</f>
        <v>83.09</v>
      </c>
      <c r="AU10" s="46"/>
      <c r="AV10" s="46"/>
      <c r="AW10" s="46"/>
      <c r="AX10" s="46"/>
      <c r="AY10" s="46"/>
      <c r="AZ10" s="46"/>
      <c r="BA10" s="46"/>
      <c r="BB10" s="47">
        <f>データ!$W$6</f>
        <v>933.07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tA/71zJdSDQjN576TCQUzVR0z/rkpEQPyXmcdzKJJaRqrPQKXft9u3zYeZUD6vfsq+s+yfjvLCqXH2MA9axQ==" saltValue="1lpesR8er2ZL17uSOC4C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462250</v>
      </c>
      <c r="D6" s="20">
        <f t="shared" si="3"/>
        <v>46</v>
      </c>
      <c r="E6" s="20">
        <f t="shared" si="3"/>
        <v>1</v>
      </c>
      <c r="F6" s="20">
        <f t="shared" si="3"/>
        <v>0</v>
      </c>
      <c r="G6" s="20">
        <f t="shared" si="3"/>
        <v>1</v>
      </c>
      <c r="H6" s="20" t="str">
        <f t="shared" si="3"/>
        <v>鹿児島県　姶良市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71.55</v>
      </c>
      <c r="P6" s="21">
        <f t="shared" si="3"/>
        <v>99.46</v>
      </c>
      <c r="Q6" s="21">
        <f t="shared" si="3"/>
        <v>2808</v>
      </c>
      <c r="R6" s="21">
        <f t="shared" si="3"/>
        <v>78218</v>
      </c>
      <c r="S6" s="21">
        <f t="shared" si="3"/>
        <v>231.25</v>
      </c>
      <c r="T6" s="21">
        <f t="shared" si="3"/>
        <v>338.24</v>
      </c>
      <c r="U6" s="21">
        <f t="shared" si="3"/>
        <v>77529</v>
      </c>
      <c r="V6" s="21">
        <f t="shared" si="3"/>
        <v>83.09</v>
      </c>
      <c r="W6" s="21">
        <f t="shared" si="3"/>
        <v>933.07</v>
      </c>
      <c r="X6" s="22">
        <f>IF(X7="",NA(),X7)</f>
        <v>122.14</v>
      </c>
      <c r="Y6" s="22">
        <f t="shared" ref="Y6:AG6" si="4">IF(Y7="",NA(),Y7)</f>
        <v>124.8</v>
      </c>
      <c r="Z6" s="22">
        <f t="shared" si="4"/>
        <v>122.91</v>
      </c>
      <c r="AA6" s="22">
        <f t="shared" si="4"/>
        <v>120.24</v>
      </c>
      <c r="AB6" s="22">
        <f t="shared" si="4"/>
        <v>118.8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537.11</v>
      </c>
      <c r="AU6" s="22">
        <f t="shared" ref="AU6:BC6" si="6">IF(AU7="",NA(),AU7)</f>
        <v>468.44</v>
      </c>
      <c r="AV6" s="22">
        <f t="shared" si="6"/>
        <v>443.32</v>
      </c>
      <c r="AW6" s="22">
        <f t="shared" si="6"/>
        <v>426.87</v>
      </c>
      <c r="AX6" s="22">
        <f t="shared" si="6"/>
        <v>413.71</v>
      </c>
      <c r="AY6" s="22">
        <f t="shared" si="6"/>
        <v>360.86</v>
      </c>
      <c r="AZ6" s="22">
        <f t="shared" si="6"/>
        <v>350.79</v>
      </c>
      <c r="BA6" s="22">
        <f t="shared" si="6"/>
        <v>354.57</v>
      </c>
      <c r="BB6" s="22">
        <f t="shared" si="6"/>
        <v>357.74</v>
      </c>
      <c r="BC6" s="22">
        <f t="shared" si="6"/>
        <v>344.88</v>
      </c>
      <c r="BD6" s="21" t="str">
        <f>IF(BD7="","",IF(BD7="-","【-】","【"&amp;SUBSTITUTE(TEXT(BD7,"#,##0.00"),"-","△")&amp;"】"))</f>
        <v>【243.36】</v>
      </c>
      <c r="BE6" s="22">
        <f>IF(BE7="",NA(),BE7)</f>
        <v>357.41</v>
      </c>
      <c r="BF6" s="22">
        <f t="shared" ref="BF6:BN6" si="7">IF(BF7="",NA(),BF7)</f>
        <v>358.16</v>
      </c>
      <c r="BG6" s="22">
        <f t="shared" si="7"/>
        <v>355.93</v>
      </c>
      <c r="BH6" s="22">
        <f t="shared" si="7"/>
        <v>359.24</v>
      </c>
      <c r="BI6" s="22">
        <f t="shared" si="7"/>
        <v>348.07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110.78</v>
      </c>
      <c r="BQ6" s="22">
        <f t="shared" ref="BQ6:BY6" si="8">IF(BQ7="",NA(),BQ7)</f>
        <v>113.53</v>
      </c>
      <c r="BR6" s="22">
        <f t="shared" si="8"/>
        <v>112.78</v>
      </c>
      <c r="BS6" s="22">
        <f t="shared" si="8"/>
        <v>110.17</v>
      </c>
      <c r="BT6" s="22">
        <f t="shared" si="8"/>
        <v>109.03</v>
      </c>
      <c r="BU6" s="22">
        <f t="shared" si="8"/>
        <v>103.32</v>
      </c>
      <c r="BV6" s="22">
        <f t="shared" si="8"/>
        <v>100.85</v>
      </c>
      <c r="BW6" s="22">
        <f t="shared" si="8"/>
        <v>103.79</v>
      </c>
      <c r="BX6" s="22">
        <f t="shared" si="8"/>
        <v>98.3</v>
      </c>
      <c r="BY6" s="22">
        <f t="shared" si="8"/>
        <v>98.89</v>
      </c>
      <c r="BZ6" s="21" t="str">
        <f>IF(BZ7="","",IF(BZ7="-","【-】","【"&amp;SUBSTITUTE(TEXT(BZ7,"#,##0.00"),"-","△")&amp;"】"))</f>
        <v>【97.82】</v>
      </c>
      <c r="CA6" s="22">
        <f>IF(CA7="",NA(),CA7)</f>
        <v>128.41999999999999</v>
      </c>
      <c r="CB6" s="22">
        <f t="shared" ref="CB6:CJ6" si="9">IF(CB7="",NA(),CB7)</f>
        <v>124.92</v>
      </c>
      <c r="CC6" s="22">
        <f t="shared" si="9"/>
        <v>126.01</v>
      </c>
      <c r="CD6" s="22">
        <f t="shared" si="9"/>
        <v>129.38</v>
      </c>
      <c r="CE6" s="22">
        <f t="shared" si="9"/>
        <v>130.88999999999999</v>
      </c>
      <c r="CF6" s="22">
        <f t="shared" si="9"/>
        <v>168.56</v>
      </c>
      <c r="CG6" s="22">
        <f t="shared" si="9"/>
        <v>167.1</v>
      </c>
      <c r="CH6" s="22">
        <f t="shared" si="9"/>
        <v>167.86</v>
      </c>
      <c r="CI6" s="22">
        <f t="shared" si="9"/>
        <v>173.68</v>
      </c>
      <c r="CJ6" s="22">
        <f t="shared" si="9"/>
        <v>174.52</v>
      </c>
      <c r="CK6" s="21" t="str">
        <f>IF(CK7="","",IF(CK7="-","【-】","【"&amp;SUBSTITUTE(TEXT(CK7,"#,##0.00"),"-","△")&amp;"】"))</f>
        <v>【177.56】</v>
      </c>
      <c r="CL6" s="22">
        <f>IF(CL7="",NA(),CL7)</f>
        <v>57.18</v>
      </c>
      <c r="CM6" s="22">
        <f t="shared" ref="CM6:CU6" si="10">IF(CM7="",NA(),CM7)</f>
        <v>58.75</v>
      </c>
      <c r="CN6" s="22">
        <f t="shared" si="10"/>
        <v>58.78</v>
      </c>
      <c r="CO6" s="22">
        <f t="shared" si="10"/>
        <v>58.68</v>
      </c>
      <c r="CP6" s="22">
        <f t="shared" si="10"/>
        <v>57.9</v>
      </c>
      <c r="CQ6" s="22">
        <f t="shared" si="10"/>
        <v>59.51</v>
      </c>
      <c r="CR6" s="22">
        <f t="shared" si="10"/>
        <v>59.91</v>
      </c>
      <c r="CS6" s="22">
        <f t="shared" si="10"/>
        <v>59.4</v>
      </c>
      <c r="CT6" s="22">
        <f t="shared" si="10"/>
        <v>59.24</v>
      </c>
      <c r="CU6" s="22">
        <f t="shared" si="10"/>
        <v>58.77</v>
      </c>
      <c r="CV6" s="21" t="str">
        <f>IF(CV7="","",IF(CV7="-","【-】","【"&amp;SUBSTITUTE(TEXT(CV7,"#,##0.00"),"-","△")&amp;"】"))</f>
        <v>【59.81】</v>
      </c>
      <c r="CW6" s="22">
        <f>IF(CW7="",NA(),CW7)</f>
        <v>91.7</v>
      </c>
      <c r="CX6" s="22">
        <f t="shared" ref="CX6:DF6" si="11">IF(CX7="",NA(),CX7)</f>
        <v>90.93</v>
      </c>
      <c r="CY6" s="22">
        <f t="shared" si="11"/>
        <v>90.3</v>
      </c>
      <c r="CZ6" s="22">
        <f t="shared" si="11"/>
        <v>89.96</v>
      </c>
      <c r="DA6" s="22">
        <f t="shared" si="11"/>
        <v>91.51</v>
      </c>
      <c r="DB6" s="22">
        <f t="shared" si="11"/>
        <v>87.08</v>
      </c>
      <c r="DC6" s="22">
        <f t="shared" si="11"/>
        <v>87.26</v>
      </c>
      <c r="DD6" s="22">
        <f t="shared" si="11"/>
        <v>87.57</v>
      </c>
      <c r="DE6" s="22">
        <f t="shared" si="11"/>
        <v>87.26</v>
      </c>
      <c r="DF6" s="22">
        <f t="shared" si="11"/>
        <v>86.95</v>
      </c>
      <c r="DG6" s="21" t="str">
        <f>IF(DG7="","",IF(DG7="-","【-】","【"&amp;SUBSTITUTE(TEXT(DG7,"#,##0.00"),"-","△")&amp;"】"))</f>
        <v>【89.42】</v>
      </c>
      <c r="DH6" s="22">
        <f>IF(DH7="",NA(),DH7)</f>
        <v>46.73</v>
      </c>
      <c r="DI6" s="22">
        <f t="shared" ref="DI6:DQ6" si="12">IF(DI7="",NA(),DI7)</f>
        <v>47.1</v>
      </c>
      <c r="DJ6" s="22">
        <f t="shared" si="12"/>
        <v>47.92</v>
      </c>
      <c r="DK6" s="22">
        <f t="shared" si="12"/>
        <v>48.65</v>
      </c>
      <c r="DL6" s="22">
        <f t="shared" si="12"/>
        <v>48.89</v>
      </c>
      <c r="DM6" s="22">
        <f t="shared" si="12"/>
        <v>48.55</v>
      </c>
      <c r="DN6" s="22">
        <f t="shared" si="12"/>
        <v>49.2</v>
      </c>
      <c r="DO6" s="22">
        <f t="shared" si="12"/>
        <v>50.01</v>
      </c>
      <c r="DP6" s="22">
        <f t="shared" si="12"/>
        <v>50.99</v>
      </c>
      <c r="DQ6" s="22">
        <f t="shared" si="12"/>
        <v>51.79</v>
      </c>
      <c r="DR6" s="21" t="str">
        <f>IF(DR7="","",IF(DR7="-","【-】","【"&amp;SUBSTITUTE(TEXT(DR7,"#,##0.00"),"-","△")&amp;"】"))</f>
        <v>【52.02】</v>
      </c>
      <c r="DS6" s="22">
        <f>IF(DS7="",NA(),DS7)</f>
        <v>17.98</v>
      </c>
      <c r="DT6" s="22">
        <f t="shared" ref="DT6:EB6" si="13">IF(DT7="",NA(),DT7)</f>
        <v>19.82</v>
      </c>
      <c r="DU6" s="22">
        <f t="shared" si="13"/>
        <v>19.82</v>
      </c>
      <c r="DV6" s="22">
        <f t="shared" si="13"/>
        <v>23.22</v>
      </c>
      <c r="DW6" s="22">
        <f t="shared" si="13"/>
        <v>27.38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1.96</v>
      </c>
      <c r="EE6" s="22">
        <f t="shared" ref="EE6:EM6" si="14">IF(EE7="",NA(),EE7)</f>
        <v>1.36</v>
      </c>
      <c r="EF6" s="22">
        <f t="shared" si="14"/>
        <v>1.36</v>
      </c>
      <c r="EG6" s="22">
        <f t="shared" si="14"/>
        <v>0.9</v>
      </c>
      <c r="EH6" s="22">
        <f t="shared" si="14"/>
        <v>0.76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462250</v>
      </c>
      <c r="D7" s="24">
        <v>46</v>
      </c>
      <c r="E7" s="24">
        <v>1</v>
      </c>
      <c r="F7" s="24">
        <v>0</v>
      </c>
      <c r="G7" s="24">
        <v>1</v>
      </c>
      <c r="H7" s="24" t="s">
        <v>92</v>
      </c>
      <c r="I7" s="24" t="s">
        <v>93</v>
      </c>
      <c r="J7" s="24" t="s">
        <v>94</v>
      </c>
      <c r="K7" s="24" t="s">
        <v>95</v>
      </c>
      <c r="L7" s="24" t="s">
        <v>96</v>
      </c>
      <c r="M7" s="24" t="s">
        <v>97</v>
      </c>
      <c r="N7" s="25" t="s">
        <v>98</v>
      </c>
      <c r="O7" s="25">
        <v>71.55</v>
      </c>
      <c r="P7" s="25">
        <v>99.46</v>
      </c>
      <c r="Q7" s="25">
        <v>2808</v>
      </c>
      <c r="R7" s="25">
        <v>78218</v>
      </c>
      <c r="S7" s="25">
        <v>231.25</v>
      </c>
      <c r="T7" s="25">
        <v>338.24</v>
      </c>
      <c r="U7" s="25">
        <v>77529</v>
      </c>
      <c r="V7" s="25">
        <v>83.09</v>
      </c>
      <c r="W7" s="25">
        <v>933.07</v>
      </c>
      <c r="X7" s="25">
        <v>122.14</v>
      </c>
      <c r="Y7" s="25">
        <v>124.8</v>
      </c>
      <c r="Z7" s="25">
        <v>122.91</v>
      </c>
      <c r="AA7" s="25">
        <v>120.24</v>
      </c>
      <c r="AB7" s="25">
        <v>118.8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537.11</v>
      </c>
      <c r="AU7" s="25">
        <v>468.44</v>
      </c>
      <c r="AV7" s="25">
        <v>443.32</v>
      </c>
      <c r="AW7" s="25">
        <v>426.87</v>
      </c>
      <c r="AX7" s="25">
        <v>413.71</v>
      </c>
      <c r="AY7" s="25">
        <v>360.86</v>
      </c>
      <c r="AZ7" s="25">
        <v>350.79</v>
      </c>
      <c r="BA7" s="25">
        <v>354.57</v>
      </c>
      <c r="BB7" s="25">
        <v>357.74</v>
      </c>
      <c r="BC7" s="25">
        <v>344.88</v>
      </c>
      <c r="BD7" s="25">
        <v>243.36</v>
      </c>
      <c r="BE7" s="25">
        <v>357.41</v>
      </c>
      <c r="BF7" s="25">
        <v>358.16</v>
      </c>
      <c r="BG7" s="25">
        <v>355.93</v>
      </c>
      <c r="BH7" s="25">
        <v>359.24</v>
      </c>
      <c r="BI7" s="25">
        <v>348.07</v>
      </c>
      <c r="BJ7" s="25">
        <v>309.27999999999997</v>
      </c>
      <c r="BK7" s="25">
        <v>322.92</v>
      </c>
      <c r="BL7" s="25">
        <v>303.45999999999998</v>
      </c>
      <c r="BM7" s="25">
        <v>307.27999999999997</v>
      </c>
      <c r="BN7" s="25">
        <v>304.02</v>
      </c>
      <c r="BO7" s="25">
        <v>265.93</v>
      </c>
      <c r="BP7" s="25">
        <v>110.78</v>
      </c>
      <c r="BQ7" s="25">
        <v>113.53</v>
      </c>
      <c r="BR7" s="25">
        <v>112.78</v>
      </c>
      <c r="BS7" s="25">
        <v>110.17</v>
      </c>
      <c r="BT7" s="25">
        <v>109.03</v>
      </c>
      <c r="BU7" s="25">
        <v>103.32</v>
      </c>
      <c r="BV7" s="25">
        <v>100.85</v>
      </c>
      <c r="BW7" s="25">
        <v>103.79</v>
      </c>
      <c r="BX7" s="25">
        <v>98.3</v>
      </c>
      <c r="BY7" s="25">
        <v>98.89</v>
      </c>
      <c r="BZ7" s="25">
        <v>97.82</v>
      </c>
      <c r="CA7" s="25">
        <v>128.41999999999999</v>
      </c>
      <c r="CB7" s="25">
        <v>124.92</v>
      </c>
      <c r="CC7" s="25">
        <v>126.01</v>
      </c>
      <c r="CD7" s="25">
        <v>129.38</v>
      </c>
      <c r="CE7" s="25">
        <v>130.88999999999999</v>
      </c>
      <c r="CF7" s="25">
        <v>168.56</v>
      </c>
      <c r="CG7" s="25">
        <v>167.1</v>
      </c>
      <c r="CH7" s="25">
        <v>167.86</v>
      </c>
      <c r="CI7" s="25">
        <v>173.68</v>
      </c>
      <c r="CJ7" s="25">
        <v>174.52</v>
      </c>
      <c r="CK7" s="25">
        <v>177.56</v>
      </c>
      <c r="CL7" s="25">
        <v>57.18</v>
      </c>
      <c r="CM7" s="25">
        <v>58.75</v>
      </c>
      <c r="CN7" s="25">
        <v>58.78</v>
      </c>
      <c r="CO7" s="25">
        <v>58.68</v>
      </c>
      <c r="CP7" s="25">
        <v>57.9</v>
      </c>
      <c r="CQ7" s="25">
        <v>59.51</v>
      </c>
      <c r="CR7" s="25">
        <v>59.91</v>
      </c>
      <c r="CS7" s="25">
        <v>59.4</v>
      </c>
      <c r="CT7" s="25">
        <v>59.24</v>
      </c>
      <c r="CU7" s="25">
        <v>58.77</v>
      </c>
      <c r="CV7" s="25">
        <v>59.81</v>
      </c>
      <c r="CW7" s="25">
        <v>91.7</v>
      </c>
      <c r="CX7" s="25">
        <v>90.93</v>
      </c>
      <c r="CY7" s="25">
        <v>90.3</v>
      </c>
      <c r="CZ7" s="25">
        <v>89.96</v>
      </c>
      <c r="DA7" s="25">
        <v>91.51</v>
      </c>
      <c r="DB7" s="25">
        <v>87.08</v>
      </c>
      <c r="DC7" s="25">
        <v>87.26</v>
      </c>
      <c r="DD7" s="25">
        <v>87.57</v>
      </c>
      <c r="DE7" s="25">
        <v>87.26</v>
      </c>
      <c r="DF7" s="25">
        <v>86.95</v>
      </c>
      <c r="DG7" s="25">
        <v>89.42</v>
      </c>
      <c r="DH7" s="25">
        <v>46.73</v>
      </c>
      <c r="DI7" s="25">
        <v>47.1</v>
      </c>
      <c r="DJ7" s="25">
        <v>47.92</v>
      </c>
      <c r="DK7" s="25">
        <v>48.65</v>
      </c>
      <c r="DL7" s="25">
        <v>48.89</v>
      </c>
      <c r="DM7" s="25">
        <v>48.55</v>
      </c>
      <c r="DN7" s="25">
        <v>49.2</v>
      </c>
      <c r="DO7" s="25">
        <v>50.01</v>
      </c>
      <c r="DP7" s="25">
        <v>50.99</v>
      </c>
      <c r="DQ7" s="25">
        <v>51.79</v>
      </c>
      <c r="DR7" s="25">
        <v>52.02</v>
      </c>
      <c r="DS7" s="25">
        <v>17.98</v>
      </c>
      <c r="DT7" s="25">
        <v>19.82</v>
      </c>
      <c r="DU7" s="25">
        <v>19.82</v>
      </c>
      <c r="DV7" s="25">
        <v>23.22</v>
      </c>
      <c r="DW7" s="25">
        <v>27.38</v>
      </c>
      <c r="DX7" s="25">
        <v>17.11</v>
      </c>
      <c r="DY7" s="25">
        <v>18.329999999999998</v>
      </c>
      <c r="DZ7" s="25">
        <v>20.27</v>
      </c>
      <c r="EA7" s="25">
        <v>21.69</v>
      </c>
      <c r="EB7" s="25">
        <v>23.19</v>
      </c>
      <c r="EC7" s="25">
        <v>25.37</v>
      </c>
      <c r="ED7" s="25">
        <v>1.96</v>
      </c>
      <c r="EE7" s="25">
        <v>1.36</v>
      </c>
      <c r="EF7" s="25">
        <v>1.36</v>
      </c>
      <c r="EG7" s="25">
        <v>0.9</v>
      </c>
      <c r="EH7" s="25">
        <v>0.76</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2025-02-27T05:11:27Z</cp:lastPrinted>
  <dcterms:created xsi:type="dcterms:W3CDTF">2025-01-24T06:56:27Z</dcterms:created>
  <dcterms:modified xsi:type="dcterms:W3CDTF">2025-02-27T05:11:32Z</dcterms:modified>
  <cp:category/>
</cp:coreProperties>
</file>