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22 さつま町（済）○\"/>
    </mc:Choice>
  </mc:AlternateContent>
  <xr:revisionPtr revIDLastSave="0" documentId="13_ncr:1_{E26584DB-47EF-4519-B25F-3180467E6502}" xr6:coauthVersionLast="36" xr6:coauthVersionMax="36" xr10:uidLastSave="{00000000-0000-0000-0000-000000000000}"/>
  <workbookProtection workbookAlgorithmName="SHA-512" workbookHashValue="4ASK4jwq9HZxOrcS/BXJwpA+4/dsV2sQsRGigqSf3jtpBpO+af7K14x8OiCBUe0VmxEkNgUFvlvoC7BkJ8Nf/g==" workbookSaltValue="ic9Z1nl3dwm2jfjZd4X8GQ==" workbookSpinCount="100000" lockStructure="1"/>
  <bookViews>
    <workbookView xWindow="0" yWindow="0" windowWidth="23040" windowHeight="92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Q6" i="5"/>
  <c r="W10" i="4" s="1"/>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G85" i="4"/>
  <c r="F85" i="4"/>
  <c r="BB10" i="4"/>
  <c r="AL10" i="4"/>
  <c r="I10" i="4"/>
  <c r="B10" i="4"/>
  <c r="AT8" i="4"/>
  <c r="AL8" i="4"/>
  <c r="AD8" i="4"/>
  <c r="P8" i="4"/>
  <c r="I8" i="4"/>
  <c r="B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<sst xmlns="http://schemas.openxmlformats.org/spreadsheetml/2006/main" count="228" uniqueCount="114">
  <si>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</si>
  <si>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</si>
  <si>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</si>
  <si>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</si>
  <si>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</si>
  <si>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</si>
  <si>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</si>
  <si>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</si>
  <si>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</si>
  <si>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</si>
  <si>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</si>
  <si>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</si>
  <si>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</si>
  <si>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</si>
  <si>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</si>
  <si>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</si>
  <si>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</si>
  <si>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</si>
  <si>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</si>
  <si>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</si>
  <si>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</si>
  <si>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</si>
  <si>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</si>
  <si>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</si>
  <si>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</si>
  <si>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</si>
  <si>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</si>
  <si>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</si>
  <si>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</si>
  <si>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</si>
  <si>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</si>
  <si>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</si>
  <si>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</si>
  <si>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</si>
  <si>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</si>
  <si>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</si>
  <si>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</si>
  <si>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</si>
  <si>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</si>
  <si>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</si>
  <si>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</si>
  <si>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</si>
  <si>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</si>
  <si>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</si>
  <si>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</si>
  <si>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</si>
  <si>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</si>
  <si>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</si>
  <si>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</si>
  <si>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</si>
  <si>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</si>
  <si>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</si>
  <si>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</si>
  <si>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</si>
  <si>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</si>
  <si>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</si>
  <si>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</si>
  <si>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</si>
  <si>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</si>
  <si>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</si>
  <si>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</si>
  <si>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</si>
  <si>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</si>
  <si>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</si>
  <si>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</si>
  <si>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</si>
  <si>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</si>
  <si>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</si>
  <si>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</si>
  <si>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</si>
  <si>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</si>
  <si>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</si>
  <si>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</si>
  <si>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</si>
  <si>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</si>
  <si>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</si>
  <si>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</si>
  <si>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</si>
  <si>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</si>
  <si>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</si>
  <si>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</si>
  <si>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</si>
  <si>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</si>
  <si>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</si>
  <si>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</si>
  <si>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</si>
  <si>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</si>
  <si>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</si>
  <si>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</si>
  <si>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</si>
  <si>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</si>
  <si>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</si>
  <si>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</si>
  <si>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さつま町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</si>
  <si>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</si>
  <si>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</si>
  <si>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</si>
  <si>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</si>
  <si>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</si>
  <si>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</si>
  <si>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</si>
  <si>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</si>
  <si>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</si>
  <si>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</si>
  <si>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</si>
  <si>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</si>
  <si>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</si>
  <si>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</si>
  <si>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</si>
  <si>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</si>
  <si>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</si>
  <si>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①表「経常収支比率」は類似団体よりも低く推移しており、R3以降は維持管理費などの固定的な費用に対し、給水人口の減少に伴い、給水収益は減収となり、単年度純利益も見込めない状況にある。H29年度に簡易水道事業を統合した際、料金改定（統一）を行ったが、町内の料金格差是正を主眼とした改定であり、収入増にはつながっていない。
　②表「累積欠損金比率」のとおり、過去からの累積欠損金は発生していない。
　③表「流動比率」については、類似団体と比較しても高い値で推移し100％以上を確保しているため、短期債務に対する支払能力は十分確保している。
　④表「企業債残高対給水収益比率」については、「五日町配水池増設事業」に伴い新たな起債の借入を行ったが、過去の投資分の起債の完済もあり類似団体と比べても低くなっている。
　⑤表「料金回収率」は100％を下回っているが、類似団体と比較して高い値である。給水収益が減少する一方で、簡易水道で創設された施設が多いため、総務省繰出基準に基づく一般会計からの繰入金に依存している状況にある。
　⑥表「給水原価」については、維持管理費に係る費用の高騰や減価償却費の増などにより、年々増加傾向にある。
　⑦表「施設利用率」は、水道事業経営の変更認可を取得した際、計画給水人口及び計画総配水量の縮小見直しを行ったため、類似団体より高い値である。
　⑧表「有収率」はほぼ横ばいの状況であり、類似団体より低い値である。管路の老朽化の進行や潜在的な漏水等の影響によるものと思われる。</t>
    <phoneticPr fontId="4"/>
  </si>
  <si>
    <t>　①表「有形固定資産減価償却率」は、概ね類似団体と同じような動向を示しており、類似団体より低い値となっている。管路や施設の老朽化が進行しており、年々上昇傾向である。
　②表「管路経年化率」のとおり管路の老朽化は年々進行している。今後も法定耐用年数を超える管路が増加するものと考えられるが、給水人口の急激な減少による収益の減収等により財源的な面から更新が進まない状況にある。
　③表「管路更新率」については、給水人口の減少に伴う収益減少もあり、管路の更新は遅れている状況にある。
　⑧表「有収率」も類似団体とすると低く，計画的な管路の更新が必要である。</t>
    <phoneticPr fontId="4"/>
  </si>
  <si>
    <t>　本町の給水人口は年々減少傾向にあり、その傾向は近年顕著で、R5年度は前年度から365人減少している。　
　給水人口の減少に伴い、給水収益は減収する中、費用面では施設維持費、減価償却費等の固定的な経費の関係もあり、収益的収支では赤字となった。そのような中、管路など水道施設の老朽化による有収率は低下し、効率的な事業運営が厳しい状況となってきている。
　今後、更に更新需要の増大等により、多くの投資的経費も必要なことから、経営戦略に基づき令和６年度から料金改定による赤字解消を目指し、老朽施設や老朽管路（耐用年数を超えた管路）の計画的な更新を行い、安心・安全な水供給に努める。
　特に、老朽施設の更新については、今後、ダウンサイジングや施設の統廃合など将来の水需要を見据えた効率的な更新を行っていく必要がある。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</si>
</sst>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0.05</c:v>
                </c:pt>
                <c:pt idx="1">
                  <c:v>0.1</c:v>
                </c:pt>
                <c:pt idx="2">
                  <c:v>0.15</c:v>
                </c:pt>
                <c:pt idx="3">
                  <c:v>0.15</c:v>
                </c:pt>
                <c:pt idx="4">
                  <c:v>0.16</c:v>
                </c:pt>
              </c:numCache>
            </c:numRef>
          </c:val>
          <c:extLst>
            <c:ext xmlns:c16="http://schemas.microsoft.com/office/drawing/2014/chart" uri="{C3380CC4-5D6E-409C-BE32-E72D297353CC}">
              <c16:uniqueId val="{00000000-ED94-4BEE-8200-758B1541C85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ED94-4BEE-8200-758B1541C85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100.06</c:v>
                </c:pt>
                <c:pt idx="1">
                  <c:v>101.02</c:v>
                </c:pt>
                <c:pt idx="2">
                  <c:v>99.81</c:v>
                </c:pt>
                <c:pt idx="3">
                  <c:v>98.01</c:v>
                </c:pt>
                <c:pt idx="4">
                  <c:v>96.91</c:v>
                </c:pt>
              </c:numCache>
            </c:numRef>
          </c:val>
          <c:extLst>
            <c:ext xmlns:c16="http://schemas.microsoft.com/office/drawing/2014/chart" uri="{C3380CC4-5D6E-409C-BE32-E72D297353CC}">
              <c16:uniqueId val="{00000000-E1DE-4450-96F8-EC038EF6529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E1DE-4450-96F8-EC038EF6529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46.1</c:v>
                </c:pt>
                <c:pt idx="1">
                  <c:v>47.57</c:v>
                </c:pt>
                <c:pt idx="2">
                  <c:v>48.36</c:v>
                </c:pt>
                <c:pt idx="3">
                  <c:v>50.11</c:v>
                </c:pt>
                <c:pt idx="4">
                  <c:v>51.81</c:v>
                </c:pt>
              </c:numCache>
            </c:numRef>
          </c:val>
          <c:extLst>
            <c:ext xmlns:c16="http://schemas.microsoft.com/office/drawing/2014/chart" uri="{C3380CC4-5D6E-409C-BE32-E72D297353CC}">
              <c16:uniqueId val="{00000000-B3EB-43D9-AEE0-CD948748C83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B3EB-43D9-AEE0-CD948748C83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23.36</c:v>
                </c:pt>
                <c:pt idx="1">
                  <c:v>23.4</c:v>
                </c:pt>
                <c:pt idx="2">
                  <c:v>23.2</c:v>
                </c:pt>
                <c:pt idx="3">
                  <c:v>23.83</c:v>
                </c:pt>
                <c:pt idx="4">
                  <c:v>27.5</c:v>
                </c:pt>
              </c:numCache>
            </c:numRef>
          </c:val>
          <c:extLst>
            <c:ext xmlns:c16="http://schemas.microsoft.com/office/drawing/2014/chart" uri="{C3380CC4-5D6E-409C-BE32-E72D297353CC}">
              <c16:uniqueId val="{00000000-5977-4A36-A583-BAF614AA0F2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5977-4A36-A583-BAF614AA0F2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E3-4F2D-A38C-F69DF7CBFA1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DAE3-4F2D-A38C-F69DF7CBFA1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486.06</c:v>
                </c:pt>
                <c:pt idx="1">
                  <c:v>497.24</c:v>
                </c:pt>
                <c:pt idx="2">
                  <c:v>303.81</c:v>
                </c:pt>
                <c:pt idx="3">
                  <c:v>343.56</c:v>
                </c:pt>
                <c:pt idx="4">
                  <c:v>355.81</c:v>
                </c:pt>
              </c:numCache>
            </c:numRef>
          </c:val>
          <c:extLst>
            <c:ext xmlns:c16="http://schemas.microsoft.com/office/drawing/2014/chart" uri="{C3380CC4-5D6E-409C-BE32-E72D297353CC}">
              <c16:uniqueId val="{00000000-7FBE-4DDF-A5B5-6D996C5099E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7FBE-4DDF-A5B5-6D996C5099E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293.27</c:v>
                </c:pt>
                <c:pt idx="1">
                  <c:v>279.56</c:v>
                </c:pt>
                <c:pt idx="2">
                  <c:v>294.17</c:v>
                </c:pt>
                <c:pt idx="3">
                  <c:v>297.38</c:v>
                </c:pt>
                <c:pt idx="4">
                  <c:v>254.39</c:v>
                </c:pt>
              </c:numCache>
            </c:numRef>
          </c:val>
          <c:extLst>
            <c:ext xmlns:c16="http://schemas.microsoft.com/office/drawing/2014/chart" uri="{C3380CC4-5D6E-409C-BE32-E72D297353CC}">
              <c16:uniqueId val="{00000000-F533-4586-A4E0-455AF108BB9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F533-4586-A4E0-455AF108BB9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96.92</c:v>
                </c:pt>
                <c:pt idx="1">
                  <c:v>98.04</c:v>
                </c:pt>
                <c:pt idx="2">
                  <c:v>97.2</c:v>
                </c:pt>
                <c:pt idx="3">
                  <c:v>86.09</c:v>
                </c:pt>
                <c:pt idx="4">
                  <c:v>93.5</c:v>
                </c:pt>
              </c:numCache>
            </c:numRef>
          </c:val>
          <c:extLst>
            <c:ext xmlns:c16="http://schemas.microsoft.com/office/drawing/2014/chart" uri="{C3380CC4-5D6E-409C-BE32-E72D297353CC}">
              <c16:uniqueId val="{00000000-A5C4-4B3F-B03F-B7612C53F82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A5C4-4B3F-B03F-B7612C53F82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161.94999999999999</c:v>
                </c:pt>
                <c:pt idx="1">
                  <c:v>159.85</c:v>
                </c:pt>
                <c:pt idx="2">
                  <c:v>162.12</c:v>
                </c:pt>
                <c:pt idx="3">
                  <c:v>170.38</c:v>
                </c:pt>
                <c:pt idx="4">
                  <c:v>170.17</c:v>
                </c:pt>
              </c:numCache>
            </c:numRef>
          </c:val>
          <c:extLst>
            <c:ext xmlns:c16="http://schemas.microsoft.com/office/drawing/2014/chart" uri="{C3380CC4-5D6E-409C-BE32-E72D297353CC}">
              <c16:uniqueId val="{00000000-2941-4B6A-AD9E-75F99373B90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2941-4B6A-AD9E-75F99373B90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79.34</c:v>
                </c:pt>
                <c:pt idx="1">
                  <c:v>79.48</c:v>
                </c:pt>
                <c:pt idx="2">
                  <c:v>78.2</c:v>
                </c:pt>
                <c:pt idx="3">
                  <c:v>76.239999999999995</c:v>
                </c:pt>
                <c:pt idx="4">
                  <c:v>74.010000000000005</c:v>
                </c:pt>
              </c:numCache>
            </c:numRef>
          </c:val>
          <c:extLst>
            <c:ext xmlns:c16="http://schemas.microsoft.com/office/drawing/2014/chart" uri="{C3380CC4-5D6E-409C-BE32-E72D297353CC}">
              <c16:uniqueId val="{00000000-EAD5-4DF2-A8C9-62CE5949DBF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EAD5-4DF2-A8C9-62CE5949DBF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75</c:v>
                </c:pt>
                <c:pt idx="1">
                  <c:v>75.599999999999994</c:v>
                </c:pt>
                <c:pt idx="2">
                  <c:v>76.03</c:v>
                </c:pt>
                <c:pt idx="3">
                  <c:v>75.569999999999993</c:v>
                </c:pt>
                <c:pt idx="4">
                  <c:v>75.63</c:v>
                </c:pt>
              </c:numCache>
            </c:numRef>
          </c:val>
          <c:extLst>
            <c:ext xmlns:c16="http://schemas.microsoft.com/office/drawing/2014/chart" uri="{C3380CC4-5D6E-409C-BE32-E72D297353CC}">
              <c16:uniqueId val="{00000000-0DC1-4354-A878-7D33AA463A4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0DC1-4354-A878-7D33AA463A4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鹿児島県　さつま町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19157</v>
      </c>
      <c r="AM8" s="44"/>
      <c r="AN8" s="44"/>
      <c r="AO8" s="44"/>
      <c r="AP8" s="44"/>
      <c r="AQ8" s="44"/>
      <c r="AR8" s="44"/>
      <c r="AS8" s="44"/>
      <c r="AT8" s="45">
        <f>データ!$S$6</f>
        <v>303.89999999999998</v>
      </c>
      <c r="AU8" s="46"/>
      <c r="AV8" s="46"/>
      <c r="AW8" s="46"/>
      <c r="AX8" s="46"/>
      <c r="AY8" s="46"/>
      <c r="AZ8" s="46"/>
      <c r="BA8" s="46"/>
      <c r="BB8" s="47">
        <f>データ!$T$6</f>
        <v>63.04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81.75</v>
      </c>
      <c r="J10" s="46"/>
      <c r="K10" s="46"/>
      <c r="L10" s="46"/>
      <c r="M10" s="46"/>
      <c r="N10" s="46"/>
      <c r="O10" s="77"/>
      <c r="P10" s="47">
        <f>データ!$P$6</f>
        <v>93.76</v>
      </c>
      <c r="Q10" s="47"/>
      <c r="R10" s="47"/>
      <c r="S10" s="47"/>
      <c r="T10" s="47"/>
      <c r="U10" s="47"/>
      <c r="V10" s="47"/>
      <c r="W10" s="44">
        <f>データ!$Q$6</f>
        <v>2860</v>
      </c>
      <c r="X10" s="44"/>
      <c r="Y10" s="44"/>
      <c r="Z10" s="44"/>
      <c r="AA10" s="44"/>
      <c r="AB10" s="44"/>
      <c r="AC10" s="44"/>
      <c r="AD10" s="2"/>
      <c r="AE10" s="2"/>
      <c r="AF10" s="2"/>
      <c r="AG10" s="2"/>
      <c r="AH10" s="2"/>
      <c r="AI10" s="2"/>
      <c r="AJ10" s="2"/>
      <c r="AK10" s="2"/>
      <c r="AL10" s="44">
        <f>データ!$U$6</f>
        <v>17691</v>
      </c>
      <c r="AM10" s="44"/>
      <c r="AN10" s="44"/>
      <c r="AO10" s="44"/>
      <c r="AP10" s="44"/>
      <c r="AQ10" s="44"/>
      <c r="AR10" s="44"/>
      <c r="AS10" s="44"/>
      <c r="AT10" s="45">
        <f>データ!$V$6</f>
        <v>99.11</v>
      </c>
      <c r="AU10" s="46"/>
      <c r="AV10" s="46"/>
      <c r="AW10" s="46"/>
      <c r="AX10" s="46"/>
      <c r="AY10" s="46"/>
      <c r="AZ10" s="46"/>
      <c r="BA10" s="46"/>
      <c r="BB10" s="47">
        <f>データ!$W$6</f>
        <v>178.5</v>
      </c>
      <c r="BC10" s="47"/>
      <c r="BD10" s="47"/>
      <c r="BE10" s="47"/>
      <c r="BF10" s="47"/>
      <c r="BG10" s="47"/>
      <c r="BH10" s="47"/>
      <c r="BI10" s="47"/>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71" t="s">
        <v>25</v>
      </c>
      <c r="BM14" s="72"/>
      <c r="BN14" s="72"/>
      <c r="BO14" s="72"/>
      <c r="BP14" s="72"/>
      <c r="BQ14" s="72"/>
      <c r="BR14" s="72"/>
      <c r="BS14" s="72"/>
      <c r="BT14" s="72"/>
      <c r="BU14" s="72"/>
      <c r="BV14" s="72"/>
      <c r="BW14" s="72"/>
      <c r="BX14" s="72"/>
      <c r="BY14" s="72"/>
      <c r="BZ14" s="73"/>
    </row>
    <row r="15" spans="1:78" ht="13.5" customHeight="1" x14ac:dyDescent="0.2">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74"/>
      <c r="BM15" s="75"/>
      <c r="BN15" s="75"/>
      <c r="BO15" s="75"/>
      <c r="BP15" s="75"/>
      <c r="BQ15" s="75"/>
      <c r="BR15" s="75"/>
      <c r="BS15" s="75"/>
      <c r="BT15" s="75"/>
      <c r="BU15" s="75"/>
      <c r="BV15" s="75"/>
      <c r="BW15" s="75"/>
      <c r="BX15" s="75"/>
      <c r="BY15" s="75"/>
      <c r="BZ15" s="7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1" t="s">
        <v>26</v>
      </c>
      <c r="BM45" s="72"/>
      <c r="BN45" s="72"/>
      <c r="BO45" s="72"/>
      <c r="BP45" s="72"/>
      <c r="BQ45" s="72"/>
      <c r="BR45" s="72"/>
      <c r="BS45" s="72"/>
      <c r="BT45" s="72"/>
      <c r="BU45" s="72"/>
      <c r="BV45" s="72"/>
      <c r="BW45" s="72"/>
      <c r="BX45" s="72"/>
      <c r="BY45" s="72"/>
      <c r="BZ45" s="7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4"/>
      <c r="BM46" s="75"/>
      <c r="BN46" s="75"/>
      <c r="BO46" s="75"/>
      <c r="BP46" s="75"/>
      <c r="BQ46" s="75"/>
      <c r="BR46" s="75"/>
      <c r="BS46" s="75"/>
      <c r="BT46" s="75"/>
      <c r="BU46" s="75"/>
      <c r="BV46" s="75"/>
      <c r="BW46" s="75"/>
      <c r="BX46" s="75"/>
      <c r="BY46" s="75"/>
      <c r="BZ46" s="7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68" t="s">
        <v>27</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6"/>
      <c r="BM60" s="57"/>
      <c r="BN60" s="57"/>
      <c r="BO60" s="57"/>
      <c r="BP60" s="57"/>
      <c r="BQ60" s="57"/>
      <c r="BR60" s="57"/>
      <c r="BS60" s="57"/>
      <c r="BT60" s="57"/>
      <c r="BU60" s="57"/>
      <c r="BV60" s="57"/>
      <c r="BW60" s="57"/>
      <c r="BX60" s="57"/>
      <c r="BY60" s="57"/>
      <c r="BZ60" s="58"/>
    </row>
    <row r="61" spans="1:78" ht="13.5" customHeight="1" x14ac:dyDescent="0.2">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1" t="s">
        <v>28</v>
      </c>
      <c r="BM64" s="72"/>
      <c r="BN64" s="72"/>
      <c r="BO64" s="72"/>
      <c r="BP64" s="72"/>
      <c r="BQ64" s="72"/>
      <c r="BR64" s="72"/>
      <c r="BS64" s="72"/>
      <c r="BT64" s="72"/>
      <c r="BU64" s="72"/>
      <c r="BV64" s="72"/>
      <c r="BW64" s="72"/>
      <c r="BX64" s="72"/>
      <c r="BY64" s="72"/>
      <c r="BZ64" s="7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4"/>
      <c r="BM65" s="75"/>
      <c r="BN65" s="75"/>
      <c r="BO65" s="75"/>
      <c r="BP65" s="75"/>
      <c r="BQ65" s="75"/>
      <c r="BR65" s="75"/>
      <c r="BS65" s="75"/>
      <c r="BT65" s="75"/>
      <c r="BU65" s="75"/>
      <c r="BV65" s="75"/>
      <c r="BW65" s="75"/>
      <c r="BX65" s="75"/>
      <c r="BY65" s="75"/>
      <c r="BZ65" s="7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113</v>
      </c>
      <c r="BM66" s="87"/>
      <c r="BN66" s="87"/>
      <c r="BO66" s="87"/>
      <c r="BP66" s="87"/>
      <c r="BQ66" s="87"/>
      <c r="BR66" s="87"/>
      <c r="BS66" s="87"/>
      <c r="BT66" s="87"/>
      <c r="BU66" s="87"/>
      <c r="BV66" s="87"/>
      <c r="BW66" s="87"/>
      <c r="BX66" s="87"/>
      <c r="BY66" s="87"/>
      <c r="BZ66" s="8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7T2DgNCme3YSvFXT9TweSkHhumvQ7H4MvyXhmC5tQQmzIaNh3s7GHI76NWT5XVnII8mY5JbDRTenvc3qEfT5Pg==" saltValue="7CZRP8EqI1wWurJ0mVcHz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9" t="s">
        <v>50</v>
      </c>
      <c r="I3" s="80"/>
      <c r="J3" s="80"/>
      <c r="K3" s="80"/>
      <c r="L3" s="80"/>
      <c r="M3" s="80"/>
      <c r="N3" s="80"/>
      <c r="O3" s="80"/>
      <c r="P3" s="80"/>
      <c r="Q3" s="80"/>
      <c r="R3" s="80"/>
      <c r="S3" s="80"/>
      <c r="T3" s="80"/>
      <c r="U3" s="80"/>
      <c r="V3" s="80"/>
      <c r="W3" s="81"/>
      <c r="X3" s="85" t="s">
        <v>51</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52</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2">
      <c r="A4" s="15" t="s">
        <v>53</v>
      </c>
      <c r="B4" s="17"/>
      <c r="C4" s="17"/>
      <c r="D4" s="17"/>
      <c r="E4" s="17"/>
      <c r="F4" s="17"/>
      <c r="G4" s="17"/>
      <c r="H4" s="82"/>
      <c r="I4" s="83"/>
      <c r="J4" s="83"/>
      <c r="K4" s="83"/>
      <c r="L4" s="83"/>
      <c r="M4" s="83"/>
      <c r="N4" s="83"/>
      <c r="O4" s="83"/>
      <c r="P4" s="83"/>
      <c r="Q4" s="83"/>
      <c r="R4" s="83"/>
      <c r="S4" s="83"/>
      <c r="T4" s="83"/>
      <c r="U4" s="83"/>
      <c r="V4" s="83"/>
      <c r="W4" s="84"/>
      <c r="X4" s="78" t="s">
        <v>54</v>
      </c>
      <c r="Y4" s="78"/>
      <c r="Z4" s="78"/>
      <c r="AA4" s="78"/>
      <c r="AB4" s="78"/>
      <c r="AC4" s="78"/>
      <c r="AD4" s="78"/>
      <c r="AE4" s="78"/>
      <c r="AF4" s="78"/>
      <c r="AG4" s="78"/>
      <c r="AH4" s="78"/>
      <c r="AI4" s="78" t="s">
        <v>55</v>
      </c>
      <c r="AJ4" s="78"/>
      <c r="AK4" s="78"/>
      <c r="AL4" s="78"/>
      <c r="AM4" s="78"/>
      <c r="AN4" s="78"/>
      <c r="AO4" s="78"/>
      <c r="AP4" s="78"/>
      <c r="AQ4" s="78"/>
      <c r="AR4" s="78"/>
      <c r="AS4" s="78"/>
      <c r="AT4" s="78" t="s">
        <v>56</v>
      </c>
      <c r="AU4" s="78"/>
      <c r="AV4" s="78"/>
      <c r="AW4" s="78"/>
      <c r="AX4" s="78"/>
      <c r="AY4" s="78"/>
      <c r="AZ4" s="78"/>
      <c r="BA4" s="78"/>
      <c r="BB4" s="78"/>
      <c r="BC4" s="78"/>
      <c r="BD4" s="78"/>
      <c r="BE4" s="78" t="s">
        <v>57</v>
      </c>
      <c r="BF4" s="78"/>
      <c r="BG4" s="78"/>
      <c r="BH4" s="78"/>
      <c r="BI4" s="78"/>
      <c r="BJ4" s="78"/>
      <c r="BK4" s="78"/>
      <c r="BL4" s="78"/>
      <c r="BM4" s="78"/>
      <c r="BN4" s="78"/>
      <c r="BO4" s="78"/>
      <c r="BP4" s="78" t="s">
        <v>58</v>
      </c>
      <c r="BQ4" s="78"/>
      <c r="BR4" s="78"/>
      <c r="BS4" s="78"/>
      <c r="BT4" s="78"/>
      <c r="BU4" s="78"/>
      <c r="BV4" s="78"/>
      <c r="BW4" s="78"/>
      <c r="BX4" s="78"/>
      <c r="BY4" s="78"/>
      <c r="BZ4" s="78"/>
      <c r="CA4" s="78" t="s">
        <v>59</v>
      </c>
      <c r="CB4" s="78"/>
      <c r="CC4" s="78"/>
      <c r="CD4" s="78"/>
      <c r="CE4" s="78"/>
      <c r="CF4" s="78"/>
      <c r="CG4" s="78"/>
      <c r="CH4" s="78"/>
      <c r="CI4" s="78"/>
      <c r="CJ4" s="78"/>
      <c r="CK4" s="78"/>
      <c r="CL4" s="78" t="s">
        <v>60</v>
      </c>
      <c r="CM4" s="78"/>
      <c r="CN4" s="78"/>
      <c r="CO4" s="78"/>
      <c r="CP4" s="78"/>
      <c r="CQ4" s="78"/>
      <c r="CR4" s="78"/>
      <c r="CS4" s="78"/>
      <c r="CT4" s="78"/>
      <c r="CU4" s="78"/>
      <c r="CV4" s="78"/>
      <c r="CW4" s="78" t="s">
        <v>61</v>
      </c>
      <c r="CX4" s="78"/>
      <c r="CY4" s="78"/>
      <c r="CZ4" s="78"/>
      <c r="DA4" s="78"/>
      <c r="DB4" s="78"/>
      <c r="DC4" s="78"/>
      <c r="DD4" s="78"/>
      <c r="DE4" s="78"/>
      <c r="DF4" s="78"/>
      <c r="DG4" s="78"/>
      <c r="DH4" s="78" t="s">
        <v>62</v>
      </c>
      <c r="DI4" s="78"/>
      <c r="DJ4" s="78"/>
      <c r="DK4" s="78"/>
      <c r="DL4" s="78"/>
      <c r="DM4" s="78"/>
      <c r="DN4" s="78"/>
      <c r="DO4" s="78"/>
      <c r="DP4" s="78"/>
      <c r="DQ4" s="78"/>
      <c r="DR4" s="78"/>
      <c r="DS4" s="78" t="s">
        <v>63</v>
      </c>
      <c r="DT4" s="78"/>
      <c r="DU4" s="78"/>
      <c r="DV4" s="78"/>
      <c r="DW4" s="78"/>
      <c r="DX4" s="78"/>
      <c r="DY4" s="78"/>
      <c r="DZ4" s="78"/>
      <c r="EA4" s="78"/>
      <c r="EB4" s="78"/>
      <c r="EC4" s="78"/>
      <c r="ED4" s="78" t="s">
        <v>64</v>
      </c>
      <c r="EE4" s="78"/>
      <c r="EF4" s="78"/>
      <c r="EG4" s="78"/>
      <c r="EH4" s="78"/>
      <c r="EI4" s="78"/>
      <c r="EJ4" s="78"/>
      <c r="EK4" s="78"/>
      <c r="EL4" s="78"/>
      <c r="EM4" s="78"/>
      <c r="EN4" s="7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463922</v>
      </c>
      <c r="D6" s="20">
        <f t="shared" si="3"/>
        <v>46</v>
      </c>
      <c r="E6" s="20">
        <f t="shared" si="3"/>
        <v>1</v>
      </c>
      <c r="F6" s="20">
        <f t="shared" si="3"/>
        <v>0</v>
      </c>
      <c r="G6" s="20">
        <f t="shared" si="3"/>
        <v>1</v>
      </c>
      <c r="H6" s="20" t="str">
        <f t="shared" si="3"/>
        <v>鹿児島県　さつま町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81.75</v>
      </c>
      <c r="P6" s="21">
        <f t="shared" si="3"/>
        <v>93.76</v>
      </c>
      <c r="Q6" s="21">
        <f t="shared" si="3"/>
        <v>2860</v>
      </c>
      <c r="R6" s="21">
        <f t="shared" si="3"/>
        <v>19157</v>
      </c>
      <c r="S6" s="21">
        <f t="shared" si="3"/>
        <v>303.89999999999998</v>
      </c>
      <c r="T6" s="21">
        <f t="shared" si="3"/>
        <v>63.04</v>
      </c>
      <c r="U6" s="21">
        <f t="shared" si="3"/>
        <v>17691</v>
      </c>
      <c r="V6" s="21">
        <f t="shared" si="3"/>
        <v>99.11</v>
      </c>
      <c r="W6" s="21">
        <f t="shared" si="3"/>
        <v>178.5</v>
      </c>
      <c r="X6" s="22">
        <f>IF(X7="",NA(),X7)</f>
        <v>100.06</v>
      </c>
      <c r="Y6" s="22">
        <f t="shared" ref="Y6:AG6" si="4">IF(Y7="",NA(),Y7)</f>
        <v>101.02</v>
      </c>
      <c r="Z6" s="22">
        <f t="shared" si="4"/>
        <v>99.81</v>
      </c>
      <c r="AA6" s="22">
        <f t="shared" si="4"/>
        <v>98.01</v>
      </c>
      <c r="AB6" s="22">
        <f t="shared" si="4"/>
        <v>96.91</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486.06</v>
      </c>
      <c r="AU6" s="22">
        <f t="shared" ref="AU6:BC6" si="6">IF(AU7="",NA(),AU7)</f>
        <v>497.24</v>
      </c>
      <c r="AV6" s="22">
        <f t="shared" si="6"/>
        <v>303.81</v>
      </c>
      <c r="AW6" s="22">
        <f t="shared" si="6"/>
        <v>343.56</v>
      </c>
      <c r="AX6" s="22">
        <f t="shared" si="6"/>
        <v>355.81</v>
      </c>
      <c r="AY6" s="22">
        <f t="shared" si="6"/>
        <v>379.08</v>
      </c>
      <c r="AZ6" s="22">
        <f t="shared" si="6"/>
        <v>367.55</v>
      </c>
      <c r="BA6" s="22">
        <f t="shared" si="6"/>
        <v>378.56</v>
      </c>
      <c r="BB6" s="22">
        <f t="shared" si="6"/>
        <v>364.46</v>
      </c>
      <c r="BC6" s="22">
        <f t="shared" si="6"/>
        <v>338.89</v>
      </c>
      <c r="BD6" s="21" t="str">
        <f>IF(BD7="","",IF(BD7="-","【-】","【"&amp;SUBSTITUTE(TEXT(BD7,"#,##0.00"),"-","△")&amp;"】"))</f>
        <v>【243.36】</v>
      </c>
      <c r="BE6" s="22">
        <f>IF(BE7="",NA(),BE7)</f>
        <v>293.27</v>
      </c>
      <c r="BF6" s="22">
        <f t="shared" ref="BF6:BN6" si="7">IF(BF7="",NA(),BF7)</f>
        <v>279.56</v>
      </c>
      <c r="BG6" s="22">
        <f t="shared" si="7"/>
        <v>294.17</v>
      </c>
      <c r="BH6" s="22">
        <f t="shared" si="7"/>
        <v>297.38</v>
      </c>
      <c r="BI6" s="22">
        <f t="shared" si="7"/>
        <v>254.39</v>
      </c>
      <c r="BJ6" s="22">
        <f t="shared" si="7"/>
        <v>398.98</v>
      </c>
      <c r="BK6" s="22">
        <f t="shared" si="7"/>
        <v>418.68</v>
      </c>
      <c r="BL6" s="22">
        <f t="shared" si="7"/>
        <v>395.68</v>
      </c>
      <c r="BM6" s="22">
        <f t="shared" si="7"/>
        <v>403.72</v>
      </c>
      <c r="BN6" s="22">
        <f t="shared" si="7"/>
        <v>400.21</v>
      </c>
      <c r="BO6" s="21" t="str">
        <f>IF(BO7="","",IF(BO7="-","【-】","【"&amp;SUBSTITUTE(TEXT(BO7,"#,##0.00"),"-","△")&amp;"】"))</f>
        <v>【265.93】</v>
      </c>
      <c r="BP6" s="22">
        <f>IF(BP7="",NA(),BP7)</f>
        <v>96.92</v>
      </c>
      <c r="BQ6" s="22">
        <f t="shared" ref="BQ6:BY6" si="8">IF(BQ7="",NA(),BQ7)</f>
        <v>98.04</v>
      </c>
      <c r="BR6" s="22">
        <f t="shared" si="8"/>
        <v>97.2</v>
      </c>
      <c r="BS6" s="22">
        <f t="shared" si="8"/>
        <v>86.09</v>
      </c>
      <c r="BT6" s="22">
        <f t="shared" si="8"/>
        <v>93.5</v>
      </c>
      <c r="BU6" s="22">
        <f t="shared" si="8"/>
        <v>98.64</v>
      </c>
      <c r="BV6" s="22">
        <f t="shared" si="8"/>
        <v>94.78</v>
      </c>
      <c r="BW6" s="22">
        <f t="shared" si="8"/>
        <v>97.59</v>
      </c>
      <c r="BX6" s="22">
        <f t="shared" si="8"/>
        <v>92.17</v>
      </c>
      <c r="BY6" s="22">
        <f t="shared" si="8"/>
        <v>92.83</v>
      </c>
      <c r="BZ6" s="21" t="str">
        <f>IF(BZ7="","",IF(BZ7="-","【-】","【"&amp;SUBSTITUTE(TEXT(BZ7,"#,##0.00"),"-","△")&amp;"】"))</f>
        <v>【97.82】</v>
      </c>
      <c r="CA6" s="22">
        <f>IF(CA7="",NA(),CA7)</f>
        <v>161.94999999999999</v>
      </c>
      <c r="CB6" s="22">
        <f t="shared" ref="CB6:CJ6" si="9">IF(CB7="",NA(),CB7)</f>
        <v>159.85</v>
      </c>
      <c r="CC6" s="22">
        <f t="shared" si="9"/>
        <v>162.12</v>
      </c>
      <c r="CD6" s="22">
        <f t="shared" si="9"/>
        <v>170.38</v>
      </c>
      <c r="CE6" s="22">
        <f t="shared" si="9"/>
        <v>170.17</v>
      </c>
      <c r="CF6" s="22">
        <f t="shared" si="9"/>
        <v>178.92</v>
      </c>
      <c r="CG6" s="22">
        <f t="shared" si="9"/>
        <v>181.3</v>
      </c>
      <c r="CH6" s="22">
        <f t="shared" si="9"/>
        <v>181.71</v>
      </c>
      <c r="CI6" s="22">
        <f t="shared" si="9"/>
        <v>188.51</v>
      </c>
      <c r="CJ6" s="22">
        <f t="shared" si="9"/>
        <v>189.43</v>
      </c>
      <c r="CK6" s="21" t="str">
        <f>IF(CK7="","",IF(CK7="-","【-】","【"&amp;SUBSTITUTE(TEXT(CK7,"#,##0.00"),"-","△")&amp;"】"))</f>
        <v>【177.56】</v>
      </c>
      <c r="CL6" s="22">
        <f>IF(CL7="",NA(),CL7)</f>
        <v>79.34</v>
      </c>
      <c r="CM6" s="22">
        <f t="shared" ref="CM6:CU6" si="10">IF(CM7="",NA(),CM7)</f>
        <v>79.48</v>
      </c>
      <c r="CN6" s="22">
        <f t="shared" si="10"/>
        <v>78.2</v>
      </c>
      <c r="CO6" s="22">
        <f t="shared" si="10"/>
        <v>76.239999999999995</v>
      </c>
      <c r="CP6" s="22">
        <f t="shared" si="10"/>
        <v>74.010000000000005</v>
      </c>
      <c r="CQ6" s="22">
        <f t="shared" si="10"/>
        <v>55.14</v>
      </c>
      <c r="CR6" s="22">
        <f t="shared" si="10"/>
        <v>55.89</v>
      </c>
      <c r="CS6" s="22">
        <f t="shared" si="10"/>
        <v>55.72</v>
      </c>
      <c r="CT6" s="22">
        <f t="shared" si="10"/>
        <v>55.31</v>
      </c>
      <c r="CU6" s="22">
        <f t="shared" si="10"/>
        <v>55.14</v>
      </c>
      <c r="CV6" s="21" t="str">
        <f>IF(CV7="","",IF(CV7="-","【-】","【"&amp;SUBSTITUTE(TEXT(CV7,"#,##0.00"),"-","△")&amp;"】"))</f>
        <v>【59.81】</v>
      </c>
      <c r="CW6" s="22">
        <f>IF(CW7="",NA(),CW7)</f>
        <v>75</v>
      </c>
      <c r="CX6" s="22">
        <f t="shared" ref="CX6:DF6" si="11">IF(CX7="",NA(),CX7)</f>
        <v>75.599999999999994</v>
      </c>
      <c r="CY6" s="22">
        <f t="shared" si="11"/>
        <v>76.03</v>
      </c>
      <c r="CZ6" s="22">
        <f t="shared" si="11"/>
        <v>75.569999999999993</v>
      </c>
      <c r="DA6" s="22">
        <f t="shared" si="11"/>
        <v>75.63</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46.1</v>
      </c>
      <c r="DI6" s="22">
        <f t="shared" ref="DI6:DQ6" si="12">IF(DI7="",NA(),DI7)</f>
        <v>47.57</v>
      </c>
      <c r="DJ6" s="22">
        <f t="shared" si="12"/>
        <v>48.36</v>
      </c>
      <c r="DK6" s="22">
        <f t="shared" si="12"/>
        <v>50.11</v>
      </c>
      <c r="DL6" s="22">
        <f t="shared" si="12"/>
        <v>51.81</v>
      </c>
      <c r="DM6" s="22">
        <f t="shared" si="12"/>
        <v>49.92</v>
      </c>
      <c r="DN6" s="22">
        <f t="shared" si="12"/>
        <v>50.63</v>
      </c>
      <c r="DO6" s="22">
        <f t="shared" si="12"/>
        <v>51.29</v>
      </c>
      <c r="DP6" s="22">
        <f t="shared" si="12"/>
        <v>52.2</v>
      </c>
      <c r="DQ6" s="22">
        <f t="shared" si="12"/>
        <v>52.7</v>
      </c>
      <c r="DR6" s="21" t="str">
        <f>IF(DR7="","",IF(DR7="-","【-】","【"&amp;SUBSTITUTE(TEXT(DR7,"#,##0.00"),"-","△")&amp;"】"))</f>
        <v>【52.02】</v>
      </c>
      <c r="DS6" s="22">
        <f>IF(DS7="",NA(),DS7)</f>
        <v>23.36</v>
      </c>
      <c r="DT6" s="22">
        <f t="shared" ref="DT6:EB6" si="13">IF(DT7="",NA(),DT7)</f>
        <v>23.4</v>
      </c>
      <c r="DU6" s="22">
        <f t="shared" si="13"/>
        <v>23.2</v>
      </c>
      <c r="DV6" s="22">
        <f t="shared" si="13"/>
        <v>23.83</v>
      </c>
      <c r="DW6" s="22">
        <f t="shared" si="13"/>
        <v>27.5</v>
      </c>
      <c r="DX6" s="22">
        <f t="shared" si="13"/>
        <v>16.88</v>
      </c>
      <c r="DY6" s="22">
        <f t="shared" si="13"/>
        <v>18.28</v>
      </c>
      <c r="DZ6" s="22">
        <f t="shared" si="13"/>
        <v>19.61</v>
      </c>
      <c r="EA6" s="22">
        <f t="shared" si="13"/>
        <v>20.73</v>
      </c>
      <c r="EB6" s="22">
        <f t="shared" si="13"/>
        <v>22.86</v>
      </c>
      <c r="EC6" s="21" t="str">
        <f>IF(EC7="","",IF(EC7="-","【-】","【"&amp;SUBSTITUTE(TEXT(EC7,"#,##0.00"),"-","△")&amp;"】"))</f>
        <v>【25.37】</v>
      </c>
      <c r="ED6" s="22">
        <f>IF(ED7="",NA(),ED7)</f>
        <v>0.05</v>
      </c>
      <c r="EE6" s="22">
        <f t="shared" ref="EE6:EM6" si="14">IF(EE7="",NA(),EE7)</f>
        <v>0.1</v>
      </c>
      <c r="EF6" s="22">
        <f t="shared" si="14"/>
        <v>0.15</v>
      </c>
      <c r="EG6" s="22">
        <f t="shared" si="14"/>
        <v>0.15</v>
      </c>
      <c r="EH6" s="22">
        <f t="shared" si="14"/>
        <v>0.16</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463922</v>
      </c>
      <c r="D7" s="24">
        <v>46</v>
      </c>
      <c r="E7" s="24">
        <v>1</v>
      </c>
      <c r="F7" s="24">
        <v>0</v>
      </c>
      <c r="G7" s="24">
        <v>1</v>
      </c>
      <c r="H7" s="24" t="s">
        <v>93</v>
      </c>
      <c r="I7" s="24" t="s">
        <v>94</v>
      </c>
      <c r="J7" s="24" t="s">
        <v>95</v>
      </c>
      <c r="K7" s="24" t="s">
        <v>96</v>
      </c>
      <c r="L7" s="24" t="s">
        <v>97</v>
      </c>
      <c r="M7" s="24" t="s">
        <v>98</v>
      </c>
      <c r="N7" s="25" t="s">
        <v>99</v>
      </c>
      <c r="O7" s="25">
        <v>81.75</v>
      </c>
      <c r="P7" s="25">
        <v>93.76</v>
      </c>
      <c r="Q7" s="25">
        <v>2860</v>
      </c>
      <c r="R7" s="25">
        <v>19157</v>
      </c>
      <c r="S7" s="25">
        <v>303.89999999999998</v>
      </c>
      <c r="T7" s="25">
        <v>63.04</v>
      </c>
      <c r="U7" s="25">
        <v>17691</v>
      </c>
      <c r="V7" s="25">
        <v>99.11</v>
      </c>
      <c r="W7" s="25">
        <v>178.5</v>
      </c>
      <c r="X7" s="25">
        <v>100.06</v>
      </c>
      <c r="Y7" s="25">
        <v>101.02</v>
      </c>
      <c r="Z7" s="25">
        <v>99.81</v>
      </c>
      <c r="AA7" s="25">
        <v>98.01</v>
      </c>
      <c r="AB7" s="25">
        <v>96.91</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486.06</v>
      </c>
      <c r="AU7" s="25">
        <v>497.24</v>
      </c>
      <c r="AV7" s="25">
        <v>303.81</v>
      </c>
      <c r="AW7" s="25">
        <v>343.56</v>
      </c>
      <c r="AX7" s="25">
        <v>355.81</v>
      </c>
      <c r="AY7" s="25">
        <v>379.08</v>
      </c>
      <c r="AZ7" s="25">
        <v>367.55</v>
      </c>
      <c r="BA7" s="25">
        <v>378.56</v>
      </c>
      <c r="BB7" s="25">
        <v>364.46</v>
      </c>
      <c r="BC7" s="25">
        <v>338.89</v>
      </c>
      <c r="BD7" s="25">
        <v>243.36</v>
      </c>
      <c r="BE7" s="25">
        <v>293.27</v>
      </c>
      <c r="BF7" s="25">
        <v>279.56</v>
      </c>
      <c r="BG7" s="25">
        <v>294.17</v>
      </c>
      <c r="BH7" s="25">
        <v>297.38</v>
      </c>
      <c r="BI7" s="25">
        <v>254.39</v>
      </c>
      <c r="BJ7" s="25">
        <v>398.98</v>
      </c>
      <c r="BK7" s="25">
        <v>418.68</v>
      </c>
      <c r="BL7" s="25">
        <v>395.68</v>
      </c>
      <c r="BM7" s="25">
        <v>403.72</v>
      </c>
      <c r="BN7" s="25">
        <v>400.21</v>
      </c>
      <c r="BO7" s="25">
        <v>265.93</v>
      </c>
      <c r="BP7" s="25">
        <v>96.92</v>
      </c>
      <c r="BQ7" s="25">
        <v>98.04</v>
      </c>
      <c r="BR7" s="25">
        <v>97.2</v>
      </c>
      <c r="BS7" s="25">
        <v>86.09</v>
      </c>
      <c r="BT7" s="25">
        <v>93.5</v>
      </c>
      <c r="BU7" s="25">
        <v>98.64</v>
      </c>
      <c r="BV7" s="25">
        <v>94.78</v>
      </c>
      <c r="BW7" s="25">
        <v>97.59</v>
      </c>
      <c r="BX7" s="25">
        <v>92.17</v>
      </c>
      <c r="BY7" s="25">
        <v>92.83</v>
      </c>
      <c r="BZ7" s="25">
        <v>97.82</v>
      </c>
      <c r="CA7" s="25">
        <v>161.94999999999999</v>
      </c>
      <c r="CB7" s="25">
        <v>159.85</v>
      </c>
      <c r="CC7" s="25">
        <v>162.12</v>
      </c>
      <c r="CD7" s="25">
        <v>170.38</v>
      </c>
      <c r="CE7" s="25">
        <v>170.17</v>
      </c>
      <c r="CF7" s="25">
        <v>178.92</v>
      </c>
      <c r="CG7" s="25">
        <v>181.3</v>
      </c>
      <c r="CH7" s="25">
        <v>181.71</v>
      </c>
      <c r="CI7" s="25">
        <v>188.51</v>
      </c>
      <c r="CJ7" s="25">
        <v>189.43</v>
      </c>
      <c r="CK7" s="25">
        <v>177.56</v>
      </c>
      <c r="CL7" s="25">
        <v>79.34</v>
      </c>
      <c r="CM7" s="25">
        <v>79.48</v>
      </c>
      <c r="CN7" s="25">
        <v>78.2</v>
      </c>
      <c r="CO7" s="25">
        <v>76.239999999999995</v>
      </c>
      <c r="CP7" s="25">
        <v>74.010000000000005</v>
      </c>
      <c r="CQ7" s="25">
        <v>55.14</v>
      </c>
      <c r="CR7" s="25">
        <v>55.89</v>
      </c>
      <c r="CS7" s="25">
        <v>55.72</v>
      </c>
      <c r="CT7" s="25">
        <v>55.31</v>
      </c>
      <c r="CU7" s="25">
        <v>55.14</v>
      </c>
      <c r="CV7" s="25">
        <v>59.81</v>
      </c>
      <c r="CW7" s="25">
        <v>75</v>
      </c>
      <c r="CX7" s="25">
        <v>75.599999999999994</v>
      </c>
      <c r="CY7" s="25">
        <v>76.03</v>
      </c>
      <c r="CZ7" s="25">
        <v>75.569999999999993</v>
      </c>
      <c r="DA7" s="25">
        <v>75.63</v>
      </c>
      <c r="DB7" s="25">
        <v>81.39</v>
      </c>
      <c r="DC7" s="25">
        <v>81.27</v>
      </c>
      <c r="DD7" s="25">
        <v>81.260000000000005</v>
      </c>
      <c r="DE7" s="25">
        <v>80.36</v>
      </c>
      <c r="DF7" s="25">
        <v>80.13</v>
      </c>
      <c r="DG7" s="25">
        <v>89.42</v>
      </c>
      <c r="DH7" s="25">
        <v>46.1</v>
      </c>
      <c r="DI7" s="25">
        <v>47.57</v>
      </c>
      <c r="DJ7" s="25">
        <v>48.36</v>
      </c>
      <c r="DK7" s="25">
        <v>50.11</v>
      </c>
      <c r="DL7" s="25">
        <v>51.81</v>
      </c>
      <c r="DM7" s="25">
        <v>49.92</v>
      </c>
      <c r="DN7" s="25">
        <v>50.63</v>
      </c>
      <c r="DO7" s="25">
        <v>51.29</v>
      </c>
      <c r="DP7" s="25">
        <v>52.2</v>
      </c>
      <c r="DQ7" s="25">
        <v>52.7</v>
      </c>
      <c r="DR7" s="25">
        <v>52.02</v>
      </c>
      <c r="DS7" s="25">
        <v>23.36</v>
      </c>
      <c r="DT7" s="25">
        <v>23.4</v>
      </c>
      <c r="DU7" s="25">
        <v>23.2</v>
      </c>
      <c r="DV7" s="25">
        <v>23.83</v>
      </c>
      <c r="DW7" s="25">
        <v>27.5</v>
      </c>
      <c r="DX7" s="25">
        <v>16.88</v>
      </c>
      <c r="DY7" s="25">
        <v>18.28</v>
      </c>
      <c r="DZ7" s="25">
        <v>19.61</v>
      </c>
      <c r="EA7" s="25">
        <v>20.73</v>
      </c>
      <c r="EB7" s="25">
        <v>22.86</v>
      </c>
      <c r="EC7" s="25">
        <v>25.37</v>
      </c>
      <c r="ED7" s="25">
        <v>0.05</v>
      </c>
      <c r="EE7" s="25">
        <v>0.1</v>
      </c>
      <c r="EF7" s="25">
        <v>0.15</v>
      </c>
      <c r="EG7" s="25">
        <v>0.15</v>
      </c>
      <c r="EH7" s="25">
        <v>0.16</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2025-02-25T02:12:45Z</cp:lastPrinted>
  <dcterms:created xsi:type="dcterms:W3CDTF">2025-01-24T06:56:28Z</dcterms:created>
  <dcterms:modified xsi:type="dcterms:W3CDTF">2025-02-25T02:27:42Z</dcterms:modified>
  <cp:category/>
</cp:coreProperties>
</file>