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6 東串良町\"/>
    </mc:Choice>
  </mc:AlternateContent>
  <xr:revisionPtr revIDLastSave="0" documentId="13_ncr:1_{7033C2EB-B22B-4D21-98E0-46E4C9D1674D}" xr6:coauthVersionLast="36" xr6:coauthVersionMax="36" xr10:uidLastSave="{00000000-0000-0000-0000-000000000000}"/>
  <workbookProtection workbookAlgorithmName="SHA-512" workbookHashValue="m6WdN/U0WoWXFRTZ+XQKlThCIN4MSu3JVquliM/KS+CQBtOZlJByxE7mxQMb3uWroHASiB9FmfyFKBwyhQyDBg==" workbookSaltValue="wBf7JsWV9BV9KJ/FLLOat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BB10" i="4"/>
  <c r="AT10" i="4"/>
  <c r="AL10" i="4"/>
  <c r="W10" i="4"/>
  <c r="I10" i="4"/>
  <c r="B10" i="4"/>
  <c r="BB8" i="4"/>
  <c r="AT8" i="4"/>
  <c r="AD8" i="4"/>
  <c r="W8" i="4"/>
  <c r="P8" i="4"/>
  <c r="B8"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<sst xmlns="http://schemas.openxmlformats.org/spreadsheetml/2006/main" count="250" uniqueCount="113">
  <si>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</si>
  <si>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</si>
  <si>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</si>
  <si>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</si>
  <si>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</si>
  <si>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</si>
  <si>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</si>
  <si>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</si>
  <si>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</si>
  <si>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</si>
  <si>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</si>
  <si>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</si>
  <si>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</si>
  <si>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</si>
  <si>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</si>
  <si>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</si>
  <si>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</si>
  <si>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</si>
  <si>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</si>
  <si>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</si>
  <si>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</si>
  <si>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</si>
  <si>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</si>
  <si>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</si>
  <si>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</si>
  <si>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</si>
  <si>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</si>
  <si>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</si>
  <si>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</si>
  <si>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</si>
  <si>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</si>
  <si>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</si>
  <si>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</si>
  <si>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</si>
  <si>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</si>
  <si>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</si>
  <si>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</si>
  <si>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</si>
  <si>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</si>
  <si>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</si>
  <si>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</si>
  <si>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</si>
  <si>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</si>
  <si>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</si>
  <si>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</si>
  <si>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</si>
  <si>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</si>
  <si>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</si>
  <si>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</si>
  <si>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</si>
  <si>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</si>
  <si>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</si>
  <si>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</si>
  <si>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</si>
  <si>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</si>
  <si>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</si>
  <si>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</si>
  <si>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</si>
  <si>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</si>
  <si>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</si>
  <si>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</si>
  <si>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</si>
  <si>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</si>
  <si>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</si>
  <si>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</si>
  <si>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</si>
  <si>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</si>
  <si>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</si>
  <si>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</si>
  <si>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</si>
  <si>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</si>
  <si>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</si>
  <si>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</si>
  <si>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</si>
  <si>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</si>
  <si>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</si>
  <si>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</si>
  <si>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</si>
  <si>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</si>
  <si>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</si>
  <si>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</si>
  <si>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</si>
  <si>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</si>
  <si>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</si>
  <si>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</si>
  <si>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</si>
  <si>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</si>
  <si>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</si>
  <si>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</si>
  <si>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</si>
  <si>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</si>
  <si>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</si>
  <si>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</si>
  <si>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東串良町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</si>
  <si>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</si>
  <si>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</si>
  <si>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</si>
  <si>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</si>
  <si>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</si>
  <si>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</si>
  <si>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</si>
  <si>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</si>
  <si>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</si>
  <si>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</si>
  <si>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</si>
  <si>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</si>
  <si>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</si>
  <si>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</si>
  <si>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</si>
  <si>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</si>
  <si>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「①経常収支比率」については、令和５年度に料金改定を行ったことで、100％を超え、単年度収支が黒字になり、経営改善が図られたことが分かる。
　「②累積欠損金比率」については、令和５年度の収支が黒字となったことで減少し、類似団体より低い数値となっており、改善が見られた。数値が2.30で累積欠損金が残っている状況であるが、次年度で0となる見込みである。
　「③流動比率」については、令和５年度の料金改定により流動資産は増加しているが、企業債元金償還金の増及び消費税申告に伴う未払金の増により、数値が減少しているが、数値としては良好な数値と言える。
　「④企業債残高対給水収益比率」については、企業債の償還及び、料金改定に伴う給水収益の増によりにより令和４年度に比べ大幅に減少し、類似団体より低い数値となっている。
　「⑤料金回収率」のについては、料金改定による給水原価増に伴う供給単価の増により、数値が100％を超え、数値が改善されたことが分かる。
　「⑥給水原価」については、水源の数や浄水方法が次亜塩素注入のみのため、給水に係る費用が類似団体に比べ低い数値となっていることがわかる。
　「⑦施設利用率」については令和３年度同様類似団体に比べ高い数値にあるため良好と言える。
　「⑧有収率」は令和４年度に比べ若干の減少がみられるが、令和２年度よりほぼ横ばいで推移しているため、今後も管路の更新及び漏水への迅速な対応により、状況改善に努めていきたい。</t>
    <rPh sb="16" eb="18">
      <t>レイワ</t>
    </rPh>
    <rPh sb="19" eb="21">
      <t>ネンド</t>
    </rPh>
    <rPh sb="22" eb="26">
      <t>リョウキンカイテイ</t>
    </rPh>
    <rPh sb="27" eb="28">
      <t>オコナ</t>
    </rPh>
    <rPh sb="39" eb="40">
      <t>コ</t>
    </rPh>
    <rPh sb="42" eb="45">
      <t>タンネンド</t>
    </rPh>
    <rPh sb="45" eb="47">
      <t>シュウシ</t>
    </rPh>
    <rPh sb="48" eb="50">
      <t>クロジ</t>
    </rPh>
    <rPh sb="54" eb="58">
      <t>ケイエイカイゼン</t>
    </rPh>
    <rPh sb="59" eb="60">
      <t>ハカ</t>
    </rPh>
    <rPh sb="66" eb="67">
      <t>ワ</t>
    </rPh>
    <rPh sb="88" eb="90">
      <t>レイワ</t>
    </rPh>
    <rPh sb="91" eb="93">
      <t>ネンド</t>
    </rPh>
    <rPh sb="94" eb="96">
      <t>シュウシ</t>
    </rPh>
    <rPh sb="97" eb="99">
      <t>クロジ</t>
    </rPh>
    <rPh sb="106" eb="108">
      <t>ゲンショウ</t>
    </rPh>
    <rPh sb="110" eb="114">
      <t>ルイジダンタイ</t>
    </rPh>
    <rPh sb="116" eb="117">
      <t>ヒク</t>
    </rPh>
    <rPh sb="118" eb="120">
      <t>スウチ</t>
    </rPh>
    <rPh sb="127" eb="129">
      <t>カイゼン</t>
    </rPh>
    <rPh sb="130" eb="131">
      <t>ミ</t>
    </rPh>
    <rPh sb="135" eb="137">
      <t>スウチ</t>
    </rPh>
    <rPh sb="143" eb="148">
      <t>ルイセキケッソンキン</t>
    </rPh>
    <rPh sb="149" eb="150">
      <t>ノコ</t>
    </rPh>
    <rPh sb="154" eb="156">
      <t>ジョウキョウ</t>
    </rPh>
    <rPh sb="161" eb="164">
      <t>ジネンド</t>
    </rPh>
    <rPh sb="169" eb="171">
      <t>ミコ</t>
    </rPh>
    <rPh sb="191" eb="193">
      <t>レイワ</t>
    </rPh>
    <rPh sb="194" eb="196">
      <t>ネンド</t>
    </rPh>
    <rPh sb="197" eb="201">
      <t>リョウキンカイテイ</t>
    </rPh>
    <rPh sb="204" eb="208">
      <t>リュウドウシサン</t>
    </rPh>
    <rPh sb="209" eb="211">
      <t>ゾウカ</t>
    </rPh>
    <rPh sb="217" eb="220">
      <t>キギョウサイ</t>
    </rPh>
    <rPh sb="220" eb="222">
      <t>ガンキン</t>
    </rPh>
    <rPh sb="222" eb="225">
      <t>ショウカンキン</t>
    </rPh>
    <rPh sb="226" eb="227">
      <t>ゾウ</t>
    </rPh>
    <rPh sb="227" eb="228">
      <t>オヨ</t>
    </rPh>
    <rPh sb="229" eb="232">
      <t>ショウヒゼイ</t>
    </rPh>
    <rPh sb="232" eb="234">
      <t>シンコク</t>
    </rPh>
    <rPh sb="235" eb="236">
      <t>トモナ</t>
    </rPh>
    <rPh sb="237" eb="240">
      <t>ミバライキン</t>
    </rPh>
    <rPh sb="241" eb="242">
      <t>ゾウ</t>
    </rPh>
    <rPh sb="257" eb="259">
      <t>スウチ</t>
    </rPh>
    <rPh sb="263" eb="265">
      <t>リョウコウ</t>
    </rPh>
    <rPh sb="266" eb="268">
      <t>スウチ</t>
    </rPh>
    <rPh sb="269" eb="270">
      <t>イ</t>
    </rPh>
    <rPh sb="302" eb="303">
      <t>オヨ</t>
    </rPh>
    <rPh sb="305" eb="309">
      <t>リョウキンカイテイ</t>
    </rPh>
    <rPh sb="310" eb="311">
      <t>トモナ</t>
    </rPh>
    <rPh sb="312" eb="316">
      <t>キュウスイシュウエキ</t>
    </rPh>
    <rPh sb="317" eb="318">
      <t>ゾウ</t>
    </rPh>
    <rPh sb="330" eb="331">
      <t>クラ</t>
    </rPh>
    <rPh sb="332" eb="334">
      <t>オオハバ</t>
    </rPh>
    <rPh sb="335" eb="337">
      <t>ゲンショウ</t>
    </rPh>
    <rPh sb="339" eb="343">
      <t>ルイジダンタイ</t>
    </rPh>
    <rPh sb="345" eb="346">
      <t>ヒク</t>
    </rPh>
    <rPh sb="347" eb="349">
      <t>スウチ</t>
    </rPh>
    <rPh sb="428" eb="432">
      <t>キュウスイゲンカ</t>
    </rPh>
    <rPh sb="439" eb="441">
      <t>スイゲン</t>
    </rPh>
    <rPh sb="442" eb="443">
      <t>カズ</t>
    </rPh>
    <rPh sb="444" eb="446">
      <t>ジョウスイ</t>
    </rPh>
    <rPh sb="446" eb="448">
      <t>ホウホウ</t>
    </rPh>
    <rPh sb="449" eb="453">
      <t>ジアエンソ</t>
    </rPh>
    <rPh sb="453" eb="455">
      <t>チュウニュウ</t>
    </rPh>
    <rPh sb="461" eb="463">
      <t>キュウスイ</t>
    </rPh>
    <rPh sb="464" eb="465">
      <t>カカ</t>
    </rPh>
    <rPh sb="466" eb="468">
      <t>ヒヨウ</t>
    </rPh>
    <rPh sb="469" eb="473">
      <t>ルイジダンタイ</t>
    </rPh>
    <rPh sb="474" eb="475">
      <t>クラ</t>
    </rPh>
    <rPh sb="476" eb="477">
      <t>ヒク</t>
    </rPh>
    <rPh sb="478" eb="480">
      <t>スウチ</t>
    </rPh>
    <rPh sb="531" eb="533">
      <t>リョウコウ</t>
    </rPh>
    <rPh sb="534" eb="535">
      <t>イ</t>
    </rPh>
    <rPh sb="555" eb="557">
      <t>ジャッカン</t>
    </rPh>
    <rPh sb="558" eb="560">
      <t>ゲンショウ</t>
    </rPh>
    <rPh sb="567" eb="569">
      <t>レイワ</t>
    </rPh>
    <rPh sb="570" eb="572">
      <t>ネンド</t>
    </rPh>
    <rPh sb="576" eb="577">
      <t>ヨコ</t>
    </rPh>
    <rPh sb="580" eb="582">
      <t>スイイ</t>
    </rPh>
    <phoneticPr fontId="4"/>
  </si>
  <si>
    <t>　老朽化の状況について、基幹管路については平成２６年度～平成３０年度に国庫補助事業を利用して布設替を完了した。その他の本管については、「②管路経年化率」の数値が類似団体より高くなっており、管路の経年化が問題となっている。また、「③管路更新率」については、0となっているので、漏水調査の結果を加味し緊急性や重要度の高い所から、道路改良工事との連携を図りながら今後も計画的に更新工事を行っていきたい。</t>
    <rPh sb="115" eb="120">
      <t>カンロコウシンリツ</t>
    </rPh>
    <phoneticPr fontId="4"/>
  </si>
  <si>
    <t>　令和５年度に料金改定を行ったことで、令和４年度までの数値に比べ改善が見られ、良好な経営状況となったといえる。引き続き水道料金の見直しを３～５年で行い、適正な料金水準を保ち、良好な経営状況を維持していけるよう経営していく。
　また、基幹管路の老朽化に伴う管路の計画的な更新や、漏水の解消による有収水率の向上等の課題についても対応していかなければならない。
　令和３年度に経営戦略の見直しを行い、新水道ビジョンの策定が完了したので、計画的な施設や基幹管路の更新を進めていく。</t>
    <rPh sb="1" eb="3">
      <t>レイワ</t>
    </rPh>
    <rPh sb="4" eb="6">
      <t>ネンド</t>
    </rPh>
    <rPh sb="7" eb="11">
      <t>リョウキンカイテイ</t>
    </rPh>
    <rPh sb="12" eb="13">
      <t>オコナ</t>
    </rPh>
    <rPh sb="19" eb="21">
      <t>レイワ</t>
    </rPh>
    <rPh sb="22" eb="24">
      <t>ネンド</t>
    </rPh>
    <rPh sb="27" eb="29">
      <t>スウチ</t>
    </rPh>
    <rPh sb="30" eb="31">
      <t>クラ</t>
    </rPh>
    <rPh sb="32" eb="34">
      <t>カイゼン</t>
    </rPh>
    <rPh sb="35" eb="36">
      <t>ミ</t>
    </rPh>
    <rPh sb="39" eb="41">
      <t>リョウコウ</t>
    </rPh>
    <rPh sb="42" eb="46">
      <t>ケイエイジョウキョウ</t>
    </rPh>
    <rPh sb="55" eb="56">
      <t>ヒ</t>
    </rPh>
    <rPh sb="57" eb="58">
      <t>ツヅ</t>
    </rPh>
    <rPh sb="59" eb="63">
      <t>スイドウリョウキン</t>
    </rPh>
    <rPh sb="64" eb="66">
      <t>ミナオ</t>
    </rPh>
    <rPh sb="71" eb="72">
      <t>ネン</t>
    </rPh>
    <rPh sb="73" eb="74">
      <t>オコナ</t>
    </rPh>
    <rPh sb="76" eb="78">
      <t>テキセイ</t>
    </rPh>
    <rPh sb="79" eb="83">
      <t>リョウキンスイジュン</t>
    </rPh>
    <rPh sb="84" eb="85">
      <t>タモ</t>
    </rPh>
    <rPh sb="87" eb="89">
      <t>リョウコウ</t>
    </rPh>
    <rPh sb="90" eb="94">
      <t>ケイエイジョウキョウ</t>
    </rPh>
    <rPh sb="95" eb="97">
      <t>イジ</t>
    </rPh>
    <rPh sb="104" eb="10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</si>
</sst>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formatCode="#,##0.00;&quot;△&quot;#,##0.00;&quot;-&quot;">
                  <c:v>0.31</c:v>
                </c:pt>
                <c:pt idx="3" formatCode="#,##0.00;&quot;△&quot;#,##0.00;&quot;-&quot;">
                  <c:v>0.62</c:v>
                </c:pt>
                <c:pt idx="4">
                  <c:v>0</c:v>
                </c:pt>
              </c:numCache>
            </c:numRef>
          </c:val>
          <c:extLst>
            <c:ext xmlns:c16="http://schemas.microsoft.com/office/drawing/2014/chart" uri="{C3380CC4-5D6E-409C-BE32-E72D297353CC}">
              <c16:uniqueId val="{00000000-3FAB-41A5-A9D9-CBB2CF79E1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3FAB-41A5-A9D9-CBB2CF79E1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72.239999999999995</c:v>
                </c:pt>
                <c:pt idx="2">
                  <c:v>69.010000000000005</c:v>
                </c:pt>
                <c:pt idx="3">
                  <c:v>68.069999999999993</c:v>
                </c:pt>
                <c:pt idx="4">
                  <c:v>66.650000000000006</c:v>
                </c:pt>
              </c:numCache>
            </c:numRef>
          </c:val>
          <c:extLst>
            <c:ext xmlns:c16="http://schemas.microsoft.com/office/drawing/2014/chart" uri="{C3380CC4-5D6E-409C-BE32-E72D297353CC}">
              <c16:uniqueId val="{00000000-3967-4C0C-8D87-74BCFBD21E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49.38</c:v>
                </c:pt>
                <c:pt idx="2">
                  <c:v>50.09</c:v>
                </c:pt>
                <c:pt idx="3">
                  <c:v>50.1</c:v>
                </c:pt>
                <c:pt idx="4">
                  <c:v>49.76</c:v>
                </c:pt>
              </c:numCache>
            </c:numRef>
          </c:val>
          <c:smooth val="0"/>
          <c:extLst>
            <c:ext xmlns:c16="http://schemas.microsoft.com/office/drawing/2014/chart" uri="{C3380CC4-5D6E-409C-BE32-E72D297353CC}">
              <c16:uniqueId val="{00000001-3967-4C0C-8D87-74BCFBD21E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79.41</c:v>
                </c:pt>
                <c:pt idx="2">
                  <c:v>80.97</c:v>
                </c:pt>
                <c:pt idx="3">
                  <c:v>81.27</c:v>
                </c:pt>
                <c:pt idx="4">
                  <c:v>81.06</c:v>
                </c:pt>
              </c:numCache>
            </c:numRef>
          </c:val>
          <c:extLst>
            <c:ext xmlns:c16="http://schemas.microsoft.com/office/drawing/2014/chart" uri="{C3380CC4-5D6E-409C-BE32-E72D297353CC}">
              <c16:uniqueId val="{00000000-7CDE-47B8-9080-BC27A836EB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7CDE-47B8-9080-BC27A836EB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90.41</c:v>
                </c:pt>
                <c:pt idx="2">
                  <c:v>90.52</c:v>
                </c:pt>
                <c:pt idx="3">
                  <c:v>93.88</c:v>
                </c:pt>
                <c:pt idx="4">
                  <c:v>130</c:v>
                </c:pt>
              </c:numCache>
            </c:numRef>
          </c:val>
          <c:extLst>
            <c:ext xmlns:c16="http://schemas.microsoft.com/office/drawing/2014/chart" uri="{C3380CC4-5D6E-409C-BE32-E72D297353CC}">
              <c16:uniqueId val="{00000000-9DC8-43D9-A634-49CAEBBC8D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105.34</c:v>
                </c:pt>
                <c:pt idx="2">
                  <c:v>105.77</c:v>
                </c:pt>
                <c:pt idx="3">
                  <c:v>104.82</c:v>
                </c:pt>
                <c:pt idx="4">
                  <c:v>106.46</c:v>
                </c:pt>
              </c:numCache>
            </c:numRef>
          </c:val>
          <c:smooth val="0"/>
          <c:extLst>
            <c:ext xmlns:c16="http://schemas.microsoft.com/office/drawing/2014/chart" uri="{C3380CC4-5D6E-409C-BE32-E72D297353CC}">
              <c16:uniqueId val="{00000001-9DC8-43D9-A634-49CAEBBC8D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5.13</c:v>
                </c:pt>
                <c:pt idx="2">
                  <c:v>10.26</c:v>
                </c:pt>
                <c:pt idx="3">
                  <c:v>13.69</c:v>
                </c:pt>
                <c:pt idx="4">
                  <c:v>18.100000000000001</c:v>
                </c:pt>
              </c:numCache>
            </c:numRef>
          </c:val>
          <c:extLst>
            <c:ext xmlns:c16="http://schemas.microsoft.com/office/drawing/2014/chart" uri="{C3380CC4-5D6E-409C-BE32-E72D297353CC}">
              <c16:uniqueId val="{00000000-B1DD-40F8-8610-B5C89DF802F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47.5</c:v>
                </c:pt>
                <c:pt idx="2">
                  <c:v>48.41</c:v>
                </c:pt>
                <c:pt idx="3">
                  <c:v>50.02</c:v>
                </c:pt>
                <c:pt idx="4">
                  <c:v>51.38</c:v>
                </c:pt>
              </c:numCache>
            </c:numRef>
          </c:val>
          <c:smooth val="0"/>
          <c:extLst>
            <c:ext xmlns:c16="http://schemas.microsoft.com/office/drawing/2014/chart" uri="{C3380CC4-5D6E-409C-BE32-E72D297353CC}">
              <c16:uniqueId val="{00000001-B1DD-40F8-8610-B5C89DF802F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25.92</c:v>
                </c:pt>
                <c:pt idx="2">
                  <c:v>25.59</c:v>
                </c:pt>
                <c:pt idx="3">
                  <c:v>25.06</c:v>
                </c:pt>
                <c:pt idx="4">
                  <c:v>25.06</c:v>
                </c:pt>
              </c:numCache>
            </c:numRef>
          </c:val>
          <c:extLst>
            <c:ext xmlns:c16="http://schemas.microsoft.com/office/drawing/2014/chart" uri="{C3380CC4-5D6E-409C-BE32-E72D297353CC}">
              <c16:uniqueId val="{00000000-7579-4ABC-BDBD-B57A6A1953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7579-4ABC-BDBD-B57A6A1953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20.6</c:v>
                </c:pt>
                <c:pt idx="2">
                  <c:v>36.79</c:v>
                </c:pt>
                <c:pt idx="3">
                  <c:v>46.61</c:v>
                </c:pt>
                <c:pt idx="4">
                  <c:v>2.2999999999999998</c:v>
                </c:pt>
              </c:numCache>
            </c:numRef>
          </c:val>
          <c:extLst>
            <c:ext xmlns:c16="http://schemas.microsoft.com/office/drawing/2014/chart" uri="{C3380CC4-5D6E-409C-BE32-E72D297353CC}">
              <c16:uniqueId val="{00000000-4464-4B25-BEA3-4549F4BAF7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24.04</c:v>
                </c:pt>
                <c:pt idx="2">
                  <c:v>28.03</c:v>
                </c:pt>
                <c:pt idx="3">
                  <c:v>26.73</c:v>
                </c:pt>
                <c:pt idx="4">
                  <c:v>27.85</c:v>
                </c:pt>
              </c:numCache>
            </c:numRef>
          </c:val>
          <c:smooth val="0"/>
          <c:extLst>
            <c:ext xmlns:c16="http://schemas.microsoft.com/office/drawing/2014/chart" uri="{C3380CC4-5D6E-409C-BE32-E72D297353CC}">
              <c16:uniqueId val="{00000001-4464-4B25-BEA3-4549F4BAF7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534.86</c:v>
                </c:pt>
                <c:pt idx="2">
                  <c:v>635.21</c:v>
                </c:pt>
                <c:pt idx="3">
                  <c:v>463.16</c:v>
                </c:pt>
                <c:pt idx="4">
                  <c:v>393.92</c:v>
                </c:pt>
              </c:numCache>
            </c:numRef>
          </c:val>
          <c:extLst>
            <c:ext xmlns:c16="http://schemas.microsoft.com/office/drawing/2014/chart" uri="{C3380CC4-5D6E-409C-BE32-E72D297353CC}">
              <c16:uniqueId val="{00000000-A6C4-47B1-8D21-1CBED9A90B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305.08</c:v>
                </c:pt>
                <c:pt idx="2">
                  <c:v>305.33999999999997</c:v>
                </c:pt>
                <c:pt idx="3">
                  <c:v>310.01</c:v>
                </c:pt>
                <c:pt idx="4">
                  <c:v>311.12</c:v>
                </c:pt>
              </c:numCache>
            </c:numRef>
          </c:val>
          <c:smooth val="0"/>
          <c:extLst>
            <c:ext xmlns:c16="http://schemas.microsoft.com/office/drawing/2014/chart" uri="{C3380CC4-5D6E-409C-BE32-E72D297353CC}">
              <c16:uniqueId val="{00000001-A6C4-47B1-8D21-1CBED9A90B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769.18</c:v>
                </c:pt>
                <c:pt idx="2">
                  <c:v>749.62</c:v>
                </c:pt>
                <c:pt idx="3">
                  <c:v>703.4</c:v>
                </c:pt>
                <c:pt idx="4">
                  <c:v>456.75</c:v>
                </c:pt>
              </c:numCache>
            </c:numRef>
          </c:val>
          <c:extLst>
            <c:ext xmlns:c16="http://schemas.microsoft.com/office/drawing/2014/chart" uri="{C3380CC4-5D6E-409C-BE32-E72D297353CC}">
              <c16:uniqueId val="{00000000-FF06-4845-A56C-E164D2D24FC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585.59</c:v>
                </c:pt>
                <c:pt idx="2">
                  <c:v>561.34</c:v>
                </c:pt>
                <c:pt idx="3">
                  <c:v>538.33000000000004</c:v>
                </c:pt>
                <c:pt idx="4">
                  <c:v>515.14</c:v>
                </c:pt>
              </c:numCache>
            </c:numRef>
          </c:val>
          <c:smooth val="0"/>
          <c:extLst>
            <c:ext xmlns:c16="http://schemas.microsoft.com/office/drawing/2014/chart" uri="{C3380CC4-5D6E-409C-BE32-E72D297353CC}">
              <c16:uniqueId val="{00000001-FF06-4845-A56C-E164D2D24FC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70.66</c:v>
                </c:pt>
                <c:pt idx="2">
                  <c:v>68.47</c:v>
                </c:pt>
                <c:pt idx="3">
                  <c:v>71.55</c:v>
                </c:pt>
                <c:pt idx="4">
                  <c:v>109.5</c:v>
                </c:pt>
              </c:numCache>
            </c:numRef>
          </c:val>
          <c:extLst>
            <c:ext xmlns:c16="http://schemas.microsoft.com/office/drawing/2014/chart" uri="{C3380CC4-5D6E-409C-BE32-E72D297353CC}">
              <c16:uniqueId val="{00000000-8CFF-4A71-9AA5-C9C086506F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82.78</c:v>
                </c:pt>
                <c:pt idx="2">
                  <c:v>84.82</c:v>
                </c:pt>
                <c:pt idx="3">
                  <c:v>82.29</c:v>
                </c:pt>
                <c:pt idx="4">
                  <c:v>84.16</c:v>
                </c:pt>
              </c:numCache>
            </c:numRef>
          </c:val>
          <c:smooth val="0"/>
          <c:extLst>
            <c:ext xmlns:c16="http://schemas.microsoft.com/office/drawing/2014/chart" uri="{C3380CC4-5D6E-409C-BE32-E72D297353CC}">
              <c16:uniqueId val="{00000001-8CFF-4A71-9AA5-C9C086506F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134.12</c:v>
                </c:pt>
                <c:pt idx="2">
                  <c:v>136.76</c:v>
                </c:pt>
                <c:pt idx="3">
                  <c:v>131.26</c:v>
                </c:pt>
                <c:pt idx="4">
                  <c:v>124.17</c:v>
                </c:pt>
              </c:numCache>
            </c:numRef>
          </c:val>
          <c:extLst>
            <c:ext xmlns:c16="http://schemas.microsoft.com/office/drawing/2014/chart" uri="{C3380CC4-5D6E-409C-BE32-E72D297353CC}">
              <c16:uniqueId val="{00000000-6B40-46A8-964A-E505538D3F0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225.09</c:v>
                </c:pt>
                <c:pt idx="2">
                  <c:v>224.82</c:v>
                </c:pt>
                <c:pt idx="3">
                  <c:v>230.85</c:v>
                </c:pt>
                <c:pt idx="4">
                  <c:v>230.21</c:v>
                </c:pt>
              </c:numCache>
            </c:numRef>
          </c:val>
          <c:smooth val="0"/>
          <c:extLst>
            <c:ext xmlns:c16="http://schemas.microsoft.com/office/drawing/2014/chart" uri="{C3380CC4-5D6E-409C-BE32-E72D297353CC}">
              <c16:uniqueId val="{00000001-6B40-46A8-964A-E505538D3F0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鹿児島県　東串良町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6453</v>
      </c>
      <c r="AM8" s="58"/>
      <c r="AN8" s="58"/>
      <c r="AO8" s="58"/>
      <c r="AP8" s="58"/>
      <c r="AQ8" s="58"/>
      <c r="AR8" s="58"/>
      <c r="AS8" s="58"/>
      <c r="AT8" s="55">
        <f>データ!$S$6</f>
        <v>27.85</v>
      </c>
      <c r="AU8" s="56"/>
      <c r="AV8" s="56"/>
      <c r="AW8" s="56"/>
      <c r="AX8" s="56"/>
      <c r="AY8" s="56"/>
      <c r="AZ8" s="56"/>
      <c r="BA8" s="56"/>
      <c r="BB8" s="45">
        <f>データ!$T$6</f>
        <v>231.71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c r="A10" s="2"/>
      <c r="B10" s="55" t="str">
        <f>データ!$N$6</f>
        <v>-</v>
      </c>
      <c r="C10" s="56"/>
      <c r="D10" s="56"/>
      <c r="E10" s="56"/>
      <c r="F10" s="56"/>
      <c r="G10" s="56"/>
      <c r="H10" s="56"/>
      <c r="I10" s="55">
        <f>データ!$O$6</f>
        <v>61.31</v>
      </c>
      <c r="J10" s="56"/>
      <c r="K10" s="56"/>
      <c r="L10" s="56"/>
      <c r="M10" s="56"/>
      <c r="N10" s="56"/>
      <c r="O10" s="57"/>
      <c r="P10" s="45">
        <f>データ!$P$6</f>
        <v>95.12</v>
      </c>
      <c r="Q10" s="45"/>
      <c r="R10" s="45"/>
      <c r="S10" s="45"/>
      <c r="T10" s="45"/>
      <c r="U10" s="45"/>
      <c r="V10" s="45"/>
      <c r="W10" s="58">
        <f>データ!$Q$6</f>
        <v>2990</v>
      </c>
      <c r="X10" s="58"/>
      <c r="Y10" s="58"/>
      <c r="Z10" s="58"/>
      <c r="AA10" s="58"/>
      <c r="AB10" s="58"/>
      <c r="AC10" s="58"/>
      <c r="AD10" s="2"/>
      <c r="AE10" s="2"/>
      <c r="AF10" s="2"/>
      <c r="AG10" s="2"/>
      <c r="AH10" s="2"/>
      <c r="AI10" s="2"/>
      <c r="AJ10" s="2"/>
      <c r="AK10" s="2"/>
      <c r="AL10" s="58">
        <f>データ!$U$6</f>
        <v>6076</v>
      </c>
      <c r="AM10" s="58"/>
      <c r="AN10" s="58"/>
      <c r="AO10" s="58"/>
      <c r="AP10" s="58"/>
      <c r="AQ10" s="58"/>
      <c r="AR10" s="58"/>
      <c r="AS10" s="58"/>
      <c r="AT10" s="55">
        <f>データ!$V$6</f>
        <v>18.05</v>
      </c>
      <c r="AU10" s="56"/>
      <c r="AV10" s="56"/>
      <c r="AW10" s="56"/>
      <c r="AX10" s="56"/>
      <c r="AY10" s="56"/>
      <c r="AZ10" s="56"/>
      <c r="BA10" s="56"/>
      <c r="BB10" s="45">
        <f>データ!$W$6</f>
        <v>336.62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1py1EUON4XNNqOE8LBHrNxSLRFR/f7OjyJNQNO4q4V80Y/hypSp/OehGgFPsk5BHZMELrYGsNtVyva51KAT2A==" saltValue="UdLbQO6QzmDaK3CldvoW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464821</v>
      </c>
      <c r="D6" s="20">
        <f t="shared" si="3"/>
        <v>46</v>
      </c>
      <c r="E6" s="20">
        <f t="shared" si="3"/>
        <v>1</v>
      </c>
      <c r="F6" s="20">
        <f t="shared" si="3"/>
        <v>0</v>
      </c>
      <c r="G6" s="20">
        <f t="shared" si="3"/>
        <v>1</v>
      </c>
      <c r="H6" s="20" t="str">
        <f t="shared" si="3"/>
        <v>鹿児島県　東串良町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61.31</v>
      </c>
      <c r="P6" s="21">
        <f t="shared" si="3"/>
        <v>95.12</v>
      </c>
      <c r="Q6" s="21">
        <f t="shared" si="3"/>
        <v>2990</v>
      </c>
      <c r="R6" s="21">
        <f t="shared" si="3"/>
        <v>6453</v>
      </c>
      <c r="S6" s="21">
        <f t="shared" si="3"/>
        <v>27.85</v>
      </c>
      <c r="T6" s="21">
        <f t="shared" si="3"/>
        <v>231.71</v>
      </c>
      <c r="U6" s="21">
        <f t="shared" si="3"/>
        <v>6076</v>
      </c>
      <c r="V6" s="21">
        <f t="shared" si="3"/>
        <v>18.05</v>
      </c>
      <c r="W6" s="21">
        <f t="shared" si="3"/>
        <v>336.62</v>
      </c>
      <c r="X6" s="22" t="str">
        <f>IF(X7="",NA(),X7)</f>
        <v>-</v>
      </c>
      <c r="Y6" s="22">
        <f t="shared" ref="Y6:AG6" si="4">IF(Y7="",NA(),Y7)</f>
        <v>90.41</v>
      </c>
      <c r="Z6" s="22">
        <f t="shared" si="4"/>
        <v>90.52</v>
      </c>
      <c r="AA6" s="22">
        <f t="shared" si="4"/>
        <v>93.88</v>
      </c>
      <c r="AB6" s="22">
        <f t="shared" si="4"/>
        <v>130</v>
      </c>
      <c r="AC6" s="22" t="str">
        <f t="shared" si="4"/>
        <v>-</v>
      </c>
      <c r="AD6" s="22">
        <f t="shared" si="4"/>
        <v>105.34</v>
      </c>
      <c r="AE6" s="22">
        <f t="shared" si="4"/>
        <v>105.77</v>
      </c>
      <c r="AF6" s="22">
        <f t="shared" si="4"/>
        <v>104.82</v>
      </c>
      <c r="AG6" s="22">
        <f t="shared" si="4"/>
        <v>106.46</v>
      </c>
      <c r="AH6" s="21" t="str">
        <f>IF(AH7="","",IF(AH7="-","【-】","【"&amp;SUBSTITUTE(TEXT(AH7,"#,##0.00"),"-","△")&amp;"】"))</f>
        <v>【108.24】</v>
      </c>
      <c r="AI6" s="22" t="str">
        <f>IF(AI7="",NA(),AI7)</f>
        <v>-</v>
      </c>
      <c r="AJ6" s="22">
        <f t="shared" ref="AJ6:AR6" si="5">IF(AJ7="",NA(),AJ7)</f>
        <v>20.6</v>
      </c>
      <c r="AK6" s="22">
        <f t="shared" si="5"/>
        <v>36.79</v>
      </c>
      <c r="AL6" s="22">
        <f t="shared" si="5"/>
        <v>46.61</v>
      </c>
      <c r="AM6" s="22">
        <f t="shared" si="5"/>
        <v>2.2999999999999998</v>
      </c>
      <c r="AN6" s="22" t="str">
        <f t="shared" si="5"/>
        <v>-</v>
      </c>
      <c r="AO6" s="22">
        <f t="shared" si="5"/>
        <v>24.04</v>
      </c>
      <c r="AP6" s="22">
        <f t="shared" si="5"/>
        <v>28.03</v>
      </c>
      <c r="AQ6" s="22">
        <f t="shared" si="5"/>
        <v>26.73</v>
      </c>
      <c r="AR6" s="22">
        <f t="shared" si="5"/>
        <v>27.85</v>
      </c>
      <c r="AS6" s="21" t="str">
        <f>IF(AS7="","",IF(AS7="-","【-】","【"&amp;SUBSTITUTE(TEXT(AS7,"#,##0.00"),"-","△")&amp;"】"))</f>
        <v>【1.50】</v>
      </c>
      <c r="AT6" s="22" t="str">
        <f>IF(AT7="",NA(),AT7)</f>
        <v>-</v>
      </c>
      <c r="AU6" s="22">
        <f t="shared" ref="AU6:BC6" si="6">IF(AU7="",NA(),AU7)</f>
        <v>534.86</v>
      </c>
      <c r="AV6" s="22">
        <f t="shared" si="6"/>
        <v>635.21</v>
      </c>
      <c r="AW6" s="22">
        <f t="shared" si="6"/>
        <v>463.16</v>
      </c>
      <c r="AX6" s="22">
        <f t="shared" si="6"/>
        <v>393.92</v>
      </c>
      <c r="AY6" s="22" t="str">
        <f t="shared" si="6"/>
        <v>-</v>
      </c>
      <c r="AZ6" s="22">
        <f t="shared" si="6"/>
        <v>305.08</v>
      </c>
      <c r="BA6" s="22">
        <f t="shared" si="6"/>
        <v>305.33999999999997</v>
      </c>
      <c r="BB6" s="22">
        <f t="shared" si="6"/>
        <v>310.01</v>
      </c>
      <c r="BC6" s="22">
        <f t="shared" si="6"/>
        <v>311.12</v>
      </c>
      <c r="BD6" s="21" t="str">
        <f>IF(BD7="","",IF(BD7="-","【-】","【"&amp;SUBSTITUTE(TEXT(BD7,"#,##0.00"),"-","△")&amp;"】"))</f>
        <v>【243.36】</v>
      </c>
      <c r="BE6" s="22" t="str">
        <f>IF(BE7="",NA(),BE7)</f>
        <v>-</v>
      </c>
      <c r="BF6" s="22">
        <f t="shared" ref="BF6:BN6" si="7">IF(BF7="",NA(),BF7)</f>
        <v>769.18</v>
      </c>
      <c r="BG6" s="22">
        <f t="shared" si="7"/>
        <v>749.62</v>
      </c>
      <c r="BH6" s="22">
        <f t="shared" si="7"/>
        <v>703.4</v>
      </c>
      <c r="BI6" s="22">
        <f t="shared" si="7"/>
        <v>456.75</v>
      </c>
      <c r="BJ6" s="22" t="str">
        <f t="shared" si="7"/>
        <v>-</v>
      </c>
      <c r="BK6" s="22">
        <f t="shared" si="7"/>
        <v>585.59</v>
      </c>
      <c r="BL6" s="22">
        <f t="shared" si="7"/>
        <v>561.34</v>
      </c>
      <c r="BM6" s="22">
        <f t="shared" si="7"/>
        <v>538.33000000000004</v>
      </c>
      <c r="BN6" s="22">
        <f t="shared" si="7"/>
        <v>515.14</v>
      </c>
      <c r="BO6" s="21" t="str">
        <f>IF(BO7="","",IF(BO7="-","【-】","【"&amp;SUBSTITUTE(TEXT(BO7,"#,##0.00"),"-","△")&amp;"】"))</f>
        <v>【265.93】</v>
      </c>
      <c r="BP6" s="22" t="str">
        <f>IF(BP7="",NA(),BP7)</f>
        <v>-</v>
      </c>
      <c r="BQ6" s="22">
        <f t="shared" ref="BQ6:BY6" si="8">IF(BQ7="",NA(),BQ7)</f>
        <v>70.66</v>
      </c>
      <c r="BR6" s="22">
        <f t="shared" si="8"/>
        <v>68.47</v>
      </c>
      <c r="BS6" s="22">
        <f t="shared" si="8"/>
        <v>71.55</v>
      </c>
      <c r="BT6" s="22">
        <f t="shared" si="8"/>
        <v>109.5</v>
      </c>
      <c r="BU6" s="22" t="str">
        <f t="shared" si="8"/>
        <v>-</v>
      </c>
      <c r="BV6" s="22">
        <f t="shared" si="8"/>
        <v>82.78</v>
      </c>
      <c r="BW6" s="22">
        <f t="shared" si="8"/>
        <v>84.82</v>
      </c>
      <c r="BX6" s="22">
        <f t="shared" si="8"/>
        <v>82.29</v>
      </c>
      <c r="BY6" s="22">
        <f t="shared" si="8"/>
        <v>84.16</v>
      </c>
      <c r="BZ6" s="21" t="str">
        <f>IF(BZ7="","",IF(BZ7="-","【-】","【"&amp;SUBSTITUTE(TEXT(BZ7,"#,##0.00"),"-","△")&amp;"】"))</f>
        <v>【97.82】</v>
      </c>
      <c r="CA6" s="22" t="str">
        <f>IF(CA7="",NA(),CA7)</f>
        <v>-</v>
      </c>
      <c r="CB6" s="22">
        <f t="shared" ref="CB6:CJ6" si="9">IF(CB7="",NA(),CB7)</f>
        <v>134.12</v>
      </c>
      <c r="CC6" s="22">
        <f t="shared" si="9"/>
        <v>136.76</v>
      </c>
      <c r="CD6" s="22">
        <f t="shared" si="9"/>
        <v>131.26</v>
      </c>
      <c r="CE6" s="22">
        <f t="shared" si="9"/>
        <v>124.17</v>
      </c>
      <c r="CF6" s="22" t="str">
        <f t="shared" si="9"/>
        <v>-</v>
      </c>
      <c r="CG6" s="22">
        <f t="shared" si="9"/>
        <v>225.09</v>
      </c>
      <c r="CH6" s="22">
        <f t="shared" si="9"/>
        <v>224.82</v>
      </c>
      <c r="CI6" s="22">
        <f t="shared" si="9"/>
        <v>230.85</v>
      </c>
      <c r="CJ6" s="22">
        <f t="shared" si="9"/>
        <v>230.21</v>
      </c>
      <c r="CK6" s="21" t="str">
        <f>IF(CK7="","",IF(CK7="-","【-】","【"&amp;SUBSTITUTE(TEXT(CK7,"#,##0.00"),"-","△")&amp;"】"))</f>
        <v>【177.56】</v>
      </c>
      <c r="CL6" s="22" t="str">
        <f>IF(CL7="",NA(),CL7)</f>
        <v>-</v>
      </c>
      <c r="CM6" s="22">
        <f t="shared" ref="CM6:CU6" si="10">IF(CM7="",NA(),CM7)</f>
        <v>72.239999999999995</v>
      </c>
      <c r="CN6" s="22">
        <f t="shared" si="10"/>
        <v>69.010000000000005</v>
      </c>
      <c r="CO6" s="22">
        <f t="shared" si="10"/>
        <v>68.069999999999993</v>
      </c>
      <c r="CP6" s="22">
        <f t="shared" si="10"/>
        <v>66.650000000000006</v>
      </c>
      <c r="CQ6" s="22" t="str">
        <f t="shared" si="10"/>
        <v>-</v>
      </c>
      <c r="CR6" s="22">
        <f t="shared" si="10"/>
        <v>49.38</v>
      </c>
      <c r="CS6" s="22">
        <f t="shared" si="10"/>
        <v>50.09</v>
      </c>
      <c r="CT6" s="22">
        <f t="shared" si="10"/>
        <v>50.1</v>
      </c>
      <c r="CU6" s="22">
        <f t="shared" si="10"/>
        <v>49.76</v>
      </c>
      <c r="CV6" s="21" t="str">
        <f>IF(CV7="","",IF(CV7="-","【-】","【"&amp;SUBSTITUTE(TEXT(CV7,"#,##0.00"),"-","△")&amp;"】"))</f>
        <v>【59.81】</v>
      </c>
      <c r="CW6" s="22" t="str">
        <f>IF(CW7="",NA(),CW7)</f>
        <v>-</v>
      </c>
      <c r="CX6" s="22">
        <f t="shared" ref="CX6:DF6" si="11">IF(CX7="",NA(),CX7)</f>
        <v>79.41</v>
      </c>
      <c r="CY6" s="22">
        <f t="shared" si="11"/>
        <v>80.97</v>
      </c>
      <c r="CZ6" s="22">
        <f t="shared" si="11"/>
        <v>81.27</v>
      </c>
      <c r="DA6" s="22">
        <f t="shared" si="11"/>
        <v>81.06</v>
      </c>
      <c r="DB6" s="22" t="str">
        <f t="shared" si="11"/>
        <v>-</v>
      </c>
      <c r="DC6" s="22">
        <f t="shared" si="11"/>
        <v>78.010000000000005</v>
      </c>
      <c r="DD6" s="22">
        <f t="shared" si="11"/>
        <v>77.599999999999994</v>
      </c>
      <c r="DE6" s="22">
        <f t="shared" si="11"/>
        <v>77.3</v>
      </c>
      <c r="DF6" s="22">
        <f t="shared" si="11"/>
        <v>76.64</v>
      </c>
      <c r="DG6" s="21" t="str">
        <f>IF(DG7="","",IF(DG7="-","【-】","【"&amp;SUBSTITUTE(TEXT(DG7,"#,##0.00"),"-","△")&amp;"】"))</f>
        <v>【89.42】</v>
      </c>
      <c r="DH6" s="22" t="str">
        <f>IF(DH7="",NA(),DH7)</f>
        <v>-</v>
      </c>
      <c r="DI6" s="22">
        <f t="shared" ref="DI6:DQ6" si="12">IF(DI7="",NA(),DI7)</f>
        <v>5.13</v>
      </c>
      <c r="DJ6" s="22">
        <f t="shared" si="12"/>
        <v>10.26</v>
      </c>
      <c r="DK6" s="22">
        <f t="shared" si="12"/>
        <v>13.69</v>
      </c>
      <c r="DL6" s="22">
        <f t="shared" si="12"/>
        <v>18.100000000000001</v>
      </c>
      <c r="DM6" s="22" t="str">
        <f t="shared" si="12"/>
        <v>-</v>
      </c>
      <c r="DN6" s="22">
        <f t="shared" si="12"/>
        <v>47.5</v>
      </c>
      <c r="DO6" s="22">
        <f t="shared" si="12"/>
        <v>48.41</v>
      </c>
      <c r="DP6" s="22">
        <f t="shared" si="12"/>
        <v>50.02</v>
      </c>
      <c r="DQ6" s="22">
        <f t="shared" si="12"/>
        <v>51.38</v>
      </c>
      <c r="DR6" s="21" t="str">
        <f>IF(DR7="","",IF(DR7="-","【-】","【"&amp;SUBSTITUTE(TEXT(DR7,"#,##0.00"),"-","△")&amp;"】"))</f>
        <v>【52.02】</v>
      </c>
      <c r="DS6" s="22" t="str">
        <f>IF(DS7="",NA(),DS7)</f>
        <v>-</v>
      </c>
      <c r="DT6" s="22">
        <f t="shared" ref="DT6:EB6" si="13">IF(DT7="",NA(),DT7)</f>
        <v>25.92</v>
      </c>
      <c r="DU6" s="22">
        <f t="shared" si="13"/>
        <v>25.59</v>
      </c>
      <c r="DV6" s="22">
        <f t="shared" si="13"/>
        <v>25.06</v>
      </c>
      <c r="DW6" s="22">
        <f t="shared" si="13"/>
        <v>25.06</v>
      </c>
      <c r="DX6" s="22" t="str">
        <f t="shared" si="13"/>
        <v>-</v>
      </c>
      <c r="DY6" s="22">
        <f t="shared" si="13"/>
        <v>17.399999999999999</v>
      </c>
      <c r="DZ6" s="22">
        <f t="shared" si="13"/>
        <v>18.64</v>
      </c>
      <c r="EA6" s="22">
        <f t="shared" si="13"/>
        <v>19.510000000000002</v>
      </c>
      <c r="EB6" s="22">
        <f t="shared" si="13"/>
        <v>21.6</v>
      </c>
      <c r="EC6" s="21" t="str">
        <f>IF(EC7="","",IF(EC7="-","【-】","【"&amp;SUBSTITUTE(TEXT(EC7,"#,##0.00"),"-","△")&amp;"】"))</f>
        <v>【25.37】</v>
      </c>
      <c r="ED6" s="22" t="str">
        <f>IF(ED7="",NA(),ED7)</f>
        <v>-</v>
      </c>
      <c r="EE6" s="21">
        <f t="shared" ref="EE6:EM6" si="14">IF(EE7="",NA(),EE7)</f>
        <v>0</v>
      </c>
      <c r="EF6" s="22">
        <f t="shared" si="14"/>
        <v>0.31</v>
      </c>
      <c r="EG6" s="22">
        <f t="shared" si="14"/>
        <v>0.62</v>
      </c>
      <c r="EH6" s="21">
        <f t="shared" si="14"/>
        <v>0</v>
      </c>
      <c r="EI6" s="22" t="str">
        <f t="shared" si="14"/>
        <v>-</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464821</v>
      </c>
      <c r="D7" s="24">
        <v>46</v>
      </c>
      <c r="E7" s="24">
        <v>1</v>
      </c>
      <c r="F7" s="24">
        <v>0</v>
      </c>
      <c r="G7" s="24">
        <v>1</v>
      </c>
      <c r="H7" s="24" t="s">
        <v>93</v>
      </c>
      <c r="I7" s="24" t="s">
        <v>94</v>
      </c>
      <c r="J7" s="24" t="s">
        <v>95</v>
      </c>
      <c r="K7" s="24" t="s">
        <v>96</v>
      </c>
      <c r="L7" s="24" t="s">
        <v>97</v>
      </c>
      <c r="M7" s="24" t="s">
        <v>98</v>
      </c>
      <c r="N7" s="25" t="s">
        <v>99</v>
      </c>
      <c r="O7" s="25">
        <v>61.31</v>
      </c>
      <c r="P7" s="25">
        <v>95.12</v>
      </c>
      <c r="Q7" s="25">
        <v>2990</v>
      </c>
      <c r="R7" s="25">
        <v>6453</v>
      </c>
      <c r="S7" s="25">
        <v>27.85</v>
      </c>
      <c r="T7" s="25">
        <v>231.71</v>
      </c>
      <c r="U7" s="25">
        <v>6076</v>
      </c>
      <c r="V7" s="25">
        <v>18.05</v>
      </c>
      <c r="W7" s="25">
        <v>336.62</v>
      </c>
      <c r="X7" s="25" t="s">
        <v>99</v>
      </c>
      <c r="Y7" s="25">
        <v>90.41</v>
      </c>
      <c r="Z7" s="25">
        <v>90.52</v>
      </c>
      <c r="AA7" s="25">
        <v>93.88</v>
      </c>
      <c r="AB7" s="25">
        <v>130</v>
      </c>
      <c r="AC7" s="25" t="s">
        <v>99</v>
      </c>
      <c r="AD7" s="25">
        <v>105.34</v>
      </c>
      <c r="AE7" s="25">
        <v>105.77</v>
      </c>
      <c r="AF7" s="25">
        <v>104.82</v>
      </c>
      <c r="AG7" s="25">
        <v>106.46</v>
      </c>
      <c r="AH7" s="25">
        <v>108.24</v>
      </c>
      <c r="AI7" s="25" t="s">
        <v>99</v>
      </c>
      <c r="AJ7" s="25">
        <v>20.6</v>
      </c>
      <c r="AK7" s="25">
        <v>36.79</v>
      </c>
      <c r="AL7" s="25">
        <v>46.61</v>
      </c>
      <c r="AM7" s="25">
        <v>2.2999999999999998</v>
      </c>
      <c r="AN7" s="25" t="s">
        <v>99</v>
      </c>
      <c r="AO7" s="25">
        <v>24.04</v>
      </c>
      <c r="AP7" s="25">
        <v>28.03</v>
      </c>
      <c r="AQ7" s="25">
        <v>26.73</v>
      </c>
      <c r="AR7" s="25">
        <v>27.85</v>
      </c>
      <c r="AS7" s="25">
        <v>1.5</v>
      </c>
      <c r="AT7" s="25" t="s">
        <v>99</v>
      </c>
      <c r="AU7" s="25">
        <v>534.86</v>
      </c>
      <c r="AV7" s="25">
        <v>635.21</v>
      </c>
      <c r="AW7" s="25">
        <v>463.16</v>
      </c>
      <c r="AX7" s="25">
        <v>393.92</v>
      </c>
      <c r="AY7" s="25" t="s">
        <v>99</v>
      </c>
      <c r="AZ7" s="25">
        <v>305.08</v>
      </c>
      <c r="BA7" s="25">
        <v>305.33999999999997</v>
      </c>
      <c r="BB7" s="25">
        <v>310.01</v>
      </c>
      <c r="BC7" s="25">
        <v>311.12</v>
      </c>
      <c r="BD7" s="25">
        <v>243.36</v>
      </c>
      <c r="BE7" s="25" t="s">
        <v>99</v>
      </c>
      <c r="BF7" s="25">
        <v>769.18</v>
      </c>
      <c r="BG7" s="25">
        <v>749.62</v>
      </c>
      <c r="BH7" s="25">
        <v>703.4</v>
      </c>
      <c r="BI7" s="25">
        <v>456.75</v>
      </c>
      <c r="BJ7" s="25" t="s">
        <v>99</v>
      </c>
      <c r="BK7" s="25">
        <v>585.59</v>
      </c>
      <c r="BL7" s="25">
        <v>561.34</v>
      </c>
      <c r="BM7" s="25">
        <v>538.33000000000004</v>
      </c>
      <c r="BN7" s="25">
        <v>515.14</v>
      </c>
      <c r="BO7" s="25">
        <v>265.93</v>
      </c>
      <c r="BP7" s="25" t="s">
        <v>99</v>
      </c>
      <c r="BQ7" s="25">
        <v>70.66</v>
      </c>
      <c r="BR7" s="25">
        <v>68.47</v>
      </c>
      <c r="BS7" s="25">
        <v>71.55</v>
      </c>
      <c r="BT7" s="25">
        <v>109.5</v>
      </c>
      <c r="BU7" s="25" t="s">
        <v>99</v>
      </c>
      <c r="BV7" s="25">
        <v>82.78</v>
      </c>
      <c r="BW7" s="25">
        <v>84.82</v>
      </c>
      <c r="BX7" s="25">
        <v>82.29</v>
      </c>
      <c r="BY7" s="25">
        <v>84.16</v>
      </c>
      <c r="BZ7" s="25">
        <v>97.82</v>
      </c>
      <c r="CA7" s="25" t="s">
        <v>99</v>
      </c>
      <c r="CB7" s="25">
        <v>134.12</v>
      </c>
      <c r="CC7" s="25">
        <v>136.76</v>
      </c>
      <c r="CD7" s="25">
        <v>131.26</v>
      </c>
      <c r="CE7" s="25">
        <v>124.17</v>
      </c>
      <c r="CF7" s="25" t="s">
        <v>99</v>
      </c>
      <c r="CG7" s="25">
        <v>225.09</v>
      </c>
      <c r="CH7" s="25">
        <v>224.82</v>
      </c>
      <c r="CI7" s="25">
        <v>230.85</v>
      </c>
      <c r="CJ7" s="25">
        <v>230.21</v>
      </c>
      <c r="CK7" s="25">
        <v>177.56</v>
      </c>
      <c r="CL7" s="25" t="s">
        <v>99</v>
      </c>
      <c r="CM7" s="25">
        <v>72.239999999999995</v>
      </c>
      <c r="CN7" s="25">
        <v>69.010000000000005</v>
      </c>
      <c r="CO7" s="25">
        <v>68.069999999999993</v>
      </c>
      <c r="CP7" s="25">
        <v>66.650000000000006</v>
      </c>
      <c r="CQ7" s="25" t="s">
        <v>99</v>
      </c>
      <c r="CR7" s="25">
        <v>49.38</v>
      </c>
      <c r="CS7" s="25">
        <v>50.09</v>
      </c>
      <c r="CT7" s="25">
        <v>50.1</v>
      </c>
      <c r="CU7" s="25">
        <v>49.76</v>
      </c>
      <c r="CV7" s="25">
        <v>59.81</v>
      </c>
      <c r="CW7" s="25" t="s">
        <v>99</v>
      </c>
      <c r="CX7" s="25">
        <v>79.41</v>
      </c>
      <c r="CY7" s="25">
        <v>80.97</v>
      </c>
      <c r="CZ7" s="25">
        <v>81.27</v>
      </c>
      <c r="DA7" s="25">
        <v>81.06</v>
      </c>
      <c r="DB7" s="25" t="s">
        <v>99</v>
      </c>
      <c r="DC7" s="25">
        <v>78.010000000000005</v>
      </c>
      <c r="DD7" s="25">
        <v>77.599999999999994</v>
      </c>
      <c r="DE7" s="25">
        <v>77.3</v>
      </c>
      <c r="DF7" s="25">
        <v>76.64</v>
      </c>
      <c r="DG7" s="25">
        <v>89.42</v>
      </c>
      <c r="DH7" s="25" t="s">
        <v>99</v>
      </c>
      <c r="DI7" s="25">
        <v>5.13</v>
      </c>
      <c r="DJ7" s="25">
        <v>10.26</v>
      </c>
      <c r="DK7" s="25">
        <v>13.69</v>
      </c>
      <c r="DL7" s="25">
        <v>18.100000000000001</v>
      </c>
      <c r="DM7" s="25" t="s">
        <v>99</v>
      </c>
      <c r="DN7" s="25">
        <v>47.5</v>
      </c>
      <c r="DO7" s="25">
        <v>48.41</v>
      </c>
      <c r="DP7" s="25">
        <v>50.02</v>
      </c>
      <c r="DQ7" s="25">
        <v>51.38</v>
      </c>
      <c r="DR7" s="25">
        <v>52.02</v>
      </c>
      <c r="DS7" s="25" t="s">
        <v>99</v>
      </c>
      <c r="DT7" s="25">
        <v>25.92</v>
      </c>
      <c r="DU7" s="25">
        <v>25.59</v>
      </c>
      <c r="DV7" s="25">
        <v>25.06</v>
      </c>
      <c r="DW7" s="25">
        <v>25.06</v>
      </c>
      <c r="DX7" s="25" t="s">
        <v>99</v>
      </c>
      <c r="DY7" s="25">
        <v>17.399999999999999</v>
      </c>
      <c r="DZ7" s="25">
        <v>18.64</v>
      </c>
      <c r="EA7" s="25">
        <v>19.510000000000002</v>
      </c>
      <c r="EB7" s="25">
        <v>21.6</v>
      </c>
      <c r="EC7" s="25">
        <v>25.37</v>
      </c>
      <c r="ED7" s="25" t="s">
        <v>99</v>
      </c>
      <c r="EE7" s="25">
        <v>0</v>
      </c>
      <c r="EF7" s="25">
        <v>0.31</v>
      </c>
      <c r="EG7" s="25">
        <v>0.62</v>
      </c>
      <c r="EH7" s="25">
        <v>0</v>
      </c>
      <c r="EI7" s="25" t="s">
        <v>99</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2025-01-24T06:56:30Z</dcterms:created>
  <dcterms:modified xsi:type="dcterms:W3CDTF">2025-02-14T07:50:49Z</dcterms:modified>
  <cp:category/>
</cp:coreProperties>
</file>